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4" windowWidth="4944" windowHeight="3072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<sst xmlns="http://schemas.openxmlformats.org/spreadsheetml/2006/main" count="53" uniqueCount="46">
  <si>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予算現額に</t>
  </si>
  <si>
    <t>済額の割合</t>
  </si>
  <si>
    <t>対する収入</t>
  </si>
  <si>
    <t>会　　  　計</t>
  </si>
  <si>
    <t xml:space="preserve"> 予算現額に対する   収入済額の増減</t>
  </si>
  <si>
    <t>円</t>
  </si>
  <si>
    <t>（特別会計合計）</t>
  </si>
  <si>
    <t>合      　　 計</t>
  </si>
  <si>
    <t>予算現額に</t>
  </si>
  <si>
    <t>対する支出</t>
  </si>
  <si>
    <t>済額の割合</t>
  </si>
  <si>
    <t>円</t>
  </si>
  <si>
    <t>　％</t>
  </si>
  <si>
    <t>一般会計</t>
  </si>
  <si>
    <t>特別区財政調整会計</t>
  </si>
  <si>
    <t>地方消費税清算会計</t>
  </si>
  <si>
    <t>小笠原諸島生活再建資金会計</t>
  </si>
  <si>
    <t>心身障害者扶養年金会計</t>
  </si>
  <si>
    <t>中小企業設備導入等資金会計</t>
  </si>
  <si>
    <t>沿岸漁業改善資金助成会計</t>
  </si>
  <si>
    <t>と場会計</t>
  </si>
  <si>
    <t>都営住宅等事業会計</t>
  </si>
  <si>
    <t>都営住宅等保証金会計</t>
  </si>
  <si>
    <t>都市開発資金会計</t>
  </si>
  <si>
    <t>用地会計</t>
  </si>
  <si>
    <t>公債費会計</t>
  </si>
  <si>
    <t>臨海都市基盤整備事業会計</t>
  </si>
  <si>
    <t>歳　     　　　　　　入</t>
  </si>
  <si>
    <t>歳　　　　　　　　　　　　　出</t>
  </si>
  <si>
    <t>収  入  済  額</t>
  </si>
  <si>
    <t>林業・木材産業改善資金助成会計</t>
  </si>
  <si>
    <t>予  算  現  額</t>
  </si>
  <si>
    <t>　表　２</t>
  </si>
  <si>
    <t>　決　算　総　括　表</t>
  </si>
  <si>
    <t xml:space="preserve"> 会　計　別　</t>
  </si>
  <si>
    <t>歳 入 歳 出</t>
  </si>
  <si>
    <t>予  算  現  額</t>
  </si>
  <si>
    <t>支  出  済  額</t>
  </si>
  <si>
    <t>翌年度繰越額</t>
  </si>
  <si>
    <t>不  用  額</t>
  </si>
  <si>
    <t>差 引 残 額</t>
  </si>
  <si>
    <t>％</t>
  </si>
  <si>
    <t>　</t>
  </si>
  <si>
    <t xml:space="preserve"> </t>
  </si>
  <si>
    <t>母子父子福祉貸付資金会計</t>
  </si>
  <si>
    <t>国民健康保険事業会計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</si>
</sst>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;&quot;△ &quot;0"/>
    <numFmt numFmtId="180" formatCode="#,##0;[Red]#,##0"/>
    <numFmt numFmtId="181" formatCode="#,##0;&quot;△ &quot;#,##0"/>
    <numFmt numFmtId="182" formatCode="#,##0_);[Red]\(#,##0\)"/>
    <numFmt numFmtId="183" formatCode="0.0%"/>
    <numFmt numFmtId="184" formatCode="0.0_ "/>
    <numFmt numFmtId="185" formatCode="0.0E+00"/>
    <numFmt numFmtId="186" formatCode="0.0;&quot;△ &quot;0.0"/>
    <numFmt numFmtId="187" formatCode="0.00;&quot;△ &quot;0.00"/>
    <numFmt numFmtId="188" formatCode="0.0;[Red]0.0"/>
    <numFmt numFmtId="189" formatCode="0.0_);\(0.0\)"/>
    <numFmt numFmtId="190" formatCode="#,##0_);\(#,##0\)"/>
    <numFmt numFmtId="191" formatCode="0_ __"/>
    <numFmt numFmtId="192" formatCode="0______"/>
    <numFmt numFmtId="193" formatCode="0&quot;  &quot;"/>
    <numFmt numFmtId="194" formatCode="0&quot;    &quot;"/>
    <numFmt numFmtId="195" formatCode="#,##0.0;[Red]\-#,##0.0"/>
    <numFmt numFmtId="196" formatCode="0.00_ "/>
  </numFmts>
  <fonts count="46">
    <font>
      <sz val="11"/>
      <name val="ＭＳ Ｐゴシック"/>
      <family val="3"/>
    </font>
    <font>
      <sz val="11"/>
      <name val="ＪＳＰ明朝"/>
      <family val="1"/>
    </font>
    <font>
      <sz val="6"/>
      <name val="ＭＳ Ｐゴシック"/>
      <family val="3"/>
    </font>
    <font>
      <sz val="20"/>
      <name val="ＪＳＰ明朝"/>
      <family val="1"/>
    </font>
    <font>
      <sz val="12"/>
      <name val="ＪＳＰ明朝"/>
      <family val="1"/>
    </font>
    <font>
      <sz val="16"/>
      <name val="ＪＳＰ明朝"/>
      <family val="1"/>
    </font>
    <font>
      <sz val="8"/>
      <name val="ＪＳＰ明朝"/>
      <family val="1"/>
    </font>
    <font>
      <sz val="14"/>
      <name val="ＪＳＰ明朝"/>
      <family val="1"/>
    </font>
    <font>
      <sz val="10"/>
      <name val="ＪＳＰ明朝"/>
      <family val="1"/>
    </font>
    <font>
      <sz val="9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89" fontId="1" fillId="0" borderId="12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5" fillId="0" borderId="17" xfId="0" applyFont="1" applyBorder="1" applyAlignment="1">
      <alignment vertical="center"/>
    </xf>
    <xf numFmtId="181" fontId="1" fillId="0" borderId="18" xfId="49" applyNumberFormat="1" applyFont="1" applyBorder="1" applyAlignment="1">
      <alignment horizontal="right" vertical="top"/>
    </xf>
    <xf numFmtId="38" fontId="1" fillId="0" borderId="12" xfId="0" applyNumberFormat="1" applyFont="1" applyBorder="1" applyAlignment="1">
      <alignment/>
    </xf>
    <xf numFmtId="181" fontId="1" fillId="0" borderId="12" xfId="0" applyNumberFormat="1" applyFont="1" applyBorder="1" applyAlignment="1">
      <alignment/>
    </xf>
    <xf numFmtId="181" fontId="1" fillId="0" borderId="12" xfId="49" applyNumberFormat="1" applyFont="1" applyBorder="1" applyAlignment="1">
      <alignment/>
    </xf>
    <xf numFmtId="181" fontId="1" fillId="0" borderId="19" xfId="49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189" fontId="1" fillId="0" borderId="0" xfId="42" applyNumberFormat="1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3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38" fontId="1" fillId="0" borderId="18" xfId="49" applyFont="1" applyBorder="1" applyAlignment="1">
      <alignment vertical="top"/>
    </xf>
    <xf numFmtId="38" fontId="1" fillId="0" borderId="0" xfId="49" applyFont="1" applyBorder="1" applyAlignment="1">
      <alignment/>
    </xf>
    <xf numFmtId="38" fontId="1" fillId="0" borderId="12" xfId="49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5" xfId="0" applyFont="1" applyBorder="1" applyAlignment="1">
      <alignment horizontal="right" vertical="top"/>
    </xf>
    <xf numFmtId="38" fontId="1" fillId="0" borderId="21" xfId="49" applyFont="1" applyBorder="1" applyAlignment="1">
      <alignment vertical="top"/>
    </xf>
    <xf numFmtId="38" fontId="1" fillId="0" borderId="16" xfId="49" applyFont="1" applyBorder="1" applyAlignment="1">
      <alignment/>
    </xf>
    <xf numFmtId="38" fontId="1" fillId="0" borderId="22" xfId="49" applyFont="1" applyBorder="1" applyAlignment="1">
      <alignment vertical="center"/>
    </xf>
    <xf numFmtId="181" fontId="1" fillId="0" borderId="0" xfId="49" applyNumberFormat="1" applyFont="1" applyBorder="1" applyAlignment="1">
      <alignment/>
    </xf>
    <xf numFmtId="181" fontId="1" fillId="0" borderId="21" xfId="49" applyNumberFormat="1" applyFont="1" applyBorder="1" applyAlignment="1">
      <alignment horizontal="right" vertical="top"/>
    </xf>
    <xf numFmtId="38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6" xfId="49" applyNumberFormat="1" applyFont="1" applyBorder="1" applyAlignment="1">
      <alignment/>
    </xf>
    <xf numFmtId="181" fontId="1" fillId="0" borderId="22" xfId="49" applyNumberFormat="1" applyFont="1" applyBorder="1" applyAlignment="1">
      <alignment vertical="center"/>
    </xf>
    <xf numFmtId="38" fontId="1" fillId="0" borderId="0" xfId="49" applyFont="1" applyBorder="1" applyAlignment="1">
      <alignment/>
    </xf>
    <xf numFmtId="0" fontId="6" fillId="0" borderId="16" xfId="0" applyFont="1" applyBorder="1" applyAlignment="1">
      <alignment horizontal="right" vertical="top"/>
    </xf>
    <xf numFmtId="184" fontId="1" fillId="0" borderId="21" xfId="0" applyNumberFormat="1" applyFont="1" applyBorder="1" applyAlignment="1">
      <alignment vertical="top"/>
    </xf>
    <xf numFmtId="184" fontId="1" fillId="0" borderId="16" xfId="0" applyNumberFormat="1" applyFont="1" applyBorder="1" applyAlignment="1">
      <alignment/>
    </xf>
    <xf numFmtId="189" fontId="1" fillId="0" borderId="16" xfId="0" applyNumberFormat="1" applyFont="1" applyBorder="1" applyAlignment="1">
      <alignment/>
    </xf>
    <xf numFmtId="184" fontId="1" fillId="0" borderId="21" xfId="0" applyNumberFormat="1" applyFont="1" applyBorder="1" applyAlignment="1">
      <alignment/>
    </xf>
    <xf numFmtId="184" fontId="1" fillId="0" borderId="14" xfId="0" applyNumberFormat="1" applyFont="1" applyBorder="1" applyAlignment="1">
      <alignment vertical="center"/>
    </xf>
    <xf numFmtId="38" fontId="1" fillId="0" borderId="12" xfId="49" applyFont="1" applyBorder="1" applyAlignment="1">
      <alignment/>
    </xf>
    <xf numFmtId="38" fontId="1" fillId="0" borderId="23" xfId="49" applyFont="1" applyBorder="1" applyAlignment="1">
      <alignment/>
    </xf>
    <xf numFmtId="38" fontId="1" fillId="0" borderId="24" xfId="49" applyFont="1" applyBorder="1" applyAlignment="1">
      <alignment vertical="center"/>
    </xf>
    <xf numFmtId="38" fontId="1" fillId="0" borderId="13" xfId="49" applyFont="1" applyBorder="1" applyAlignment="1">
      <alignment vertical="center"/>
    </xf>
    <xf numFmtId="38" fontId="1" fillId="0" borderId="14" xfId="49" applyFont="1" applyBorder="1" applyAlignment="1">
      <alignment vertical="center"/>
    </xf>
    <xf numFmtId="184" fontId="1" fillId="0" borderId="18" xfId="0" applyNumberFormat="1" applyFont="1" applyBorder="1" applyAlignment="1">
      <alignment vertical="top"/>
    </xf>
    <xf numFmtId="38" fontId="1" fillId="0" borderId="16" xfId="49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1" fillId="0" borderId="12" xfId="0" applyNumberFormat="1" applyFont="1" applyBorder="1" applyAlignment="1">
      <alignment/>
    </xf>
    <xf numFmtId="189" fontId="1" fillId="0" borderId="12" xfId="0" applyNumberFormat="1" applyFont="1" applyBorder="1" applyAlignment="1">
      <alignment/>
    </xf>
    <xf numFmtId="184" fontId="1" fillId="0" borderId="13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horizontal="distributed" vertic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vertical="top"/>
    </xf>
    <xf numFmtId="38" fontId="1" fillId="0" borderId="23" xfId="49" applyFont="1" applyBorder="1" applyAlignment="1">
      <alignment/>
    </xf>
    <xf numFmtId="38" fontId="1" fillId="0" borderId="18" xfId="49" applyFont="1" applyBorder="1" applyAlignment="1">
      <alignment/>
    </xf>
    <xf numFmtId="38" fontId="1" fillId="0" borderId="21" xfId="49" applyFont="1" applyBorder="1" applyAlignment="1">
      <alignment/>
    </xf>
    <xf numFmtId="181" fontId="1" fillId="0" borderId="23" xfId="49" applyNumberFormat="1" applyFont="1" applyBorder="1" applyAlignment="1">
      <alignment/>
    </xf>
    <xf numFmtId="181" fontId="1" fillId="0" borderId="18" xfId="49" applyNumberFormat="1" applyFont="1" applyBorder="1" applyAlignment="1">
      <alignment/>
    </xf>
    <xf numFmtId="38" fontId="1" fillId="0" borderId="18" xfId="49" applyFont="1" applyBorder="1" applyAlignment="1">
      <alignment/>
    </xf>
    <xf numFmtId="38" fontId="1" fillId="0" borderId="21" xfId="49" applyFont="1" applyBorder="1" applyAlignment="1">
      <alignment/>
    </xf>
    <xf numFmtId="184" fontId="1" fillId="0" borderId="23" xfId="0" applyNumberFormat="1" applyFont="1" applyBorder="1" applyAlignment="1">
      <alignment/>
    </xf>
    <xf numFmtId="184" fontId="1" fillId="0" borderId="18" xfId="0" applyNumberFormat="1" applyFont="1" applyBorder="1" applyAlignment="1">
      <alignment/>
    </xf>
    <xf numFmtId="0" fontId="1" fillId="0" borderId="25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38" fontId="1" fillId="0" borderId="0" xfId="49" applyFont="1" applyBorder="1" applyAlignment="1">
      <alignment vertical="top"/>
    </xf>
    <xf numFmtId="38" fontId="1" fillId="0" borderId="27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189" fontId="1" fillId="0" borderId="0" xfId="42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189" fontId="1" fillId="0" borderId="0" xfId="42" applyNumberFormat="1" applyFont="1" applyBorder="1" applyAlignment="1">
      <alignment vertical="top"/>
    </xf>
    <xf numFmtId="0" fontId="1" fillId="0" borderId="23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1" fillId="0" borderId="23" xfId="49" applyFont="1" applyBorder="1" applyAlignment="1">
      <alignment vertical="top"/>
    </xf>
    <xf numFmtId="181" fontId="1" fillId="0" borderId="23" xfId="49" applyNumberFormat="1" applyFont="1" applyBorder="1" applyAlignment="1">
      <alignment horizontal="right" vertical="top"/>
    </xf>
    <xf numFmtId="189" fontId="1" fillId="0" borderId="18" xfId="42" applyNumberFormat="1" applyFont="1" applyBorder="1" applyAlignment="1">
      <alignment vertical="top"/>
    </xf>
    <xf numFmtId="38" fontId="1" fillId="0" borderId="23" xfId="49" applyFont="1" applyBorder="1" applyAlignment="1">
      <alignment horizontal="right" vertical="top"/>
    </xf>
    <xf numFmtId="184" fontId="1" fillId="0" borderId="23" xfId="0" applyNumberFormat="1" applyFont="1" applyBorder="1" applyAlignment="1">
      <alignment vertical="top"/>
    </xf>
    <xf numFmtId="181" fontId="1" fillId="0" borderId="0" xfId="0" applyNumberFormat="1" applyFont="1" applyBorder="1" applyAlignment="1">
      <alignment/>
    </xf>
    <xf numFmtId="38" fontId="1" fillId="0" borderId="0" xfId="49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38" fontId="1" fillId="0" borderId="25" xfId="49" applyFont="1" applyBorder="1" applyAlignment="1">
      <alignment vertical="center"/>
    </xf>
    <xf numFmtId="181" fontId="1" fillId="0" borderId="25" xfId="49" applyNumberFormat="1" applyFont="1" applyBorder="1" applyAlignment="1">
      <alignment vertical="center"/>
    </xf>
    <xf numFmtId="189" fontId="1" fillId="0" borderId="19" xfId="42" applyNumberFormat="1" applyFont="1" applyBorder="1" applyAlignment="1">
      <alignment vertical="center"/>
    </xf>
    <xf numFmtId="38" fontId="1" fillId="0" borderId="28" xfId="49" applyFont="1" applyBorder="1" applyAlignment="1">
      <alignment vertical="center"/>
    </xf>
    <xf numFmtId="184" fontId="1" fillId="0" borderId="24" xfId="0" applyNumberFormat="1" applyFont="1" applyBorder="1" applyAlignment="1">
      <alignment vertical="center"/>
    </xf>
    <xf numFmtId="38" fontId="1" fillId="0" borderId="26" xfId="49" applyFont="1" applyBorder="1" applyAlignment="1">
      <alignment vertical="center"/>
    </xf>
    <xf numFmtId="38" fontId="1" fillId="0" borderId="17" xfId="49" applyFont="1" applyBorder="1" applyAlignment="1">
      <alignment vertical="center"/>
    </xf>
    <xf numFmtId="38" fontId="1" fillId="0" borderId="20" xfId="49" applyFont="1" applyBorder="1" applyAlignment="1">
      <alignment vertical="center"/>
    </xf>
    <xf numFmtId="181" fontId="1" fillId="0" borderId="26" xfId="49" applyNumberFormat="1" applyFont="1" applyBorder="1" applyAlignment="1">
      <alignment vertical="center"/>
    </xf>
    <xf numFmtId="181" fontId="1" fillId="0" borderId="17" xfId="49" applyNumberFormat="1" applyFont="1" applyBorder="1" applyAlignment="1">
      <alignment vertical="center"/>
    </xf>
    <xf numFmtId="181" fontId="1" fillId="0" borderId="20" xfId="49" applyNumberFormat="1" applyFont="1" applyBorder="1" applyAlignment="1">
      <alignment vertical="center"/>
    </xf>
    <xf numFmtId="189" fontId="1" fillId="0" borderId="17" xfId="42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84" fontId="1" fillId="0" borderId="26" xfId="0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38" fontId="1" fillId="0" borderId="23" xfId="49" applyFont="1" applyBorder="1" applyAlignment="1">
      <alignment vertical="top" shrinkToFit="1"/>
    </xf>
    <xf numFmtId="38" fontId="1" fillId="0" borderId="26" xfId="49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view="pageBreakPreview" zoomScale="85" zoomScaleNormal="95" zoomScaleSheetLayoutView="85" zoomScalePageLayoutView="0" workbookViewId="0" topLeftCell="A1">
      <selection activeCell="AB19" sqref="AA19:AB19"/>
    </sheetView>
  </sheetViews>
  <sheetFormatPr defaultColWidth="9.00390625" defaultRowHeight="13.5"/>
  <cols>
    <col min="1" max="1" width="1.25" style="1" customWidth="1"/>
    <col min="2" max="2" width="26.875" style="139" customWidth="1"/>
    <col min="3" max="3" width="1.25" style="139" customWidth="1"/>
    <col min="4" max="4" width="0.2421875" style="139" customWidth="1"/>
    <col min="5" max="5" width="19.00390625" style="139" customWidth="1"/>
    <col min="6" max="6" width="0.5" style="139" customWidth="1"/>
    <col min="7" max="7" width="0.2421875" style="139" customWidth="1"/>
    <col min="8" max="8" width="19.00390625" style="139" customWidth="1"/>
    <col min="9" max="9" width="0.37109375" style="139" customWidth="1"/>
    <col min="10" max="10" width="0.2421875" style="139" customWidth="1"/>
    <col min="11" max="11" width="19.75390625" style="139" customWidth="1"/>
    <col min="12" max="12" width="0.5" style="139" customWidth="1"/>
    <col min="13" max="13" width="0.2421875" style="139" customWidth="1"/>
    <col min="14" max="14" width="10.625" style="139" customWidth="1"/>
    <col min="15" max="15" width="0.37109375" style="136" customWidth="1"/>
    <col min="16" max="16" width="3.50390625" style="136" customWidth="1"/>
    <col min="17" max="17" width="0.2421875" style="139" hidden="1" customWidth="1"/>
    <col min="18" max="18" width="18.875" style="139" customWidth="1"/>
    <col min="19" max="19" width="0.37109375" style="139" customWidth="1"/>
    <col min="20" max="20" width="0.2421875" style="139" customWidth="1"/>
    <col min="21" max="21" width="20.375" style="139" customWidth="1"/>
    <col min="22" max="22" width="0.37109375" style="139" customWidth="1"/>
    <col min="23" max="23" width="0.2421875" style="139" customWidth="1"/>
    <col min="24" max="24" width="15.625" style="139" customWidth="1"/>
    <col min="25" max="25" width="0.5" style="139" customWidth="1"/>
    <col min="26" max="26" width="0.2421875" style="139" customWidth="1"/>
    <col min="27" max="27" width="15.75390625" style="139" customWidth="1"/>
    <col min="28" max="28" width="0.37109375" style="139" customWidth="1"/>
    <col min="29" max="29" width="0.2421875" style="139" customWidth="1"/>
    <col min="30" max="30" width="9.50390625" style="139" customWidth="1"/>
    <col min="31" max="31" width="0.37109375" style="139" customWidth="1"/>
    <col min="32" max="32" width="0.2421875" style="139" customWidth="1"/>
    <col min="33" max="33" width="16.125" style="139" customWidth="1"/>
    <col min="34" max="34" width="0.2421875" style="139" customWidth="1"/>
    <col min="35" max="16384" width="9.00390625" style="139" customWidth="1"/>
  </cols>
  <sheetData>
    <row r="1" spans="1:33" s="1" customFormat="1" ht="26.25" customHeight="1">
      <c r="A1" s="113"/>
      <c r="B1" s="113"/>
      <c r="C1" s="113"/>
      <c r="D1" s="113"/>
      <c r="E1" s="113"/>
      <c r="F1" s="113"/>
      <c r="G1" s="113"/>
      <c r="H1" s="2" t="s">
        <v>32</v>
      </c>
      <c r="I1" s="113"/>
      <c r="J1" s="113"/>
      <c r="K1" s="2"/>
      <c r="L1" s="2"/>
      <c r="M1" s="2"/>
      <c r="N1" s="114" t="s">
        <v>34</v>
      </c>
      <c r="O1" s="14"/>
      <c r="P1" s="14"/>
      <c r="R1" s="2" t="s">
        <v>33</v>
      </c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15:16" s="1" customFormat="1" ht="20.25" customHeight="1">
      <c r="O2" s="14"/>
      <c r="P2" s="14"/>
    </row>
    <row r="3" spans="1:34" s="1" customFormat="1" ht="24.75" customHeight="1">
      <c r="A3" s="12"/>
      <c r="B3" s="150" t="s">
        <v>3</v>
      </c>
      <c r="C3" s="4"/>
      <c r="D3" s="28"/>
      <c r="E3" s="148" t="s">
        <v>27</v>
      </c>
      <c r="F3" s="148"/>
      <c r="G3" s="148"/>
      <c r="H3" s="148"/>
      <c r="I3" s="148"/>
      <c r="J3" s="148"/>
      <c r="K3" s="148"/>
      <c r="L3" s="148"/>
      <c r="M3" s="148"/>
      <c r="N3" s="149"/>
      <c r="O3" s="14"/>
      <c r="P3" s="14"/>
      <c r="Q3" s="28"/>
      <c r="R3" s="143" t="s">
        <v>28</v>
      </c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3"/>
      <c r="AF3" s="12"/>
      <c r="AG3" s="97" t="s">
        <v>35</v>
      </c>
      <c r="AH3" s="4"/>
    </row>
    <row r="4" spans="1:34" s="1" customFormat="1" ht="13.5" customHeight="1" hidden="1">
      <c r="A4" s="13"/>
      <c r="B4" s="151"/>
      <c r="C4" s="7"/>
      <c r="D4" s="14"/>
      <c r="E4" s="14"/>
      <c r="F4" s="14"/>
      <c r="G4" s="14"/>
      <c r="H4" s="14"/>
      <c r="I4" s="14"/>
      <c r="J4" s="14"/>
      <c r="K4" s="14"/>
      <c r="L4" s="14"/>
      <c r="M4" s="14"/>
      <c r="N4" s="7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F4" s="13"/>
      <c r="AG4" s="14"/>
      <c r="AH4" s="7"/>
    </row>
    <row r="5" spans="1:34" s="1" customFormat="1" ht="15" customHeight="1">
      <c r="A5" s="13"/>
      <c r="B5" s="151"/>
      <c r="C5" s="15"/>
      <c r="D5" s="29"/>
      <c r="E5" s="102"/>
      <c r="F5" s="100"/>
      <c r="G5" s="99"/>
      <c r="H5" s="102"/>
      <c r="I5" s="100"/>
      <c r="J5" s="99"/>
      <c r="K5" s="145" t="s">
        <v>4</v>
      </c>
      <c r="L5" s="100"/>
      <c r="M5" s="99"/>
      <c r="N5" s="100" t="s">
        <v>0</v>
      </c>
      <c r="O5" s="14"/>
      <c r="P5" s="14"/>
      <c r="Q5" s="12"/>
      <c r="R5" s="99"/>
      <c r="S5" s="100"/>
      <c r="T5" s="101"/>
      <c r="U5" s="102"/>
      <c r="V5" s="100"/>
      <c r="W5" s="99"/>
      <c r="X5" s="102"/>
      <c r="Y5" s="100"/>
      <c r="Z5" s="99"/>
      <c r="AA5" s="102"/>
      <c r="AB5" s="100"/>
      <c r="AC5" s="99"/>
      <c r="AD5" s="103" t="s">
        <v>8</v>
      </c>
      <c r="AE5" s="4"/>
      <c r="AF5" s="13"/>
      <c r="AG5" s="14"/>
      <c r="AH5" s="7"/>
    </row>
    <row r="6" spans="1:34" s="1" customFormat="1" ht="12.75">
      <c r="A6" s="13"/>
      <c r="B6" s="151"/>
      <c r="C6" s="7"/>
      <c r="D6" s="13"/>
      <c r="E6" s="105" t="s">
        <v>31</v>
      </c>
      <c r="F6" s="104"/>
      <c r="G6" s="101"/>
      <c r="H6" s="105" t="s">
        <v>29</v>
      </c>
      <c r="I6" s="104"/>
      <c r="J6" s="101"/>
      <c r="K6" s="146"/>
      <c r="L6" s="104"/>
      <c r="M6" s="101"/>
      <c r="N6" s="104" t="s">
        <v>2</v>
      </c>
      <c r="O6" s="14"/>
      <c r="P6" s="14"/>
      <c r="Q6" s="13"/>
      <c r="R6" s="101" t="s">
        <v>36</v>
      </c>
      <c r="S6" s="104"/>
      <c r="T6" s="101"/>
      <c r="U6" s="105" t="s">
        <v>37</v>
      </c>
      <c r="V6" s="104"/>
      <c r="W6" s="101"/>
      <c r="X6" s="105" t="s">
        <v>38</v>
      </c>
      <c r="Y6" s="104"/>
      <c r="Z6" s="101"/>
      <c r="AA6" s="105" t="s">
        <v>39</v>
      </c>
      <c r="AB6" s="104"/>
      <c r="AC6" s="101"/>
      <c r="AD6" s="106" t="s">
        <v>9</v>
      </c>
      <c r="AE6" s="7"/>
      <c r="AF6" s="13"/>
      <c r="AG6" s="98" t="s">
        <v>40</v>
      </c>
      <c r="AH6" s="7"/>
    </row>
    <row r="7" spans="1:34" s="1" customFormat="1" ht="15" customHeight="1">
      <c r="A7" s="10"/>
      <c r="B7" s="152"/>
      <c r="C7" s="9"/>
      <c r="D7" s="10"/>
      <c r="E7" s="109"/>
      <c r="F7" s="108"/>
      <c r="G7" s="107"/>
      <c r="H7" s="109"/>
      <c r="I7" s="108"/>
      <c r="J7" s="107"/>
      <c r="K7" s="147"/>
      <c r="L7" s="108"/>
      <c r="M7" s="107"/>
      <c r="N7" s="108" t="s">
        <v>1</v>
      </c>
      <c r="O7" s="93"/>
      <c r="P7" s="14"/>
      <c r="Q7" s="10"/>
      <c r="R7" s="107"/>
      <c r="S7" s="108"/>
      <c r="T7" s="107"/>
      <c r="U7" s="109"/>
      <c r="V7" s="108"/>
      <c r="W7" s="107"/>
      <c r="X7" s="109"/>
      <c r="Y7" s="108"/>
      <c r="Z7" s="107"/>
      <c r="AA7" s="109"/>
      <c r="AB7" s="108"/>
      <c r="AC7" s="107"/>
      <c r="AD7" s="110" t="s">
        <v>10</v>
      </c>
      <c r="AE7" s="30"/>
      <c r="AF7" s="33"/>
      <c r="AG7" s="14"/>
      <c r="AH7" s="7"/>
    </row>
    <row r="8" spans="1:34" s="5" customFormat="1" ht="18" customHeight="1">
      <c r="A8" s="16"/>
      <c r="B8" s="17"/>
      <c r="C8" s="18"/>
      <c r="D8" s="16"/>
      <c r="E8" s="31" t="s">
        <v>5</v>
      </c>
      <c r="F8" s="32"/>
      <c r="G8" s="40"/>
      <c r="H8" s="31" t="s">
        <v>5</v>
      </c>
      <c r="I8" s="32"/>
      <c r="J8" s="40"/>
      <c r="K8" s="31" t="s">
        <v>5</v>
      </c>
      <c r="L8" s="32"/>
      <c r="M8" s="40"/>
      <c r="N8" s="32" t="s">
        <v>41</v>
      </c>
      <c r="O8" s="26"/>
      <c r="P8" s="92"/>
      <c r="Q8" s="68"/>
      <c r="R8" s="51" t="s">
        <v>11</v>
      </c>
      <c r="S8" s="8"/>
      <c r="T8" s="51"/>
      <c r="U8" s="26" t="s">
        <v>11</v>
      </c>
      <c r="V8" s="8"/>
      <c r="W8" s="51"/>
      <c r="X8" s="26" t="s">
        <v>11</v>
      </c>
      <c r="Y8" s="8"/>
      <c r="Z8" s="51"/>
      <c r="AA8" s="26" t="s">
        <v>11</v>
      </c>
      <c r="AB8" s="8"/>
      <c r="AC8" s="40"/>
      <c r="AD8" s="31" t="s">
        <v>12</v>
      </c>
      <c r="AE8" s="32"/>
      <c r="AF8" s="40"/>
      <c r="AG8" s="31" t="s">
        <v>11</v>
      </c>
      <c r="AH8" s="32"/>
    </row>
    <row r="9" spans="1:34" s="1" customFormat="1" ht="27" customHeight="1">
      <c r="A9" s="72"/>
      <c r="B9" s="95" t="s">
        <v>13</v>
      </c>
      <c r="C9" s="73"/>
      <c r="D9" s="70"/>
      <c r="E9" s="115">
        <v>11061212374000</v>
      </c>
      <c r="F9" s="34"/>
      <c r="G9" s="41"/>
      <c r="H9" s="115">
        <v>9747376532941</v>
      </c>
      <c r="I9" s="34"/>
      <c r="J9" s="41"/>
      <c r="K9" s="116">
        <f aca="true" t="shared" si="0" ref="K9:K29">H9-E9</f>
        <v>-1313835841059</v>
      </c>
      <c r="L9" s="21"/>
      <c r="M9" s="45"/>
      <c r="N9" s="117">
        <f>H9/E9*100</f>
        <v>88.12213529009492</v>
      </c>
      <c r="O9" s="94"/>
      <c r="P9" s="93"/>
      <c r="Q9" s="70"/>
      <c r="R9" s="41">
        <v>11061212374000</v>
      </c>
      <c r="S9" s="34"/>
      <c r="T9" s="41"/>
      <c r="U9" s="115">
        <v>9461704057469</v>
      </c>
      <c r="V9" s="34"/>
      <c r="W9" s="41"/>
      <c r="X9" s="118">
        <v>380953884000</v>
      </c>
      <c r="Y9" s="34"/>
      <c r="Z9" s="41"/>
      <c r="AA9" s="141">
        <f aca="true" t="shared" si="1" ref="AA9:AA25">R9-U9-X9</f>
        <v>1218554432531</v>
      </c>
      <c r="AB9" s="34"/>
      <c r="AC9" s="41"/>
      <c r="AD9" s="119">
        <f aca="true" t="shared" si="2" ref="AD9:AD25">U9/R9*100</f>
        <v>85.53948462023264</v>
      </c>
      <c r="AE9" s="62"/>
      <c r="AF9" s="52"/>
      <c r="AG9" s="115">
        <f aca="true" t="shared" si="3" ref="AG9:AG25">H9-U9</f>
        <v>285672475472</v>
      </c>
      <c r="AH9" s="34"/>
    </row>
    <row r="10" spans="1:34" s="1" customFormat="1" ht="27" customHeight="1">
      <c r="A10" s="13"/>
      <c r="B10" s="96" t="s">
        <v>14</v>
      </c>
      <c r="C10" s="7"/>
      <c r="D10" s="13"/>
      <c r="E10" s="35">
        <v>1091571000000</v>
      </c>
      <c r="F10" s="36"/>
      <c r="G10" s="42"/>
      <c r="H10" s="35">
        <v>1091570668000</v>
      </c>
      <c r="I10" s="36"/>
      <c r="J10" s="42"/>
      <c r="K10" s="120">
        <f>H10-E10</f>
        <v>-332000</v>
      </c>
      <c r="L10" s="22"/>
      <c r="M10" s="46"/>
      <c r="N10" s="11">
        <f>H10/E10*100</f>
        <v>99.9999695851209</v>
      </c>
      <c r="O10" s="27"/>
      <c r="P10" s="14"/>
      <c r="Q10" s="13"/>
      <c r="R10" s="42">
        <v>1091571000000</v>
      </c>
      <c r="S10" s="36"/>
      <c r="T10" s="42"/>
      <c r="U10" s="35">
        <v>1091570668000</v>
      </c>
      <c r="V10" s="36"/>
      <c r="W10" s="42"/>
      <c r="X10" s="121">
        <v>0</v>
      </c>
      <c r="Y10" s="36"/>
      <c r="Z10" s="42"/>
      <c r="AA10" s="50">
        <f t="shared" si="1"/>
        <v>332000</v>
      </c>
      <c r="AB10" s="57"/>
      <c r="AC10" s="63"/>
      <c r="AD10" s="64">
        <f t="shared" si="2"/>
        <v>99.9999695851209</v>
      </c>
      <c r="AE10" s="65"/>
      <c r="AF10" s="53"/>
      <c r="AG10" s="50">
        <f t="shared" si="3"/>
        <v>0</v>
      </c>
      <c r="AH10" s="57"/>
    </row>
    <row r="11" spans="1:34" s="1" customFormat="1" ht="27" customHeight="1">
      <c r="A11" s="13"/>
      <c r="B11" s="96" t="s">
        <v>15</v>
      </c>
      <c r="C11" s="7"/>
      <c r="D11" s="13"/>
      <c r="E11" s="35">
        <v>2685828264000</v>
      </c>
      <c r="F11" s="36"/>
      <c r="G11" s="42"/>
      <c r="H11" s="35">
        <v>2707641172303</v>
      </c>
      <c r="I11" s="36"/>
      <c r="J11" s="42"/>
      <c r="K11" s="120">
        <f t="shared" si="0"/>
        <v>21812908303</v>
      </c>
      <c r="L11" s="23"/>
      <c r="M11" s="47"/>
      <c r="N11" s="11">
        <f aca="true" t="shared" si="4" ref="N11:N29">H11/E11*100</f>
        <v>100.81214828942615</v>
      </c>
      <c r="O11" s="27"/>
      <c r="P11" s="14"/>
      <c r="Q11" s="13"/>
      <c r="R11" s="42">
        <v>2446308000000</v>
      </c>
      <c r="S11" s="36"/>
      <c r="T11" s="42"/>
      <c r="U11" s="35">
        <v>2441687988124</v>
      </c>
      <c r="V11" s="36"/>
      <c r="W11" s="42"/>
      <c r="X11" s="121">
        <v>0</v>
      </c>
      <c r="Y11" s="36"/>
      <c r="Z11" s="42"/>
      <c r="AA11" s="50">
        <f t="shared" si="1"/>
        <v>4620011876</v>
      </c>
      <c r="AB11" s="57"/>
      <c r="AC11" s="63"/>
      <c r="AD11" s="64">
        <f t="shared" si="2"/>
        <v>99.81114349149821</v>
      </c>
      <c r="AE11" s="65"/>
      <c r="AF11" s="53"/>
      <c r="AG11" s="50">
        <f t="shared" si="3"/>
        <v>265953184179</v>
      </c>
      <c r="AH11" s="57"/>
    </row>
    <row r="12" spans="1:34" s="1" customFormat="1" ht="27" customHeight="1">
      <c r="A12" s="13"/>
      <c r="B12" s="96" t="s">
        <v>16</v>
      </c>
      <c r="C12" s="7"/>
      <c r="D12" s="13"/>
      <c r="E12" s="35">
        <v>372000000</v>
      </c>
      <c r="F12" s="36"/>
      <c r="G12" s="42"/>
      <c r="H12" s="35">
        <v>767962506</v>
      </c>
      <c r="I12" s="36"/>
      <c r="J12" s="42"/>
      <c r="K12" s="122">
        <f t="shared" si="0"/>
        <v>395962506</v>
      </c>
      <c r="L12" s="22"/>
      <c r="M12" s="46"/>
      <c r="N12" s="11">
        <f t="shared" si="4"/>
        <v>206.44153387096776</v>
      </c>
      <c r="O12" s="27"/>
      <c r="P12" s="14"/>
      <c r="Q12" s="13"/>
      <c r="R12" s="42">
        <v>372000000</v>
      </c>
      <c r="S12" s="36"/>
      <c r="T12" s="42"/>
      <c r="U12" s="35">
        <v>0</v>
      </c>
      <c r="V12" s="36"/>
      <c r="W12" s="42"/>
      <c r="X12" s="121">
        <v>0</v>
      </c>
      <c r="Y12" s="36"/>
      <c r="Z12" s="42"/>
      <c r="AA12" s="50">
        <f t="shared" si="1"/>
        <v>372000000</v>
      </c>
      <c r="AB12" s="57"/>
      <c r="AC12" s="63"/>
      <c r="AD12" s="140">
        <f>U12/R12*100</f>
        <v>0</v>
      </c>
      <c r="AE12" s="65"/>
      <c r="AF12" s="53"/>
      <c r="AG12" s="50">
        <f t="shared" si="3"/>
        <v>767962506</v>
      </c>
      <c r="AH12" s="57"/>
    </row>
    <row r="13" spans="1:34" s="1" customFormat="1" ht="27" customHeight="1">
      <c r="A13" s="13"/>
      <c r="B13" s="96" t="s">
        <v>45</v>
      </c>
      <c r="C13" s="7"/>
      <c r="D13" s="13"/>
      <c r="E13" s="35">
        <v>1144971518000</v>
      </c>
      <c r="F13" s="36"/>
      <c r="G13" s="42"/>
      <c r="H13" s="35">
        <v>1148992692799</v>
      </c>
      <c r="I13" s="36"/>
      <c r="J13" s="42"/>
      <c r="K13" s="120">
        <f>H13-E13</f>
        <v>4021174799</v>
      </c>
      <c r="L13" s="22"/>
      <c r="M13" s="46"/>
      <c r="N13" s="11">
        <f>H13/E13*100</f>
        <v>100.35120304180352</v>
      </c>
      <c r="O13" s="27"/>
      <c r="P13" s="14"/>
      <c r="Q13" s="13"/>
      <c r="R13" s="42">
        <v>1144971518000</v>
      </c>
      <c r="S13" s="36"/>
      <c r="T13" s="42"/>
      <c r="U13" s="35">
        <v>1128756350014</v>
      </c>
      <c r="V13" s="36"/>
      <c r="W13" s="42"/>
      <c r="X13" s="121">
        <v>0</v>
      </c>
      <c r="Y13" s="36"/>
      <c r="Z13" s="42"/>
      <c r="AA13" s="50">
        <f>R13-U13-X13</f>
        <v>16215167986</v>
      </c>
      <c r="AB13" s="57"/>
      <c r="AC13" s="63"/>
      <c r="AD13" s="64">
        <f>U13/R13*100</f>
        <v>98.5837928951871</v>
      </c>
      <c r="AE13" s="65"/>
      <c r="AF13" s="53"/>
      <c r="AG13" s="50">
        <f>H13-U13</f>
        <v>20236342785</v>
      </c>
      <c r="AH13" s="57"/>
    </row>
    <row r="14" spans="1:34" s="1" customFormat="1" ht="27" customHeight="1">
      <c r="A14" s="13"/>
      <c r="B14" s="96" t="s">
        <v>44</v>
      </c>
      <c r="C14" s="19"/>
      <c r="D14" s="37"/>
      <c r="E14" s="35">
        <v>3612000000</v>
      </c>
      <c r="F14" s="36"/>
      <c r="G14" s="42"/>
      <c r="H14" s="35">
        <v>9109444359</v>
      </c>
      <c r="I14" s="36"/>
      <c r="J14" s="42"/>
      <c r="K14" s="120">
        <f t="shared" si="0"/>
        <v>5497444359</v>
      </c>
      <c r="L14" s="23"/>
      <c r="M14" s="47"/>
      <c r="N14" s="11">
        <f t="shared" si="4"/>
        <v>252.19945622923586</v>
      </c>
      <c r="O14" s="27"/>
      <c r="P14" s="14"/>
      <c r="Q14" s="13"/>
      <c r="R14" s="42">
        <v>3612000000</v>
      </c>
      <c r="S14" s="36"/>
      <c r="T14" s="42"/>
      <c r="U14" s="35">
        <v>1642100721</v>
      </c>
      <c r="V14" s="36"/>
      <c r="W14" s="42"/>
      <c r="X14" s="121">
        <v>0</v>
      </c>
      <c r="Y14" s="36"/>
      <c r="Z14" s="42"/>
      <c r="AA14" s="50">
        <f t="shared" si="1"/>
        <v>1969899279</v>
      </c>
      <c r="AB14" s="57"/>
      <c r="AC14" s="63"/>
      <c r="AD14" s="64">
        <f t="shared" si="2"/>
        <v>45.4623676910299</v>
      </c>
      <c r="AE14" s="65"/>
      <c r="AF14" s="53"/>
      <c r="AG14" s="50">
        <f t="shared" si="3"/>
        <v>7467343638</v>
      </c>
      <c r="AH14" s="57"/>
    </row>
    <row r="15" spans="1:34" s="1" customFormat="1" ht="27" customHeight="1">
      <c r="A15" s="13"/>
      <c r="B15" s="96" t="s">
        <v>17</v>
      </c>
      <c r="C15" s="7"/>
      <c r="D15" s="13"/>
      <c r="E15" s="35">
        <v>3833000000</v>
      </c>
      <c r="F15" s="36"/>
      <c r="G15" s="42"/>
      <c r="H15" s="35">
        <v>3553301249</v>
      </c>
      <c r="I15" s="36"/>
      <c r="J15" s="42"/>
      <c r="K15" s="44">
        <f t="shared" si="0"/>
        <v>-279698751</v>
      </c>
      <c r="L15" s="24"/>
      <c r="M15" s="48"/>
      <c r="N15" s="11">
        <f t="shared" si="4"/>
        <v>92.70287631098356</v>
      </c>
      <c r="O15" s="27"/>
      <c r="P15" s="14"/>
      <c r="Q15" s="13"/>
      <c r="R15" s="42">
        <v>3833000000</v>
      </c>
      <c r="S15" s="36"/>
      <c r="T15" s="42"/>
      <c r="U15" s="35">
        <v>3553301249</v>
      </c>
      <c r="V15" s="36"/>
      <c r="W15" s="42"/>
      <c r="X15" s="121">
        <v>0</v>
      </c>
      <c r="Y15" s="36"/>
      <c r="Z15" s="42"/>
      <c r="AA15" s="50">
        <f t="shared" si="1"/>
        <v>279698751</v>
      </c>
      <c r="AB15" s="57"/>
      <c r="AC15" s="63"/>
      <c r="AD15" s="64">
        <f t="shared" si="2"/>
        <v>92.70287631098356</v>
      </c>
      <c r="AE15" s="65"/>
      <c r="AF15" s="53"/>
      <c r="AG15" s="50">
        <f t="shared" si="3"/>
        <v>0</v>
      </c>
      <c r="AH15" s="57"/>
    </row>
    <row r="16" spans="1:34" s="1" customFormat="1" ht="27" customHeight="1">
      <c r="A16" s="13"/>
      <c r="B16" s="96" t="s">
        <v>18</v>
      </c>
      <c r="C16" s="7"/>
      <c r="D16" s="13"/>
      <c r="E16" s="35">
        <v>650000000</v>
      </c>
      <c r="F16" s="36"/>
      <c r="G16" s="42"/>
      <c r="H16" s="35">
        <v>2112202601</v>
      </c>
      <c r="I16" s="36"/>
      <c r="J16" s="42"/>
      <c r="K16" s="44">
        <f t="shared" si="0"/>
        <v>1462202601</v>
      </c>
      <c r="L16" s="24"/>
      <c r="M16" s="48"/>
      <c r="N16" s="11">
        <f t="shared" si="4"/>
        <v>324.9542463076923</v>
      </c>
      <c r="O16" s="27"/>
      <c r="P16" s="14"/>
      <c r="Q16" s="13"/>
      <c r="R16" s="42">
        <v>650000000</v>
      </c>
      <c r="S16" s="36"/>
      <c r="T16" s="42"/>
      <c r="U16" s="35">
        <v>398018356</v>
      </c>
      <c r="V16" s="36"/>
      <c r="W16" s="42"/>
      <c r="X16" s="121">
        <v>0</v>
      </c>
      <c r="Y16" s="36"/>
      <c r="Z16" s="42"/>
      <c r="AA16" s="50">
        <f t="shared" si="1"/>
        <v>251981644</v>
      </c>
      <c r="AB16" s="57"/>
      <c r="AC16" s="63"/>
      <c r="AD16" s="64">
        <f t="shared" si="2"/>
        <v>61.23359323076924</v>
      </c>
      <c r="AE16" s="65"/>
      <c r="AF16" s="53"/>
      <c r="AG16" s="50">
        <f t="shared" si="3"/>
        <v>1714184245</v>
      </c>
      <c r="AH16" s="57"/>
    </row>
    <row r="17" spans="1:34" s="1" customFormat="1" ht="27" customHeight="1">
      <c r="A17" s="13"/>
      <c r="B17" s="112" t="s">
        <v>30</v>
      </c>
      <c r="C17" s="7"/>
      <c r="D17" s="13"/>
      <c r="E17" s="35">
        <v>52000000</v>
      </c>
      <c r="F17" s="36"/>
      <c r="G17" s="42"/>
      <c r="H17" s="35">
        <v>114736508</v>
      </c>
      <c r="I17" s="36"/>
      <c r="J17" s="42"/>
      <c r="K17" s="44">
        <f t="shared" si="0"/>
        <v>62736508</v>
      </c>
      <c r="L17" s="24"/>
      <c r="M17" s="48"/>
      <c r="N17" s="11">
        <f t="shared" si="4"/>
        <v>220.64713076923078</v>
      </c>
      <c r="O17" s="27"/>
      <c r="P17" s="14"/>
      <c r="Q17" s="13"/>
      <c r="R17" s="42">
        <v>52000000</v>
      </c>
      <c r="S17" s="36"/>
      <c r="T17" s="42"/>
      <c r="U17" s="35">
        <v>4204559</v>
      </c>
      <c r="V17" s="36"/>
      <c r="W17" s="42"/>
      <c r="X17" s="121">
        <v>0</v>
      </c>
      <c r="Y17" s="36"/>
      <c r="Z17" s="42"/>
      <c r="AA17" s="50">
        <f t="shared" si="1"/>
        <v>47795441</v>
      </c>
      <c r="AB17" s="57"/>
      <c r="AC17" s="63"/>
      <c r="AD17" s="64">
        <f t="shared" si="2"/>
        <v>8.085690384615384</v>
      </c>
      <c r="AE17" s="65"/>
      <c r="AF17" s="53"/>
      <c r="AG17" s="50">
        <f t="shared" si="3"/>
        <v>110531949</v>
      </c>
      <c r="AH17" s="57"/>
    </row>
    <row r="18" spans="1:34" s="1" customFormat="1" ht="27" customHeight="1">
      <c r="A18" s="13"/>
      <c r="B18" s="111" t="s">
        <v>19</v>
      </c>
      <c r="C18" s="7"/>
      <c r="D18" s="13"/>
      <c r="E18" s="35">
        <v>48000000</v>
      </c>
      <c r="F18" s="36"/>
      <c r="G18" s="42"/>
      <c r="H18" s="35">
        <v>181120768</v>
      </c>
      <c r="I18" s="36"/>
      <c r="J18" s="42"/>
      <c r="K18" s="44">
        <f t="shared" si="0"/>
        <v>133120768</v>
      </c>
      <c r="L18" s="24"/>
      <c r="M18" s="48"/>
      <c r="N18" s="11">
        <f t="shared" si="4"/>
        <v>377.33493333333337</v>
      </c>
      <c r="O18" s="27"/>
      <c r="P18" s="14"/>
      <c r="Q18" s="13"/>
      <c r="R18" s="42">
        <v>48000000</v>
      </c>
      <c r="S18" s="36"/>
      <c r="T18" s="42"/>
      <c r="U18" s="35">
        <v>4289705</v>
      </c>
      <c r="V18" s="36"/>
      <c r="W18" s="42"/>
      <c r="X18" s="121">
        <v>0</v>
      </c>
      <c r="Y18" s="36"/>
      <c r="Z18" s="42"/>
      <c r="AA18" s="50">
        <f t="shared" si="1"/>
        <v>43710295</v>
      </c>
      <c r="AB18" s="57"/>
      <c r="AC18" s="63"/>
      <c r="AD18" s="64">
        <f t="shared" si="2"/>
        <v>8.936885416666666</v>
      </c>
      <c r="AE18" s="65"/>
      <c r="AF18" s="53"/>
      <c r="AG18" s="50">
        <f t="shared" si="3"/>
        <v>176831063</v>
      </c>
      <c r="AH18" s="57"/>
    </row>
    <row r="19" spans="1:34" s="1" customFormat="1" ht="27" customHeight="1">
      <c r="A19" s="13"/>
      <c r="B19" s="96" t="s">
        <v>20</v>
      </c>
      <c r="C19" s="7"/>
      <c r="D19" s="13"/>
      <c r="E19" s="35">
        <v>5970518000</v>
      </c>
      <c r="F19" s="36"/>
      <c r="G19" s="42"/>
      <c r="H19" s="35">
        <v>5732944413</v>
      </c>
      <c r="I19" s="36"/>
      <c r="J19" s="42"/>
      <c r="K19" s="44">
        <f t="shared" si="0"/>
        <v>-237573587</v>
      </c>
      <c r="L19" s="24"/>
      <c r="M19" s="48"/>
      <c r="N19" s="11">
        <f t="shared" si="4"/>
        <v>96.0208881875911</v>
      </c>
      <c r="O19" s="27"/>
      <c r="P19" s="14"/>
      <c r="Q19" s="13"/>
      <c r="R19" s="42">
        <v>5970518000</v>
      </c>
      <c r="S19" s="36"/>
      <c r="T19" s="42"/>
      <c r="U19" s="35">
        <v>5732804413</v>
      </c>
      <c r="V19" s="36"/>
      <c r="W19" s="42"/>
      <c r="X19" s="121">
        <v>0</v>
      </c>
      <c r="Y19" s="36"/>
      <c r="Z19" s="42"/>
      <c r="AA19" s="50">
        <f t="shared" si="1"/>
        <v>237713587</v>
      </c>
      <c r="AB19" s="57"/>
      <c r="AC19" s="63"/>
      <c r="AD19" s="64">
        <f t="shared" si="2"/>
        <v>96.01854333242107</v>
      </c>
      <c r="AE19" s="65"/>
      <c r="AF19" s="53"/>
      <c r="AG19" s="50">
        <f t="shared" si="3"/>
        <v>140000</v>
      </c>
      <c r="AH19" s="57"/>
    </row>
    <row r="20" spans="1:34" s="1" customFormat="1" ht="27" customHeight="1">
      <c r="A20" s="13"/>
      <c r="B20" s="96" t="s">
        <v>21</v>
      </c>
      <c r="C20" s="7"/>
      <c r="D20" s="13"/>
      <c r="E20" s="35">
        <v>183593000000</v>
      </c>
      <c r="F20" s="36"/>
      <c r="G20" s="42"/>
      <c r="H20" s="35">
        <v>150147589310</v>
      </c>
      <c r="I20" s="36"/>
      <c r="J20" s="42"/>
      <c r="K20" s="44">
        <f t="shared" si="0"/>
        <v>-33445410690</v>
      </c>
      <c r="L20" s="24"/>
      <c r="M20" s="48"/>
      <c r="N20" s="11">
        <f t="shared" si="4"/>
        <v>81.78285082219911</v>
      </c>
      <c r="O20" s="27"/>
      <c r="P20" s="14"/>
      <c r="Q20" s="13"/>
      <c r="R20" s="42">
        <v>183593000000</v>
      </c>
      <c r="S20" s="36"/>
      <c r="T20" s="42"/>
      <c r="U20" s="35">
        <v>148052523957</v>
      </c>
      <c r="V20" s="36"/>
      <c r="W20" s="42"/>
      <c r="X20" s="121">
        <v>9607257000</v>
      </c>
      <c r="Y20" s="36"/>
      <c r="Z20" s="42"/>
      <c r="AA20" s="50">
        <f t="shared" si="1"/>
        <v>25933219043</v>
      </c>
      <c r="AB20" s="57"/>
      <c r="AC20" s="63"/>
      <c r="AD20" s="64">
        <f t="shared" si="2"/>
        <v>80.64170418098729</v>
      </c>
      <c r="AE20" s="65"/>
      <c r="AF20" s="53"/>
      <c r="AG20" s="50">
        <f t="shared" si="3"/>
        <v>2095065353</v>
      </c>
      <c r="AH20" s="57"/>
    </row>
    <row r="21" spans="1:34" s="1" customFormat="1" ht="27" customHeight="1">
      <c r="A21" s="13"/>
      <c r="B21" s="96" t="s">
        <v>22</v>
      </c>
      <c r="C21" s="7"/>
      <c r="D21" s="13"/>
      <c r="E21" s="35">
        <v>10833000000</v>
      </c>
      <c r="F21" s="36"/>
      <c r="G21" s="42"/>
      <c r="H21" s="35">
        <v>10949335521</v>
      </c>
      <c r="I21" s="36"/>
      <c r="J21" s="42"/>
      <c r="K21" s="44">
        <f t="shared" si="0"/>
        <v>116335521</v>
      </c>
      <c r="L21" s="24"/>
      <c r="M21" s="48"/>
      <c r="N21" s="11">
        <f t="shared" si="4"/>
        <v>101.07389939075048</v>
      </c>
      <c r="O21" s="27"/>
      <c r="P21" s="14"/>
      <c r="Q21" s="13"/>
      <c r="R21" s="42">
        <v>2642000000</v>
      </c>
      <c r="S21" s="36"/>
      <c r="T21" s="42"/>
      <c r="U21" s="35">
        <v>2551660892</v>
      </c>
      <c r="V21" s="36"/>
      <c r="W21" s="42"/>
      <c r="X21" s="121">
        <v>0</v>
      </c>
      <c r="Y21" s="36"/>
      <c r="Z21" s="42"/>
      <c r="AA21" s="50">
        <f t="shared" si="1"/>
        <v>90339108</v>
      </c>
      <c r="AB21" s="57"/>
      <c r="AC21" s="63"/>
      <c r="AD21" s="64">
        <f t="shared" si="2"/>
        <v>96.5806545041635</v>
      </c>
      <c r="AE21" s="65"/>
      <c r="AF21" s="53"/>
      <c r="AG21" s="50">
        <f t="shared" si="3"/>
        <v>8397674629</v>
      </c>
      <c r="AH21" s="57"/>
    </row>
    <row r="22" spans="1:34" s="1" customFormat="1" ht="26.25" customHeight="1">
      <c r="A22" s="13"/>
      <c r="B22" s="96" t="s">
        <v>23</v>
      </c>
      <c r="C22" s="7"/>
      <c r="D22" s="13"/>
      <c r="E22" s="35">
        <v>1023000000</v>
      </c>
      <c r="F22" s="36"/>
      <c r="G22" s="42"/>
      <c r="H22" s="35">
        <v>26661640</v>
      </c>
      <c r="I22" s="36"/>
      <c r="J22" s="42"/>
      <c r="K22" s="44">
        <f t="shared" si="0"/>
        <v>-996338360</v>
      </c>
      <c r="L22" s="24"/>
      <c r="M22" s="48"/>
      <c r="N22" s="11">
        <f t="shared" si="4"/>
        <v>2.60622091886608</v>
      </c>
      <c r="O22" s="27"/>
      <c r="P22" s="14"/>
      <c r="Q22" s="13"/>
      <c r="R22" s="42">
        <v>1023000000</v>
      </c>
      <c r="S22" s="36"/>
      <c r="T22" s="42"/>
      <c r="U22" s="35">
        <v>26661640</v>
      </c>
      <c r="V22" s="36"/>
      <c r="W22" s="42"/>
      <c r="X22" s="121">
        <v>0</v>
      </c>
      <c r="Y22" s="36"/>
      <c r="Z22" s="42"/>
      <c r="AA22" s="50">
        <f t="shared" si="1"/>
        <v>996338360</v>
      </c>
      <c r="AB22" s="57"/>
      <c r="AC22" s="63"/>
      <c r="AD22" s="123">
        <f t="shared" si="2"/>
        <v>2.60622091886608</v>
      </c>
      <c r="AE22" s="66"/>
      <c r="AF22" s="54"/>
      <c r="AG22" s="50">
        <f t="shared" si="3"/>
        <v>0</v>
      </c>
      <c r="AH22" s="57"/>
    </row>
    <row r="23" spans="1:34" s="1" customFormat="1" ht="27" customHeight="1">
      <c r="A23" s="13"/>
      <c r="B23" s="96" t="s">
        <v>24</v>
      </c>
      <c r="C23" s="7"/>
      <c r="D23" s="13"/>
      <c r="E23" s="35">
        <v>17786230000</v>
      </c>
      <c r="F23" s="36"/>
      <c r="G23" s="42"/>
      <c r="H23" s="35">
        <v>12982470897</v>
      </c>
      <c r="I23" s="36"/>
      <c r="J23" s="42"/>
      <c r="K23" s="44">
        <f t="shared" si="0"/>
        <v>-4803759103</v>
      </c>
      <c r="L23" s="24"/>
      <c r="M23" s="48"/>
      <c r="N23" s="11">
        <f t="shared" si="4"/>
        <v>72.9916958062501</v>
      </c>
      <c r="O23" s="27"/>
      <c r="P23" s="14"/>
      <c r="Q23" s="13"/>
      <c r="R23" s="42">
        <v>17786230000</v>
      </c>
      <c r="S23" s="36"/>
      <c r="T23" s="42"/>
      <c r="U23" s="35">
        <v>6640796206</v>
      </c>
      <c r="V23" s="36"/>
      <c r="W23" s="42"/>
      <c r="X23" s="121">
        <v>55141000</v>
      </c>
      <c r="Y23" s="36"/>
      <c r="Z23" s="42"/>
      <c r="AA23" s="50">
        <f t="shared" si="1"/>
        <v>11090292794</v>
      </c>
      <c r="AB23" s="57"/>
      <c r="AC23" s="63"/>
      <c r="AD23" s="64">
        <f t="shared" si="2"/>
        <v>37.33672737842702</v>
      </c>
      <c r="AE23" s="65"/>
      <c r="AF23" s="53"/>
      <c r="AG23" s="50">
        <f t="shared" si="3"/>
        <v>6341674691</v>
      </c>
      <c r="AH23" s="57"/>
    </row>
    <row r="24" spans="1:34" s="1" customFormat="1" ht="27" customHeight="1">
      <c r="A24" s="13"/>
      <c r="B24" s="96" t="s">
        <v>25</v>
      </c>
      <c r="C24" s="7"/>
      <c r="D24" s="13"/>
      <c r="E24" s="35">
        <v>1173245000000</v>
      </c>
      <c r="F24" s="36"/>
      <c r="G24" s="42"/>
      <c r="H24" s="35">
        <v>1166290800801</v>
      </c>
      <c r="I24" s="36"/>
      <c r="J24" s="42"/>
      <c r="K24" s="44">
        <f t="shared" si="0"/>
        <v>-6954199199</v>
      </c>
      <c r="L24" s="24"/>
      <c r="M24" s="48"/>
      <c r="N24" s="11">
        <f t="shared" si="4"/>
        <v>99.40726794497313</v>
      </c>
      <c r="O24" s="27"/>
      <c r="P24" s="14"/>
      <c r="Q24" s="13"/>
      <c r="R24" s="42">
        <v>1173245000000</v>
      </c>
      <c r="S24" s="36"/>
      <c r="T24" s="42"/>
      <c r="U24" s="35">
        <v>1166290800801</v>
      </c>
      <c r="V24" s="36"/>
      <c r="W24" s="42"/>
      <c r="X24" s="121">
        <v>0</v>
      </c>
      <c r="Y24" s="36"/>
      <c r="Z24" s="42"/>
      <c r="AA24" s="50">
        <f t="shared" si="1"/>
        <v>6954199199</v>
      </c>
      <c r="AB24" s="57"/>
      <c r="AC24" s="63"/>
      <c r="AD24" s="64">
        <f t="shared" si="2"/>
        <v>99.40726794497313</v>
      </c>
      <c r="AE24" s="65"/>
      <c r="AF24" s="53"/>
      <c r="AG24" s="50">
        <f t="shared" si="3"/>
        <v>0</v>
      </c>
      <c r="AH24" s="57"/>
    </row>
    <row r="25" spans="1:34" s="1" customFormat="1" ht="27" customHeight="1">
      <c r="A25" s="13"/>
      <c r="B25" s="96" t="s">
        <v>26</v>
      </c>
      <c r="C25" s="7"/>
      <c r="D25" s="13"/>
      <c r="E25" s="35">
        <v>3260968000</v>
      </c>
      <c r="F25" s="36"/>
      <c r="G25" s="42"/>
      <c r="H25" s="35">
        <v>3132684403</v>
      </c>
      <c r="I25" s="36"/>
      <c r="J25" s="42"/>
      <c r="K25" s="44">
        <f t="shared" si="0"/>
        <v>-128283597</v>
      </c>
      <c r="L25" s="24"/>
      <c r="M25" s="48"/>
      <c r="N25" s="11">
        <f t="shared" si="4"/>
        <v>96.06608844367685</v>
      </c>
      <c r="O25" s="27"/>
      <c r="P25" s="14"/>
      <c r="Q25" s="13"/>
      <c r="R25" s="42">
        <v>1675000000</v>
      </c>
      <c r="S25" s="36"/>
      <c r="T25" s="42"/>
      <c r="U25" s="35">
        <v>408984959</v>
      </c>
      <c r="V25" s="36"/>
      <c r="W25" s="42"/>
      <c r="X25" s="121">
        <v>107728000</v>
      </c>
      <c r="Y25" s="36"/>
      <c r="Z25" s="42"/>
      <c r="AA25" s="50">
        <f t="shared" si="1"/>
        <v>1158287041</v>
      </c>
      <c r="AB25" s="57"/>
      <c r="AC25" s="63"/>
      <c r="AD25" s="64">
        <f t="shared" si="2"/>
        <v>24.41701247761194</v>
      </c>
      <c r="AE25" s="65"/>
      <c r="AF25" s="53"/>
      <c r="AG25" s="50">
        <f t="shared" si="3"/>
        <v>2723699444</v>
      </c>
      <c r="AH25" s="57"/>
    </row>
    <row r="26" spans="1:34" s="1" customFormat="1" ht="9" customHeight="1">
      <c r="A26" s="13"/>
      <c r="B26" s="14"/>
      <c r="C26" s="7"/>
      <c r="D26" s="13"/>
      <c r="E26" s="35"/>
      <c r="F26" s="36"/>
      <c r="G26" s="42"/>
      <c r="H26" s="35"/>
      <c r="I26" s="36"/>
      <c r="J26" s="42"/>
      <c r="K26" s="44"/>
      <c r="L26" s="24"/>
      <c r="M26" s="48"/>
      <c r="N26" s="11"/>
      <c r="O26" s="27"/>
      <c r="P26" s="14"/>
      <c r="Q26" s="13"/>
      <c r="R26" s="42"/>
      <c r="S26" s="36"/>
      <c r="T26" s="42"/>
      <c r="U26" s="35"/>
      <c r="V26" s="36"/>
      <c r="W26" s="42"/>
      <c r="X26" s="44"/>
      <c r="Y26" s="24"/>
      <c r="Z26" s="48"/>
      <c r="AA26" s="86"/>
      <c r="AB26" s="57"/>
      <c r="AC26" s="63"/>
      <c r="AD26" s="64"/>
      <c r="AE26" s="65"/>
      <c r="AF26" s="53"/>
      <c r="AG26" s="50"/>
      <c r="AH26" s="79"/>
    </row>
    <row r="27" spans="1:34" s="1" customFormat="1" ht="9" customHeight="1">
      <c r="A27" s="72"/>
      <c r="B27" s="14"/>
      <c r="C27" s="7"/>
      <c r="D27" s="13"/>
      <c r="E27" s="35"/>
      <c r="F27" s="36"/>
      <c r="G27" s="42"/>
      <c r="H27" s="35"/>
      <c r="I27" s="36"/>
      <c r="J27" s="42"/>
      <c r="K27" s="44"/>
      <c r="L27" s="24"/>
      <c r="M27" s="48"/>
      <c r="N27" s="11"/>
      <c r="O27" s="91"/>
      <c r="P27" s="88"/>
      <c r="Q27" s="89"/>
      <c r="R27" s="42"/>
      <c r="S27" s="75"/>
      <c r="T27" s="76"/>
      <c r="U27" s="74"/>
      <c r="V27" s="75"/>
      <c r="W27" s="76"/>
      <c r="X27" s="77"/>
      <c r="Y27" s="78"/>
      <c r="Z27" s="77"/>
      <c r="AA27" s="77"/>
      <c r="AB27" s="79"/>
      <c r="AC27" s="80"/>
      <c r="AD27" s="81"/>
      <c r="AE27" s="82"/>
      <c r="AF27" s="55"/>
      <c r="AG27" s="58"/>
      <c r="AH27" s="60"/>
    </row>
    <row r="28" spans="1:34" s="6" customFormat="1" ht="40.5" customHeight="1">
      <c r="A28" s="69"/>
      <c r="B28" s="83" t="s">
        <v>6</v>
      </c>
      <c r="C28" s="84"/>
      <c r="D28" s="71"/>
      <c r="E28" s="124">
        <f>SUM(E10:E25)</f>
        <v>6326649498000</v>
      </c>
      <c r="F28" s="38"/>
      <c r="G28" s="43"/>
      <c r="H28" s="124">
        <f>SUM(H10:H25)</f>
        <v>6313305788078</v>
      </c>
      <c r="I28" s="38"/>
      <c r="J28" s="43"/>
      <c r="K28" s="125">
        <f t="shared" si="0"/>
        <v>-13343709922</v>
      </c>
      <c r="L28" s="25"/>
      <c r="M28" s="49"/>
      <c r="N28" s="126">
        <f t="shared" si="4"/>
        <v>99.78908725817325</v>
      </c>
      <c r="O28" s="91"/>
      <c r="P28" s="88"/>
      <c r="Q28" s="90"/>
      <c r="R28" s="87">
        <f>+SUM(R10:R25)</f>
        <v>6077352266000</v>
      </c>
      <c r="S28" s="59">
        <f aca="true" t="shared" si="5" ref="S28:AB28">+SUM(S10:S26)</f>
        <v>0</v>
      </c>
      <c r="T28" s="87">
        <f t="shared" si="5"/>
        <v>0</v>
      </c>
      <c r="U28" s="59">
        <f>+SUM(U10:U25)</f>
        <v>5997321153596</v>
      </c>
      <c r="V28" s="59">
        <f t="shared" si="5"/>
        <v>0</v>
      </c>
      <c r="W28" s="87">
        <f t="shared" si="5"/>
        <v>0</v>
      </c>
      <c r="X28" s="59">
        <f>+SUM(X10:X25)</f>
        <v>9770126000</v>
      </c>
      <c r="Y28" s="59">
        <f t="shared" si="5"/>
        <v>0</v>
      </c>
      <c r="Z28" s="87">
        <f>+SUM(Z10:Z26)</f>
        <v>0</v>
      </c>
      <c r="AA28" s="127">
        <f>R28-U28-X28</f>
        <v>70260986404</v>
      </c>
      <c r="AB28" s="59">
        <f t="shared" si="5"/>
        <v>0</v>
      </c>
      <c r="AC28" s="61"/>
      <c r="AD28" s="128">
        <f>U28/R28*100</f>
        <v>98.68312533318601</v>
      </c>
      <c r="AE28" s="67"/>
      <c r="AF28" s="56"/>
      <c r="AG28" s="59">
        <f>SUM(AG10:AG26)</f>
        <v>315984634482</v>
      </c>
      <c r="AH28" s="60"/>
    </row>
    <row r="29" spans="1:34" ht="45" customHeight="1">
      <c r="A29" s="28"/>
      <c r="B29" s="85" t="s">
        <v>7</v>
      </c>
      <c r="C29" s="20"/>
      <c r="D29" s="39"/>
      <c r="E29" s="129">
        <f>SUM(E9:E25)</f>
        <v>17387861872000</v>
      </c>
      <c r="F29" s="130"/>
      <c r="G29" s="131"/>
      <c r="H29" s="129">
        <f>SUM(H9:H25)</f>
        <v>16060682321019</v>
      </c>
      <c r="I29" s="130"/>
      <c r="J29" s="131"/>
      <c r="K29" s="132">
        <f t="shared" si="0"/>
        <v>-1327179550981</v>
      </c>
      <c r="L29" s="133"/>
      <c r="M29" s="134"/>
      <c r="N29" s="135">
        <f t="shared" si="4"/>
        <v>92.36720672874574</v>
      </c>
      <c r="Q29" s="136"/>
      <c r="R29" s="61">
        <f>SUM(R9:R25)</f>
        <v>17138564640000</v>
      </c>
      <c r="S29" s="60"/>
      <c r="T29" s="61"/>
      <c r="U29" s="59">
        <f>SUM(U9:U25)</f>
        <v>15459025211065</v>
      </c>
      <c r="V29" s="60"/>
      <c r="W29" s="61"/>
      <c r="X29" s="59">
        <f>SUM(X9:X25)</f>
        <v>390724010000</v>
      </c>
      <c r="Y29" s="60"/>
      <c r="Z29" s="61"/>
      <c r="AA29" s="142">
        <f>R29-U29-X29</f>
        <v>1288815418935</v>
      </c>
      <c r="AB29" s="60"/>
      <c r="AC29" s="61"/>
      <c r="AD29" s="137">
        <f>U29/R29*100</f>
        <v>90.20023284204855</v>
      </c>
      <c r="AE29" s="67"/>
      <c r="AF29" s="56"/>
      <c r="AG29" s="129">
        <f>SUM(AG9:AG26)</f>
        <v>601657109954</v>
      </c>
      <c r="AH29" s="138"/>
    </row>
    <row r="30" spans="2:27" ht="26.25" customHeight="1">
      <c r="B30" s="2" t="s">
        <v>42</v>
      </c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4"/>
      <c r="R30" s="139" t="s">
        <v>43</v>
      </c>
      <c r="AA30" s="139" t="s">
        <v>43</v>
      </c>
    </row>
    <row r="31" spans="2:15" ht="20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4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4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4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4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4"/>
    </row>
    <row r="36" spans="2:1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4"/>
    </row>
    <row r="37" spans="2:15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4"/>
    </row>
    <row r="38" spans="2:1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4"/>
    </row>
    <row r="39" spans="2:1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4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4"/>
    </row>
    <row r="41" spans="2:1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4"/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4"/>
    </row>
    <row r="43" spans="2:1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4"/>
    </row>
    <row r="44" spans="2:1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4"/>
    </row>
    <row r="45" spans="2:1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4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4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4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4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4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4"/>
    </row>
    <row r="51" spans="2:1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4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4"/>
    </row>
    <row r="53" spans="2:1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4"/>
    </row>
    <row r="54" spans="2:1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4"/>
    </row>
    <row r="55" spans="2:1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4"/>
    </row>
    <row r="56" spans="2:1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4"/>
    </row>
    <row r="57" spans="2:1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4"/>
    </row>
    <row r="58" spans="2:1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4"/>
    </row>
    <row r="59" spans="2:1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4"/>
    </row>
    <row r="60" spans="2:1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4"/>
    </row>
    <row r="61" spans="2:1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4"/>
    </row>
    <row r="62" spans="2:1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4"/>
    </row>
    <row r="63" spans="2:1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4"/>
    </row>
    <row r="64" spans="2:1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4"/>
    </row>
    <row r="65" spans="2:1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4"/>
    </row>
    <row r="66" spans="2:1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4"/>
    </row>
  </sheetData>
  <sheetProtection/>
  <mergeCells count="4">
    <mergeCell ref="R3:AD3"/>
    <mergeCell ref="K5:K7"/>
    <mergeCell ref="E3:N3"/>
    <mergeCell ref="B3:B7"/>
  </mergeCells>
  <printOptions horizontalCentered="1" verticalCentered="1"/>
  <pageMargins left="0.3937007874015748" right="0.3937007874015748" top="0.8661417322834646" bottom="0.8267716535433072" header="0.5118110236220472" footer="0.5118110236220472"/>
  <pageSetup fitToWidth="2" horizontalDpi="600" verticalDpi="600" orientation="portrait" paperSize="9" scale="94" r:id="rId1"/>
  <headerFooter alignWithMargins="0">
    <oddFooter>&amp;C&amp;"ＭＳ Ｐ明朝,標準"&amp;12－&amp;P+1－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東京都出納長室</dc:creator>
  <cp:keywords/>
  <dc:description/>
  <cp:lastModifiedBy>東京都</cp:lastModifiedBy>
  <cp:lastPrinted>2022-08-31T04:33:28Z</cp:lastPrinted>
  <dcterms:created xsi:type="dcterms:W3CDTF">1998-10-06T02:07:31Z</dcterms:created>
  <dcterms:modified xsi:type="dcterms:W3CDTF">2023-10-17T05:56:39Z</dcterms:modified>
  <cp:category/>
  <cp:version/>
  <cp:contentType/>
  <cp:contentStatus/>
</cp:coreProperties>
</file>