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drawings/drawing14.xml" ContentType="application/vnd.openxmlformats-officedocument.drawing+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24226"/>
  <bookViews>
    <workbookView xWindow="8100" yWindow="-15" windowWidth="8160" windowHeight="12000" tabRatio="785"/>
  </bookViews>
  <sheets>
    <sheet name="中表紙 " sheetId="24" r:id="rId1"/>
    <sheet name="市章等" sheetId="25" r:id="rId2"/>
    <sheet name="まえがき" sheetId="6" r:id="rId3"/>
    <sheet name="数字で見る小金井" sheetId="28" r:id="rId4"/>
    <sheet name="凡例" sheetId="8" r:id="rId5"/>
    <sheet name="目次" sheetId="29" r:id="rId6"/>
    <sheet name="1.自然条件" sheetId="10" r:id="rId7"/>
    <sheet name="自然条件２ (2)" sheetId="23" r:id="rId8"/>
    <sheet name="　2．人口" sheetId="12" r:id="rId9"/>
    <sheet name="　2．人口 (2)" sheetId="20" r:id="rId10"/>
    <sheet name="　2．人口 (2-エ)" sheetId="14" r:id="rId11"/>
    <sheet name="　2．人口 (3)" sheetId="15" r:id="rId12"/>
    <sheet name="　2．人口 (3-オ)" sheetId="16" r:id="rId13"/>
    <sheet name="　3．産業 (１)" sheetId="17" r:id="rId14"/>
    <sheet name="　3．産業 (2)" sheetId="18" r:id="rId15"/>
    <sheet name="　3．産業 (3、4)" sheetId="27" r:id="rId16"/>
    <sheet name="３.産業（5） " sheetId="22" r:id="rId17"/>
  </sheets>
  <definedNames>
    <definedName name="_xlnm.Print_Area" localSheetId="11">'　2．人口 (3)'!$A$1:$DC$50</definedName>
    <definedName name="_xlnm.Print_Area" localSheetId="12">'　2．人口 (3-オ)'!$A$1:$ED$49</definedName>
    <definedName name="_xlnm.Print_Area" localSheetId="13">'　3．産業 (１)'!$A$1:$CP$43</definedName>
    <definedName name="_xlnm.Print_Area" localSheetId="14">'　3．産業 (2)'!$A$1:$IJ$59</definedName>
    <definedName name="_xlnm.Print_Area" localSheetId="15">'　3．産業 (3、4)'!$A$1:$FI$43</definedName>
    <definedName name="_xlnm.Print_Area" localSheetId="16">'３.産業（5） '!$A$1:$AD$33</definedName>
    <definedName name="_xlnm.Print_Area" localSheetId="1">市章等!$A$1:$C$12</definedName>
    <definedName name="_xlnm.Print_Area" localSheetId="7">'自然条件２ (2)'!$A$1:$BK$52</definedName>
    <definedName name="_xlnm.Print_Area" localSheetId="3">数字で見る小金井!$A$1:$J$36</definedName>
    <definedName name="_xlnm.Print_Area" localSheetId="0">'中表紙 '!$A$1:$F$17</definedName>
    <definedName name="_xlnm.Print_Area" localSheetId="5">目次!$A$1:$O$299</definedName>
  </definedNames>
  <calcPr calcId="162913"/>
</workbook>
</file>

<file path=xl/calcChain.xml><?xml version="1.0" encoding="utf-8"?>
<calcChain xmlns="http://schemas.openxmlformats.org/spreadsheetml/2006/main">
  <c r="AJ16" i="18" l="1"/>
  <c r="R16" i="18"/>
  <c r="CX15" i="15"/>
  <c r="CR15" i="15"/>
  <c r="CL15" i="15"/>
  <c r="CX14" i="15"/>
  <c r="CX13" i="15"/>
  <c r="CX12" i="15"/>
  <c r="CX11" i="15"/>
  <c r="CX10" i="15"/>
  <c r="CX9" i="15"/>
  <c r="CX8" i="15"/>
  <c r="CR8" i="15"/>
  <c r="CL8" i="15"/>
  <c r="CX7" i="15"/>
  <c r="CX6" i="15"/>
  <c r="CX5" i="15"/>
  <c r="CX4" i="15"/>
  <c r="HS22" i="20" l="1"/>
  <c r="HQ22" i="20"/>
  <c r="HO22" i="20"/>
  <c r="HM22" i="20"/>
  <c r="HG22" i="20"/>
  <c r="HE22" i="20"/>
  <c r="HC22" i="20"/>
  <c r="HA22" i="20"/>
  <c r="GY22" i="20"/>
  <c r="GW22" i="20"/>
  <c r="GU22" i="20"/>
  <c r="GS22" i="20"/>
  <c r="GQ22" i="20"/>
  <c r="GO22" i="20"/>
  <c r="GM22" i="20"/>
  <c r="GK22" i="20"/>
  <c r="GI22" i="20"/>
  <c r="GG22" i="20"/>
  <c r="GE22" i="20"/>
  <c r="GC22" i="20"/>
  <c r="FW22" i="20"/>
  <c r="FU22" i="20"/>
  <c r="FS22" i="20"/>
  <c r="FQ22" i="20"/>
  <c r="FO22" i="20"/>
  <c r="FM22" i="20"/>
  <c r="FK22" i="20"/>
  <c r="FI22" i="20"/>
  <c r="FG22" i="20"/>
  <c r="FE22" i="20"/>
  <c r="FC22" i="20"/>
  <c r="FA22" i="20"/>
  <c r="EY22" i="20"/>
  <c r="EW22" i="20"/>
  <c r="EU22" i="20"/>
  <c r="ES22" i="20"/>
  <c r="IQ7" i="20"/>
  <c r="IM7" i="20"/>
  <c r="IK7" i="20"/>
  <c r="II7" i="20"/>
  <c r="IG7" i="20"/>
  <c r="IE7" i="20"/>
  <c r="IC7" i="20"/>
  <c r="IA7" i="20"/>
  <c r="HY7" i="20"/>
  <c r="HW7" i="20"/>
  <c r="HU7" i="20"/>
  <c r="HS7" i="20"/>
  <c r="HQ7" i="20"/>
  <c r="HO7" i="20"/>
  <c r="HM7" i="20"/>
  <c r="HG7" i="20"/>
  <c r="HE7" i="20"/>
  <c r="HC7" i="20"/>
  <c r="HA7" i="20"/>
  <c r="GY7" i="20"/>
  <c r="GW7" i="20"/>
  <c r="GU7" i="20"/>
  <c r="GS7" i="20"/>
  <c r="GQ7" i="20"/>
  <c r="GO7" i="20"/>
  <c r="GM7" i="20"/>
  <c r="GK7" i="20"/>
  <c r="GI7" i="20"/>
  <c r="GG7" i="20"/>
  <c r="GE7" i="20"/>
  <c r="GC7" i="20"/>
  <c r="FW7" i="20"/>
  <c r="FU7" i="20"/>
  <c r="FS7" i="20"/>
  <c r="FQ7" i="20"/>
  <c r="FO7" i="20"/>
  <c r="FM7" i="20"/>
  <c r="FK7" i="20"/>
  <c r="FI7" i="20"/>
  <c r="FG7" i="20"/>
  <c r="FE7" i="20"/>
  <c r="FC7" i="20"/>
  <c r="FA7" i="20"/>
  <c r="EY7" i="20"/>
  <c r="EW7" i="20"/>
  <c r="EU7" i="20"/>
  <c r="ES7" i="20"/>
  <c r="C6" i="28" l="1"/>
  <c r="JT6" i="20" l="1"/>
  <c r="AB43" i="14" l="1"/>
  <c r="S43" i="14"/>
  <c r="J43" i="14"/>
  <c r="AB6" i="14"/>
  <c r="S6" i="14"/>
  <c r="J6" i="14"/>
  <c r="JT8" i="20"/>
  <c r="JK8" i="20"/>
  <c r="JB8" i="20"/>
  <c r="JT7" i="20"/>
  <c r="JK7" i="20"/>
  <c r="JB7" i="20"/>
  <c r="JK6" i="20"/>
  <c r="JB6" i="20"/>
  <c r="JT5" i="20"/>
  <c r="JK5" i="20"/>
  <c r="JB5" i="20"/>
  <c r="JT4" i="20"/>
  <c r="JK4" i="20"/>
  <c r="JB4" i="20"/>
  <c r="EM22" i="20"/>
  <c r="EK22" i="20"/>
  <c r="EI22" i="20"/>
  <c r="EG22" i="20"/>
  <c r="EE22" i="20"/>
  <c r="EC22" i="20"/>
  <c r="EA22" i="20"/>
  <c r="DY22" i="20"/>
  <c r="DW22" i="20"/>
  <c r="DU22" i="20"/>
  <c r="DS22" i="20"/>
  <c r="DQ22" i="20"/>
  <c r="DO22" i="20"/>
  <c r="DM22" i="20"/>
  <c r="DK22" i="20"/>
  <c r="DI22" i="20"/>
  <c r="EM7" i="20"/>
  <c r="EK7" i="20"/>
  <c r="EI7" i="20"/>
  <c r="EG7" i="20"/>
  <c r="EE7" i="20"/>
  <c r="EC7" i="20"/>
  <c r="EA7" i="20"/>
  <c r="DY7" i="20"/>
  <c r="DW7" i="20"/>
  <c r="DU7" i="20"/>
  <c r="DS7" i="20"/>
  <c r="DQ7" i="20"/>
  <c r="DO7" i="20"/>
  <c r="DM7" i="20"/>
  <c r="DK7" i="20"/>
  <c r="DI7" i="20"/>
  <c r="DC22" i="20"/>
  <c r="DA22" i="20"/>
  <c r="CY22" i="20"/>
  <c r="CW22" i="20"/>
  <c r="CU22" i="20"/>
  <c r="CS22" i="20"/>
  <c r="CQ22" i="20"/>
  <c r="CO22" i="20"/>
  <c r="CM22" i="20"/>
  <c r="CK22" i="20"/>
  <c r="CI22" i="20"/>
  <c r="CG22" i="20"/>
  <c r="CE22" i="20"/>
  <c r="CC22" i="20"/>
  <c r="CA22" i="20"/>
  <c r="BY22" i="20"/>
  <c r="DC7" i="20"/>
  <c r="DA7" i="20"/>
  <c r="CY7" i="20"/>
  <c r="CW7" i="20"/>
  <c r="CU7" i="20"/>
  <c r="CS7" i="20"/>
  <c r="CQ7" i="20"/>
  <c r="CO7" i="20"/>
  <c r="CM7" i="20"/>
  <c r="CK7" i="20"/>
  <c r="CI7" i="20"/>
  <c r="CG7" i="20"/>
  <c r="CE7" i="20"/>
  <c r="CC7" i="20"/>
  <c r="CA7" i="20"/>
  <c r="BY7" i="20"/>
  <c r="BS22" i="20"/>
  <c r="BQ22" i="20"/>
  <c r="BO22" i="20"/>
  <c r="BM22" i="20"/>
  <c r="BK22" i="20"/>
  <c r="BI22" i="20"/>
  <c r="BG22" i="20"/>
  <c r="BE22" i="20"/>
  <c r="BC22" i="20"/>
  <c r="BA22" i="20"/>
  <c r="AY22" i="20"/>
  <c r="AW22" i="20"/>
  <c r="AU22" i="20"/>
  <c r="AS22" i="20"/>
  <c r="AQ22" i="20"/>
  <c r="AO22" i="20"/>
  <c r="BS7" i="20"/>
  <c r="BQ7" i="20"/>
  <c r="BO7" i="20"/>
  <c r="BM7" i="20"/>
  <c r="BK7" i="20"/>
  <c r="BI7" i="20"/>
  <c r="BG7" i="20"/>
  <c r="BE7" i="20"/>
  <c r="BC7" i="20"/>
  <c r="BA7" i="20"/>
  <c r="AY7" i="20"/>
  <c r="AW7" i="20"/>
  <c r="AU7" i="20"/>
  <c r="AS7" i="20"/>
  <c r="AQ7" i="20"/>
  <c r="AO7" i="20"/>
  <c r="AI22" i="20"/>
  <c r="AG22" i="20"/>
  <c r="AE22" i="20"/>
  <c r="AC22" i="20"/>
  <c r="AA22" i="20"/>
  <c r="Y22" i="20"/>
  <c r="W22" i="20"/>
  <c r="U22" i="20"/>
  <c r="S22" i="20"/>
  <c r="Q22" i="20"/>
  <c r="O22" i="20"/>
  <c r="M22" i="20"/>
  <c r="K22" i="20"/>
  <c r="I22" i="20"/>
  <c r="G22" i="20"/>
  <c r="E22" i="20"/>
  <c r="AI7" i="20"/>
  <c r="AG7" i="20"/>
  <c r="AE7" i="20"/>
  <c r="AC7" i="20"/>
  <c r="AA7" i="20"/>
  <c r="Y7" i="20"/>
  <c r="W7" i="20"/>
  <c r="U7" i="20"/>
  <c r="S7" i="20"/>
  <c r="Q7" i="20"/>
  <c r="O7" i="20"/>
  <c r="M7" i="20"/>
  <c r="EP33" i="12"/>
  <c r="EM33" i="12"/>
  <c r="EP32" i="12"/>
  <c r="EM32" i="12"/>
  <c r="EP31" i="12"/>
  <c r="EM31" i="12"/>
  <c r="EP30" i="12"/>
  <c r="EM30" i="12"/>
  <c r="EP29" i="12"/>
  <c r="EM29" i="12"/>
  <c r="EI28" i="12"/>
  <c r="EK28" i="12"/>
  <c r="EP28" i="12"/>
  <c r="EF28" i="12"/>
  <c r="EM28" i="12"/>
  <c r="EP27" i="12"/>
  <c r="EM27" i="12"/>
  <c r="EP26" i="12"/>
  <c r="EM26" i="12"/>
  <c r="EP25" i="12"/>
  <c r="EM25" i="12"/>
  <c r="EP24" i="12"/>
  <c r="EM24" i="12"/>
  <c r="EP23" i="12"/>
  <c r="EM23" i="12"/>
  <c r="EI22" i="12"/>
  <c r="EK22" i="12"/>
  <c r="EP22" i="12"/>
  <c r="EF22" i="12"/>
  <c r="EM22" i="12"/>
  <c r="EP21" i="12"/>
  <c r="EM21" i="12"/>
  <c r="EP20" i="12"/>
  <c r="EM20" i="12"/>
  <c r="EP19" i="12"/>
  <c r="EM19" i="12"/>
  <c r="EI18" i="12"/>
  <c r="EK18" i="12"/>
  <c r="EP18" i="12"/>
  <c r="EF18" i="12"/>
  <c r="EM18" i="12"/>
  <c r="EP17" i="12"/>
  <c r="EM17" i="12"/>
  <c r="EP16" i="12"/>
  <c r="EM16" i="12"/>
  <c r="EP15" i="12"/>
  <c r="EM15" i="12"/>
  <c r="EP14" i="12"/>
  <c r="EM14" i="12"/>
  <c r="EP13" i="12"/>
  <c r="EM13" i="12"/>
  <c r="EP12" i="12"/>
  <c r="EM12" i="12"/>
  <c r="EI11" i="12"/>
  <c r="EK11" i="12"/>
  <c r="EP11" i="12"/>
  <c r="EF11" i="12"/>
  <c r="EM11" i="12"/>
  <c r="EP10" i="12"/>
  <c r="EM10" i="12"/>
  <c r="EP9" i="12"/>
  <c r="EM9" i="12"/>
  <c r="EP8" i="12"/>
  <c r="EM8" i="12"/>
  <c r="EP7" i="12"/>
  <c r="EM7" i="12"/>
  <c r="EP6" i="12"/>
  <c r="EM6" i="12"/>
  <c r="EI5" i="12"/>
  <c r="EK5" i="12"/>
  <c r="EP5" i="12"/>
  <c r="EF5" i="12"/>
  <c r="EM5" i="12"/>
  <c r="DY31" i="12"/>
  <c r="DV31" i="12"/>
  <c r="DY30" i="12"/>
  <c r="DV30" i="12"/>
  <c r="DY29" i="12"/>
  <c r="DV29" i="12"/>
  <c r="DY28" i="12"/>
  <c r="DV28" i="12"/>
  <c r="DR27" i="12"/>
  <c r="DT27" i="12"/>
  <c r="DY27" i="12"/>
  <c r="DO27" i="12"/>
  <c r="DV27" i="12"/>
  <c r="DY26" i="12"/>
  <c r="DV26" i="12"/>
  <c r="DY25" i="12"/>
  <c r="DV25" i="12"/>
  <c r="DY24" i="12"/>
  <c r="DV24" i="12"/>
  <c r="DY23" i="12"/>
  <c r="DV23" i="12"/>
  <c r="DY22" i="12"/>
  <c r="DV22" i="12"/>
  <c r="DR21" i="12"/>
  <c r="DT21" i="12"/>
  <c r="DY21" i="12"/>
  <c r="DO21" i="12"/>
  <c r="DV21" i="12"/>
  <c r="DY20" i="12"/>
  <c r="DV20" i="12"/>
  <c r="DY19" i="12"/>
  <c r="DV19" i="12"/>
  <c r="DR18" i="12"/>
  <c r="DT18" i="12"/>
  <c r="DY18" i="12"/>
  <c r="DO18" i="12"/>
  <c r="DV18" i="12"/>
  <c r="DY17" i="12"/>
  <c r="DV17" i="12"/>
  <c r="DY16" i="12"/>
  <c r="DV16" i="12"/>
  <c r="DY15" i="12"/>
  <c r="DV15" i="12"/>
  <c r="DY14" i="12"/>
  <c r="DV14" i="12"/>
  <c r="DY13" i="12"/>
  <c r="DV13" i="12"/>
  <c r="DR12" i="12"/>
  <c r="DT12" i="12"/>
  <c r="DY12" i="12"/>
  <c r="DO12" i="12"/>
  <c r="DV12" i="12"/>
  <c r="DY11" i="12"/>
  <c r="DV11" i="12"/>
  <c r="DY10" i="12"/>
  <c r="DV10" i="12"/>
  <c r="DY9" i="12"/>
  <c r="DV9" i="12"/>
  <c r="DY8" i="12"/>
  <c r="DV8" i="12"/>
  <c r="DY7" i="12"/>
  <c r="DV7" i="12"/>
  <c r="DR6" i="12"/>
  <c r="DT6" i="12"/>
  <c r="DY6" i="12"/>
  <c r="DO6" i="12"/>
  <c r="DV6" i="12"/>
  <c r="DR5" i="12"/>
  <c r="DT5" i="12"/>
  <c r="DY5" i="12"/>
  <c r="DO5" i="12"/>
  <c r="DV5" i="12"/>
  <c r="DH33" i="12"/>
  <c r="DE33" i="12"/>
  <c r="DH32" i="12"/>
  <c r="DE32" i="12"/>
  <c r="DH31" i="12"/>
  <c r="DE31" i="12"/>
  <c r="DH30" i="12"/>
  <c r="DE30" i="12"/>
  <c r="DH29" i="12"/>
  <c r="DE29" i="12"/>
  <c r="DA28" i="12"/>
  <c r="DC28" i="12"/>
  <c r="DH28" i="12"/>
  <c r="CX28" i="12"/>
  <c r="DE28" i="12"/>
  <c r="DH27" i="12"/>
  <c r="DE27" i="12"/>
  <c r="DH26" i="12"/>
  <c r="DE26" i="12"/>
  <c r="DH25" i="12"/>
  <c r="DE25" i="12"/>
  <c r="DH24" i="12"/>
  <c r="DE24" i="12"/>
  <c r="DH23" i="12"/>
  <c r="DE23" i="12"/>
  <c r="DA22" i="12"/>
  <c r="DC22" i="12"/>
  <c r="DH22" i="12"/>
  <c r="CX22" i="12"/>
  <c r="DE22" i="12"/>
  <c r="DH21" i="12"/>
  <c r="DE21" i="12"/>
  <c r="DH20" i="12"/>
  <c r="DE20" i="12"/>
  <c r="DH19" i="12"/>
  <c r="DE19" i="12"/>
  <c r="DA18" i="12"/>
  <c r="DC18" i="12"/>
  <c r="DH18" i="12"/>
  <c r="CX18" i="12"/>
  <c r="DE18" i="12"/>
  <c r="DH17" i="12"/>
  <c r="DE17" i="12"/>
  <c r="DH16" i="12"/>
  <c r="DE16" i="12"/>
  <c r="DH15" i="12"/>
  <c r="DE15" i="12"/>
  <c r="DH14" i="12"/>
  <c r="DE14" i="12"/>
  <c r="DH13" i="12"/>
  <c r="DE13" i="12"/>
  <c r="DH12" i="12"/>
  <c r="DE12" i="12"/>
  <c r="DA11" i="12"/>
  <c r="DC11" i="12"/>
  <c r="DH11" i="12"/>
  <c r="CX11" i="12"/>
  <c r="DE11" i="12"/>
  <c r="DH10" i="12"/>
  <c r="DE10" i="12"/>
  <c r="DH9" i="12"/>
  <c r="DE9" i="12"/>
  <c r="DH8" i="12"/>
  <c r="DE8" i="12"/>
  <c r="DH7" i="12"/>
  <c r="DE7" i="12"/>
  <c r="DH6" i="12"/>
  <c r="DE6" i="12"/>
  <c r="DA5" i="12"/>
  <c r="DC5" i="12"/>
  <c r="DH5" i="12"/>
  <c r="CX5" i="12"/>
  <c r="DE5" i="12"/>
  <c r="CQ31" i="12"/>
  <c r="CN31" i="12"/>
  <c r="CQ30" i="12"/>
  <c r="CN30" i="12"/>
  <c r="CQ29" i="12"/>
  <c r="CN29" i="12"/>
  <c r="CQ28" i="12"/>
  <c r="CN28" i="12"/>
  <c r="CJ27" i="12"/>
  <c r="CL27" i="12"/>
  <c r="CQ27" i="12"/>
  <c r="CG27" i="12"/>
  <c r="CN27" i="12"/>
  <c r="CQ26" i="12"/>
  <c r="CN26" i="12"/>
  <c r="CQ25" i="12"/>
  <c r="CN25" i="12"/>
  <c r="CQ24" i="12"/>
  <c r="CN24" i="12"/>
  <c r="CQ23" i="12"/>
  <c r="CN23" i="12"/>
  <c r="CQ22" i="12"/>
  <c r="CN22" i="12"/>
  <c r="CJ21" i="12"/>
  <c r="CL21" i="12"/>
  <c r="CQ21" i="12"/>
  <c r="CG21" i="12"/>
  <c r="CN21" i="12"/>
  <c r="CQ20" i="12"/>
  <c r="CN20" i="12"/>
  <c r="CQ19" i="12"/>
  <c r="CN19" i="12"/>
  <c r="CJ18" i="12"/>
  <c r="CL18" i="12"/>
  <c r="CQ18" i="12"/>
  <c r="CG18" i="12"/>
  <c r="CN18" i="12"/>
  <c r="CQ17" i="12"/>
  <c r="CN17" i="12"/>
  <c r="CQ16" i="12"/>
  <c r="CN16" i="12"/>
  <c r="CQ15" i="12"/>
  <c r="CN15" i="12"/>
  <c r="CQ14" i="12"/>
  <c r="CN14" i="12"/>
  <c r="CQ13" i="12"/>
  <c r="CN13" i="12"/>
  <c r="CJ12" i="12"/>
  <c r="CL12" i="12"/>
  <c r="CQ12" i="12"/>
  <c r="CG12" i="12"/>
  <c r="CN12" i="12"/>
  <c r="CQ11" i="12"/>
  <c r="CN11" i="12"/>
  <c r="CQ10" i="12"/>
  <c r="CN10" i="12"/>
  <c r="CQ9" i="12"/>
  <c r="CN9" i="12"/>
  <c r="CQ8" i="12"/>
  <c r="CN8" i="12"/>
  <c r="CQ7" i="12"/>
  <c r="CN7" i="12"/>
  <c r="CJ6" i="12"/>
  <c r="CL6" i="12"/>
  <c r="CQ6" i="12"/>
  <c r="CG6" i="12"/>
  <c r="CN6" i="12"/>
  <c r="CJ5" i="12"/>
  <c r="CL5" i="12"/>
  <c r="CQ5" i="12"/>
  <c r="CG5" i="12"/>
  <c r="CN5" i="12"/>
  <c r="BZ33" i="12"/>
  <c r="BW33" i="12"/>
  <c r="BZ32" i="12"/>
  <c r="BW32" i="12"/>
  <c r="BZ31" i="12"/>
  <c r="BW31" i="12"/>
  <c r="BZ30" i="12"/>
  <c r="BW30" i="12"/>
  <c r="BZ29" i="12"/>
  <c r="BW29" i="12"/>
  <c r="BS28" i="12"/>
  <c r="BU28" i="12"/>
  <c r="BZ28" i="12"/>
  <c r="BP28" i="12"/>
  <c r="BW28" i="12"/>
  <c r="BZ27" i="12"/>
  <c r="BW27" i="12"/>
  <c r="BZ26" i="12"/>
  <c r="BW26" i="12"/>
  <c r="BZ25" i="12"/>
  <c r="BW25" i="12"/>
  <c r="BZ24" i="12"/>
  <c r="BW24" i="12"/>
  <c r="BZ23" i="12"/>
  <c r="BW23" i="12"/>
  <c r="BS22" i="12"/>
  <c r="BU22" i="12"/>
  <c r="BZ22" i="12"/>
  <c r="BP22" i="12"/>
  <c r="BW22" i="12"/>
  <c r="BZ21" i="12"/>
  <c r="BW21" i="12"/>
  <c r="BZ20" i="12"/>
  <c r="BW20" i="12"/>
  <c r="BZ19" i="12"/>
  <c r="BW19" i="12"/>
  <c r="BS18" i="12"/>
  <c r="BU18" i="12"/>
  <c r="BZ18" i="12"/>
  <c r="BP18" i="12"/>
  <c r="BW18" i="12"/>
  <c r="BZ17" i="12"/>
  <c r="BW17" i="12"/>
  <c r="BZ16" i="12"/>
  <c r="BW16" i="12"/>
  <c r="BZ15" i="12"/>
  <c r="BW15" i="12"/>
  <c r="BZ14" i="12"/>
  <c r="BW14" i="12"/>
  <c r="BZ13" i="12"/>
  <c r="BW13" i="12"/>
  <c r="BZ12" i="12"/>
  <c r="BW12" i="12"/>
  <c r="BS11" i="12"/>
  <c r="BU11" i="12"/>
  <c r="BZ11" i="12"/>
  <c r="BP11" i="12"/>
  <c r="BW11" i="12"/>
  <c r="BZ10" i="12"/>
  <c r="BW10" i="12"/>
  <c r="BZ9" i="12"/>
  <c r="BW9" i="12"/>
  <c r="BZ8" i="12"/>
  <c r="BW8" i="12"/>
  <c r="BZ7" i="12"/>
  <c r="BW7" i="12"/>
  <c r="BZ6" i="12"/>
  <c r="BW6" i="12"/>
  <c r="BS5" i="12"/>
  <c r="BU5" i="12"/>
  <c r="BZ5" i="12"/>
  <c r="BP5" i="12"/>
  <c r="BW5" i="12"/>
  <c r="BI31" i="12"/>
  <c r="BF31" i="12"/>
  <c r="BI30" i="12"/>
  <c r="BF30" i="12"/>
  <c r="BI29" i="12"/>
  <c r="BF29" i="12"/>
  <c r="BI28" i="12"/>
  <c r="BF28" i="12"/>
  <c r="BB27" i="12"/>
  <c r="BD27" i="12"/>
  <c r="BI27" i="12"/>
  <c r="AY27" i="12"/>
  <c r="BF27" i="12"/>
  <c r="BI26" i="12"/>
  <c r="BF26" i="12"/>
  <c r="BI25" i="12"/>
  <c r="BF25" i="12"/>
  <c r="BI24" i="12"/>
  <c r="BF24" i="12"/>
  <c r="BI23" i="12"/>
  <c r="BF23" i="12"/>
  <c r="BI22" i="12"/>
  <c r="BF22" i="12"/>
  <c r="BB21" i="12"/>
  <c r="BD21" i="12"/>
  <c r="BI21" i="12"/>
  <c r="AY21" i="12"/>
  <c r="BF21" i="12"/>
  <c r="BI20" i="12"/>
  <c r="BF20" i="12"/>
  <c r="BI19" i="12"/>
  <c r="BF19" i="12"/>
  <c r="BB18" i="12"/>
  <c r="BD18" i="12"/>
  <c r="BI18" i="12"/>
  <c r="AY18" i="12"/>
  <c r="BF18" i="12"/>
  <c r="BI17" i="12"/>
  <c r="BF17" i="12"/>
  <c r="BI16" i="12"/>
  <c r="BF16" i="12"/>
  <c r="BI15" i="12"/>
  <c r="BF15" i="12"/>
  <c r="BI14" i="12"/>
  <c r="BF14" i="12"/>
  <c r="BI13" i="12"/>
  <c r="BF13" i="12"/>
  <c r="BB12" i="12"/>
  <c r="BD12" i="12"/>
  <c r="BI12" i="12"/>
  <c r="AY12" i="12"/>
  <c r="BF12" i="12"/>
  <c r="BI11" i="12"/>
  <c r="BF11" i="12"/>
  <c r="BI10" i="12"/>
  <c r="BF10" i="12"/>
  <c r="BI9" i="12"/>
  <c r="BF9" i="12"/>
  <c r="BI8" i="12"/>
  <c r="BF8" i="12"/>
  <c r="BI7" i="12"/>
  <c r="BF7" i="12"/>
  <c r="BB6" i="12"/>
  <c r="BD6" i="12"/>
  <c r="BI6" i="12"/>
  <c r="AY6" i="12"/>
  <c r="BF6" i="12"/>
  <c r="BB5" i="12"/>
  <c r="BD5" i="12"/>
  <c r="BI5" i="12"/>
  <c r="AY5" i="12"/>
  <c r="BF5" i="12"/>
  <c r="AE44" i="15"/>
  <c r="AE43" i="15"/>
  <c r="AE42" i="15"/>
  <c r="AE41" i="15"/>
  <c r="AE40" i="15"/>
  <c r="AE39" i="15"/>
  <c r="AE38" i="15"/>
  <c r="AE37" i="15"/>
  <c r="AE36" i="15"/>
  <c r="AE35" i="15"/>
  <c r="AC24" i="15"/>
  <c r="AC8" i="15"/>
  <c r="AC9" i="15"/>
  <c r="AC10" i="15"/>
  <c r="AC11" i="15"/>
  <c r="AC12" i="15"/>
  <c r="AC13" i="15"/>
  <c r="AC14" i="15"/>
  <c r="AC15" i="15"/>
  <c r="AC16" i="15"/>
  <c r="AC17" i="15"/>
  <c r="AC18" i="15"/>
  <c r="AC19" i="15"/>
  <c r="AC20" i="15"/>
  <c r="AC21" i="15"/>
  <c r="AC22" i="15"/>
  <c r="AC23" i="15"/>
  <c r="AC7" i="15"/>
  <c r="AA36" i="15"/>
  <c r="AA37" i="15"/>
  <c r="AA38" i="15"/>
  <c r="AA39" i="15"/>
  <c r="AA40" i="15"/>
  <c r="AA41" i="15"/>
  <c r="AA42" i="15"/>
  <c r="AA43" i="15"/>
  <c r="AA44" i="15"/>
  <c r="AA35" i="15"/>
  <c r="AE34" i="15"/>
  <c r="H19" i="23"/>
  <c r="H22" i="23"/>
  <c r="R8" i="23"/>
  <c r="R13" i="23"/>
  <c r="R19" i="23"/>
  <c r="AC6" i="23"/>
  <c r="AC10" i="23"/>
  <c r="AC16" i="23"/>
  <c r="H13" i="23"/>
  <c r="H7" i="23"/>
</calcChain>
</file>

<file path=xl/comments1.xml><?xml version="1.0" encoding="utf-8"?>
<comments xmlns="http://schemas.openxmlformats.org/spreadsheetml/2006/main">
  <authors>
    <author>作成者</author>
  </authors>
  <commentList>
    <comment ref="E22" authorId="0" shapeId="0">
      <text>
        <r>
          <rPr>
            <b/>
            <sz val="9"/>
            <color indexed="81"/>
            <rFont val="ＭＳ Ｐゴシック"/>
            <family val="3"/>
            <charset val="128"/>
          </rPr>
          <t>経済センサス基礎調査と同時実施。
以降は経済センサス活動調査の二年後に行なわれる。</t>
        </r>
      </text>
    </comment>
  </commentList>
</comments>
</file>

<file path=xl/sharedStrings.xml><?xml version="1.0" encoding="utf-8"?>
<sst xmlns="http://schemas.openxmlformats.org/spreadsheetml/2006/main" count="3833" uniqueCount="1513">
  <si>
    <t>こがねいのとうけい</t>
    <phoneticPr fontId="4"/>
  </si>
  <si>
    <t>小金井市</t>
    <rPh sb="0" eb="4">
      <t>コガネイシ</t>
    </rPh>
    <phoneticPr fontId="4"/>
  </si>
  <si>
    <t>市の鳥・カワセミ</t>
    <rPh sb="2" eb="3">
      <t>トリ</t>
    </rPh>
    <phoneticPr fontId="4"/>
  </si>
  <si>
    <t>市の虫・カンタン</t>
    <rPh sb="2" eb="3">
      <t>ムシ</t>
    </rPh>
    <phoneticPr fontId="4"/>
  </si>
  <si>
    <t>平成15年10月１日制定</t>
    <rPh sb="0" eb="2">
      <t>ヘイセイ</t>
    </rPh>
    <phoneticPr fontId="4"/>
  </si>
  <si>
    <t>ま 　　   え　　    が　 　   き</t>
    <phoneticPr fontId="4"/>
  </si>
  <si>
    <t>小金井市長　　</t>
    <rPh sb="0" eb="5">
      <t>コガネイシチョウ</t>
    </rPh>
    <phoneticPr fontId="4"/>
  </si>
  <si>
    <t>数字で見る小金井</t>
    <rPh sb="0" eb="2">
      <t>スウジ</t>
    </rPh>
    <rPh sb="3" eb="4">
      <t>ミ</t>
    </rPh>
    <rPh sb="5" eb="8">
      <t>コガネイ</t>
    </rPh>
    <phoneticPr fontId="4"/>
  </si>
  <si>
    <t>面積</t>
    <rPh sb="0" eb="2">
      <t>メンセキ</t>
    </rPh>
    <phoneticPr fontId="4"/>
  </si>
  <si>
    <t>-</t>
    <phoneticPr fontId="4"/>
  </si>
  <si>
    <t>学童保育所数</t>
    <rPh sb="0" eb="2">
      <t>ガクドウ</t>
    </rPh>
    <rPh sb="2" eb="4">
      <t>ホイク</t>
    </rPh>
    <rPh sb="4" eb="5">
      <t>ショ</t>
    </rPh>
    <rPh sb="5" eb="6">
      <t>スウ</t>
    </rPh>
    <phoneticPr fontId="4"/>
  </si>
  <si>
    <t>保育所</t>
    <rPh sb="0" eb="2">
      <t>ホイク</t>
    </rPh>
    <rPh sb="2" eb="3">
      <t>ショ</t>
    </rPh>
    <phoneticPr fontId="4"/>
  </si>
  <si>
    <t>人口</t>
    <rPh sb="0" eb="2">
      <t>ジンコウ</t>
    </rPh>
    <phoneticPr fontId="4"/>
  </si>
  <si>
    <t>人</t>
    <rPh sb="0" eb="1">
      <t>ニン</t>
    </rPh>
    <phoneticPr fontId="4"/>
  </si>
  <si>
    <t>医療施設数</t>
    <rPh sb="0" eb="2">
      <t>イリョウ</t>
    </rPh>
    <rPh sb="2" eb="4">
      <t>シセツ</t>
    </rPh>
    <rPh sb="4" eb="5">
      <t>スウ</t>
    </rPh>
    <phoneticPr fontId="4"/>
  </si>
  <si>
    <t>施設</t>
    <rPh sb="0" eb="2">
      <t>シセツ</t>
    </rPh>
    <phoneticPr fontId="4"/>
  </si>
  <si>
    <t>世帯数</t>
    <rPh sb="0" eb="3">
      <t>セタイスウ</t>
    </rPh>
    <phoneticPr fontId="4"/>
  </si>
  <si>
    <t>世帯</t>
    <rPh sb="0" eb="2">
      <t>セタイ</t>
    </rPh>
    <phoneticPr fontId="4"/>
  </si>
  <si>
    <t>感染症患者</t>
    <rPh sb="0" eb="3">
      <t>カンセンショウ</t>
    </rPh>
    <rPh sb="3" eb="5">
      <t>カンジャ</t>
    </rPh>
    <phoneticPr fontId="4"/>
  </si>
  <si>
    <t>１世帯当り人口</t>
    <rPh sb="1" eb="3">
      <t>セタイ</t>
    </rPh>
    <rPh sb="3" eb="4">
      <t>アタ</t>
    </rPh>
    <rPh sb="5" eb="7">
      <t>ジンコウ</t>
    </rPh>
    <phoneticPr fontId="4"/>
  </si>
  <si>
    <t>発生数</t>
    <rPh sb="0" eb="2">
      <t>ハッセイ</t>
    </rPh>
    <rPh sb="2" eb="3">
      <t>スウ</t>
    </rPh>
    <phoneticPr fontId="4"/>
  </si>
  <si>
    <t>人口密度</t>
    <rPh sb="0" eb="2">
      <t>ジンコウ</t>
    </rPh>
    <rPh sb="2" eb="4">
      <t>ミツド</t>
    </rPh>
    <phoneticPr fontId="4"/>
  </si>
  <si>
    <t>ごみ処理量</t>
    <rPh sb="2" eb="4">
      <t>ショリ</t>
    </rPh>
    <rPh sb="4" eb="5">
      <t>リョウ</t>
    </rPh>
    <phoneticPr fontId="4"/>
  </si>
  <si>
    <t>（k㎡当り）</t>
    <rPh sb="3" eb="4">
      <t>ア</t>
    </rPh>
    <phoneticPr fontId="4"/>
  </si>
  <si>
    <t>し尿処理量</t>
    <rPh sb="1" eb="2">
      <t>ニョウ</t>
    </rPh>
    <rPh sb="2" eb="4">
      <t>ショリ</t>
    </rPh>
    <rPh sb="4" eb="5">
      <t>リョウ</t>
    </rPh>
    <phoneticPr fontId="4"/>
  </si>
  <si>
    <t>最高年齢</t>
    <rPh sb="0" eb="2">
      <t>サイコウ</t>
    </rPh>
    <rPh sb="2" eb="4">
      <t>ネンレイ</t>
    </rPh>
    <phoneticPr fontId="4"/>
  </si>
  <si>
    <t>歳</t>
    <rPh sb="0" eb="1">
      <t>サイ</t>
    </rPh>
    <phoneticPr fontId="4"/>
  </si>
  <si>
    <t>公害発生件数</t>
    <rPh sb="0" eb="2">
      <t>コウガイ</t>
    </rPh>
    <rPh sb="2" eb="4">
      <t>ハッセイ</t>
    </rPh>
    <rPh sb="4" eb="6">
      <t>ケンスウ</t>
    </rPh>
    <phoneticPr fontId="4"/>
  </si>
  <si>
    <t>件</t>
    <rPh sb="0" eb="1">
      <t>ケン</t>
    </rPh>
    <phoneticPr fontId="4"/>
  </si>
  <si>
    <t>年間転入者数</t>
    <rPh sb="0" eb="2">
      <t>ネンカン</t>
    </rPh>
    <rPh sb="2" eb="3">
      <t>テン</t>
    </rPh>
    <rPh sb="3" eb="4">
      <t>ニュウ</t>
    </rPh>
    <rPh sb="4" eb="5">
      <t>シャ</t>
    </rPh>
    <rPh sb="5" eb="6">
      <t>スウ</t>
    </rPh>
    <phoneticPr fontId="4"/>
  </si>
  <si>
    <t>年間転出者数</t>
    <rPh sb="0" eb="2">
      <t>ネンカン</t>
    </rPh>
    <rPh sb="2" eb="5">
      <t>テンシュツシャ</t>
    </rPh>
    <rPh sb="5" eb="6">
      <t>スウ</t>
    </rPh>
    <phoneticPr fontId="4"/>
  </si>
  <si>
    <t>幼稚園数</t>
    <rPh sb="0" eb="3">
      <t>ヨウチエン</t>
    </rPh>
    <rPh sb="3" eb="4">
      <t>スウ</t>
    </rPh>
    <phoneticPr fontId="4"/>
  </si>
  <si>
    <t>園</t>
    <rPh sb="0" eb="1">
      <t>エン</t>
    </rPh>
    <phoneticPr fontId="4"/>
  </si>
  <si>
    <t>年間出生者数</t>
    <rPh sb="0" eb="2">
      <t>ネンカン</t>
    </rPh>
    <rPh sb="2" eb="4">
      <t>シュッショウ</t>
    </rPh>
    <rPh sb="4" eb="5">
      <t>シャ</t>
    </rPh>
    <rPh sb="5" eb="6">
      <t>スウ</t>
    </rPh>
    <phoneticPr fontId="4"/>
  </si>
  <si>
    <t>園児数</t>
    <rPh sb="0" eb="1">
      <t>エン</t>
    </rPh>
    <rPh sb="1" eb="2">
      <t>ジ</t>
    </rPh>
    <rPh sb="2" eb="3">
      <t>スウ</t>
    </rPh>
    <phoneticPr fontId="4"/>
  </si>
  <si>
    <t>年間死亡者数</t>
    <rPh sb="0" eb="2">
      <t>ネンカン</t>
    </rPh>
    <rPh sb="2" eb="4">
      <t>シボウ</t>
    </rPh>
    <rPh sb="4" eb="5">
      <t>シャ</t>
    </rPh>
    <rPh sb="5" eb="6">
      <t>スウ</t>
    </rPh>
    <phoneticPr fontId="4"/>
  </si>
  <si>
    <t>小学校数</t>
    <rPh sb="0" eb="3">
      <t>ショウガッコウ</t>
    </rPh>
    <rPh sb="3" eb="4">
      <t>スウ</t>
    </rPh>
    <phoneticPr fontId="4"/>
  </si>
  <si>
    <t>校</t>
    <rPh sb="0" eb="1">
      <t>コウ</t>
    </rPh>
    <phoneticPr fontId="4"/>
  </si>
  <si>
    <t>外国人住民数</t>
    <rPh sb="0" eb="2">
      <t>ガイコク</t>
    </rPh>
    <rPh sb="2" eb="3">
      <t>ジン</t>
    </rPh>
    <rPh sb="3" eb="5">
      <t>ジュウミン</t>
    </rPh>
    <rPh sb="5" eb="6">
      <t>スウ</t>
    </rPh>
    <phoneticPr fontId="4"/>
  </si>
  <si>
    <t>児童数</t>
    <rPh sb="0" eb="2">
      <t>ジドウ</t>
    </rPh>
    <rPh sb="2" eb="3">
      <t>スウ</t>
    </rPh>
    <phoneticPr fontId="4"/>
  </si>
  <si>
    <t>15 歳以上人口</t>
    <rPh sb="3" eb="4">
      <t>トシ</t>
    </rPh>
    <rPh sb="4" eb="6">
      <t>イジョウ</t>
    </rPh>
    <rPh sb="6" eb="8">
      <t>ジンコウ</t>
    </rPh>
    <phoneticPr fontId="4"/>
  </si>
  <si>
    <t>中学校数</t>
    <rPh sb="0" eb="3">
      <t>チュウガッコウ</t>
    </rPh>
    <rPh sb="3" eb="4">
      <t>スウ</t>
    </rPh>
    <phoneticPr fontId="4"/>
  </si>
  <si>
    <t>事業所数</t>
    <rPh sb="0" eb="3">
      <t>ジギョウショ</t>
    </rPh>
    <rPh sb="3" eb="4">
      <t>スウ</t>
    </rPh>
    <phoneticPr fontId="4"/>
  </si>
  <si>
    <t>事業所</t>
    <rPh sb="0" eb="3">
      <t>ジギョウショ</t>
    </rPh>
    <phoneticPr fontId="4"/>
  </si>
  <si>
    <t>生徒数</t>
    <rPh sb="0" eb="3">
      <t>セイトスウ</t>
    </rPh>
    <phoneticPr fontId="4"/>
  </si>
  <si>
    <t>従業者数</t>
    <rPh sb="0" eb="1">
      <t>ジュウ</t>
    </rPh>
    <rPh sb="1" eb="4">
      <t>ギョウシャスウ</t>
    </rPh>
    <phoneticPr fontId="4"/>
  </si>
  <si>
    <t>高等学校数</t>
    <rPh sb="0" eb="2">
      <t>コウトウ</t>
    </rPh>
    <rPh sb="2" eb="4">
      <t>ガッコウ</t>
    </rPh>
    <rPh sb="4" eb="5">
      <t>スウ</t>
    </rPh>
    <phoneticPr fontId="4"/>
  </si>
  <si>
    <t>工場数</t>
    <rPh sb="0" eb="2">
      <t>コウジョウ</t>
    </rPh>
    <rPh sb="2" eb="3">
      <t>スウ</t>
    </rPh>
    <phoneticPr fontId="4"/>
  </si>
  <si>
    <t>大学数</t>
    <rPh sb="0" eb="3">
      <t>ダイガクスウ</t>
    </rPh>
    <phoneticPr fontId="4"/>
  </si>
  <si>
    <t>製造品</t>
    <rPh sb="0" eb="3">
      <t>セイゾウヒン</t>
    </rPh>
    <phoneticPr fontId="4"/>
  </si>
  <si>
    <t>学生数</t>
    <rPh sb="0" eb="3">
      <t>ガクセイスウ</t>
    </rPh>
    <phoneticPr fontId="4"/>
  </si>
  <si>
    <t>出荷額等</t>
    <rPh sb="0" eb="2">
      <t>シュッカ</t>
    </rPh>
    <rPh sb="2" eb="4">
      <t>ガクトウ</t>
    </rPh>
    <phoneticPr fontId="4"/>
  </si>
  <si>
    <t>百万円</t>
    <rPh sb="0" eb="2">
      <t>ヒャクマン</t>
    </rPh>
    <rPh sb="2" eb="3">
      <t>エン</t>
    </rPh>
    <phoneticPr fontId="4"/>
  </si>
  <si>
    <t>各種学校数</t>
    <rPh sb="0" eb="2">
      <t>カクシュ</t>
    </rPh>
    <rPh sb="2" eb="4">
      <t>ガッコウ</t>
    </rPh>
    <rPh sb="4" eb="5">
      <t>スウ</t>
    </rPh>
    <phoneticPr fontId="4"/>
  </si>
  <si>
    <t>商店数</t>
    <rPh sb="0" eb="3">
      <t>ショウテンスウ</t>
    </rPh>
    <phoneticPr fontId="4"/>
  </si>
  <si>
    <t>店</t>
    <rPh sb="0" eb="1">
      <t>テン</t>
    </rPh>
    <phoneticPr fontId="4"/>
  </si>
  <si>
    <t>専修学校数</t>
    <rPh sb="0" eb="2">
      <t>センシュウ</t>
    </rPh>
    <rPh sb="2" eb="4">
      <t>ガッコウ</t>
    </rPh>
    <rPh sb="4" eb="5">
      <t>スウ</t>
    </rPh>
    <phoneticPr fontId="4"/>
  </si>
  <si>
    <t>農家数</t>
    <rPh sb="0" eb="2">
      <t>ノウカ</t>
    </rPh>
    <rPh sb="2" eb="3">
      <t>スウ</t>
    </rPh>
    <phoneticPr fontId="4"/>
  </si>
  <si>
    <t>戸</t>
    <rPh sb="0" eb="1">
      <t>コ</t>
    </rPh>
    <phoneticPr fontId="4"/>
  </si>
  <si>
    <t>農家人口</t>
    <rPh sb="0" eb="2">
      <t>ノウカ</t>
    </rPh>
    <rPh sb="2" eb="4">
      <t>ジンコウ</t>
    </rPh>
    <phoneticPr fontId="4"/>
  </si>
  <si>
    <t>市立図書館数</t>
    <rPh sb="0" eb="2">
      <t>シリツ</t>
    </rPh>
    <rPh sb="2" eb="5">
      <t>トショカン</t>
    </rPh>
    <rPh sb="5" eb="6">
      <t>スウ</t>
    </rPh>
    <phoneticPr fontId="4"/>
  </si>
  <si>
    <t>館</t>
    <rPh sb="0" eb="1">
      <t>カン</t>
    </rPh>
    <phoneticPr fontId="4"/>
  </si>
  <si>
    <t>建物総数</t>
    <rPh sb="0" eb="2">
      <t>タテモノ</t>
    </rPh>
    <rPh sb="2" eb="4">
      <t>ソウスウ</t>
    </rPh>
    <phoneticPr fontId="4"/>
  </si>
  <si>
    <t>蔵書数</t>
    <rPh sb="0" eb="2">
      <t>ゾウショ</t>
    </rPh>
    <rPh sb="2" eb="3">
      <t>スウ</t>
    </rPh>
    <phoneticPr fontId="4"/>
  </si>
  <si>
    <t>冊</t>
    <rPh sb="0" eb="1">
      <t>サツ</t>
    </rPh>
    <phoneticPr fontId="4"/>
  </si>
  <si>
    <t>たばこ消費量</t>
    <rPh sb="3" eb="6">
      <t>ショウヒリョウ</t>
    </rPh>
    <phoneticPr fontId="4"/>
  </si>
  <si>
    <t>千本</t>
    <rPh sb="0" eb="1">
      <t>セン</t>
    </rPh>
    <rPh sb="1" eb="2">
      <t>ホン</t>
    </rPh>
    <phoneticPr fontId="4"/>
  </si>
  <si>
    <t>市職員数</t>
    <rPh sb="0" eb="1">
      <t>シ</t>
    </rPh>
    <rPh sb="1" eb="4">
      <t>ショクインスウ</t>
    </rPh>
    <phoneticPr fontId="4"/>
  </si>
  <si>
    <t>酒消費量</t>
    <rPh sb="0" eb="1">
      <t>サケ</t>
    </rPh>
    <rPh sb="1" eb="4">
      <t>ショウヒリョウ</t>
    </rPh>
    <phoneticPr fontId="4"/>
  </si>
  <si>
    <t>普通会計歳入額</t>
    <rPh sb="0" eb="2">
      <t>フツウ</t>
    </rPh>
    <rPh sb="2" eb="4">
      <t>カイケイ</t>
    </rPh>
    <rPh sb="4" eb="7">
      <t>サイニュウガク</t>
    </rPh>
    <phoneticPr fontId="4"/>
  </si>
  <si>
    <t>千円</t>
    <rPh sb="0" eb="1">
      <t>セン</t>
    </rPh>
    <rPh sb="1" eb="2">
      <t>エン</t>
    </rPh>
    <phoneticPr fontId="4"/>
  </si>
  <si>
    <t>生活保護世帯数</t>
    <rPh sb="0" eb="2">
      <t>セイカツ</t>
    </rPh>
    <rPh sb="2" eb="4">
      <t>ホゴ</t>
    </rPh>
    <rPh sb="4" eb="7">
      <t>セタイスウ</t>
    </rPh>
    <phoneticPr fontId="4"/>
  </si>
  <si>
    <t>市民１世帯当り</t>
    <rPh sb="0" eb="2">
      <t>シミン</t>
    </rPh>
    <rPh sb="3" eb="5">
      <t>セタイ</t>
    </rPh>
    <rPh sb="5" eb="6">
      <t>ア</t>
    </rPh>
    <phoneticPr fontId="4"/>
  </si>
  <si>
    <t>世帯人員</t>
    <rPh sb="0" eb="2">
      <t>セタイ</t>
    </rPh>
    <rPh sb="2" eb="4">
      <t>ジンイン</t>
    </rPh>
    <phoneticPr fontId="4"/>
  </si>
  <si>
    <t>市民１人当り</t>
    <rPh sb="0" eb="2">
      <t>シミン</t>
    </rPh>
    <rPh sb="3" eb="4">
      <t>ニン</t>
    </rPh>
    <rPh sb="4" eb="5">
      <t>ア</t>
    </rPh>
    <phoneticPr fontId="4"/>
  </si>
  <si>
    <t>市立保育園数</t>
    <rPh sb="0" eb="2">
      <t>シリツ</t>
    </rPh>
    <rPh sb="2" eb="5">
      <t>ホイクエン</t>
    </rPh>
    <rPh sb="5" eb="6">
      <t>スウ</t>
    </rPh>
    <phoneticPr fontId="4"/>
  </si>
  <si>
    <t>普通会計歳出額</t>
    <rPh sb="0" eb="2">
      <t>フツウ</t>
    </rPh>
    <rPh sb="2" eb="4">
      <t>カイケイ</t>
    </rPh>
    <rPh sb="4" eb="6">
      <t>サイシュツ</t>
    </rPh>
    <rPh sb="6" eb="7">
      <t>ガク</t>
    </rPh>
    <phoneticPr fontId="4"/>
  </si>
  <si>
    <t>園児数</t>
    <rPh sb="0" eb="2">
      <t>エンジ</t>
    </rPh>
    <rPh sb="2" eb="3">
      <t>スウ</t>
    </rPh>
    <phoneticPr fontId="4"/>
  </si>
  <si>
    <t>児童遊園設置数</t>
    <rPh sb="0" eb="2">
      <t>ジドウ</t>
    </rPh>
    <rPh sb="2" eb="4">
      <t>ユウエン</t>
    </rPh>
    <rPh sb="4" eb="7">
      <t>セッチスウ</t>
    </rPh>
    <phoneticPr fontId="4"/>
  </si>
  <si>
    <t>か所</t>
    <rPh sb="1" eb="2">
      <t>ショ</t>
    </rPh>
    <phoneticPr fontId="4"/>
  </si>
  <si>
    <t>子供広場設置数</t>
    <rPh sb="0" eb="2">
      <t>コドモ</t>
    </rPh>
    <rPh sb="2" eb="4">
      <t>ヒロバ</t>
    </rPh>
    <rPh sb="4" eb="7">
      <t>セッチスウ</t>
    </rPh>
    <phoneticPr fontId="4"/>
  </si>
  <si>
    <t>老人クラブ数</t>
    <rPh sb="0" eb="2">
      <t>ロウジン</t>
    </rPh>
    <rPh sb="5" eb="6">
      <t>スウ</t>
    </rPh>
    <phoneticPr fontId="4"/>
  </si>
  <si>
    <t>編集に際して</t>
    <rPh sb="0" eb="2">
      <t>ヘンシュウ</t>
    </rPh>
    <rPh sb="3" eb="4">
      <t>サイ</t>
    </rPh>
    <phoneticPr fontId="4"/>
  </si>
  <si>
    <t>本書は、小金井市の人口、産業、社会経済及び文化などの各分野にわたり、基礎的な統計</t>
    <rPh sb="0" eb="2">
      <t>ホンショ</t>
    </rPh>
    <rPh sb="4" eb="7">
      <t>コガネイ</t>
    </rPh>
    <rPh sb="7" eb="8">
      <t>シ</t>
    </rPh>
    <rPh sb="9" eb="11">
      <t>ジンコウ</t>
    </rPh>
    <rPh sb="12" eb="14">
      <t>サンギョウ</t>
    </rPh>
    <rPh sb="15" eb="17">
      <t>シャカイ</t>
    </rPh>
    <rPh sb="17" eb="19">
      <t>ケイザイ</t>
    </rPh>
    <rPh sb="19" eb="20">
      <t>オヨ</t>
    </rPh>
    <rPh sb="21" eb="23">
      <t>ブンカ</t>
    </rPh>
    <rPh sb="26" eb="29">
      <t>カクブンヤ</t>
    </rPh>
    <rPh sb="34" eb="37">
      <t>キソテキ</t>
    </rPh>
    <rPh sb="38" eb="40">
      <t>トウケイ</t>
    </rPh>
    <phoneticPr fontId="4"/>
  </si>
  <si>
    <t>資料を収録してあります。</t>
    <rPh sb="1" eb="2">
      <t>リョウ</t>
    </rPh>
    <rPh sb="3" eb="5">
      <t>シュウロク</t>
    </rPh>
    <phoneticPr fontId="4"/>
  </si>
  <si>
    <t>2）</t>
    <phoneticPr fontId="4"/>
  </si>
  <si>
    <t>資料は、官公庁、民間団体並びに本市各課の提供、報告によるものです。</t>
    <rPh sb="0" eb="2">
      <t>シリョウ</t>
    </rPh>
    <rPh sb="4" eb="7">
      <t>カンコウチョウ</t>
    </rPh>
    <rPh sb="8" eb="10">
      <t>ミンカン</t>
    </rPh>
    <rPh sb="10" eb="12">
      <t>ダンタイ</t>
    </rPh>
    <rPh sb="12" eb="13">
      <t>ナラ</t>
    </rPh>
    <rPh sb="15" eb="16">
      <t>ホン</t>
    </rPh>
    <rPh sb="16" eb="17">
      <t>シ</t>
    </rPh>
    <rPh sb="17" eb="19">
      <t>カクカ</t>
    </rPh>
    <rPh sb="20" eb="22">
      <t>テイキョウ</t>
    </rPh>
    <rPh sb="23" eb="25">
      <t>ホウコク</t>
    </rPh>
    <phoneticPr fontId="4"/>
  </si>
  <si>
    <t>3)</t>
    <phoneticPr fontId="4"/>
  </si>
  <si>
    <t>各統計表の計数は、特別の表示並びに注釈のない限り小金井市を範囲としています。</t>
    <rPh sb="0" eb="1">
      <t>カク</t>
    </rPh>
    <rPh sb="1" eb="4">
      <t>トウケイヒョウ</t>
    </rPh>
    <rPh sb="5" eb="7">
      <t>ケイスウ</t>
    </rPh>
    <rPh sb="9" eb="11">
      <t>トクベツ</t>
    </rPh>
    <rPh sb="12" eb="14">
      <t>ヒョウジ</t>
    </rPh>
    <rPh sb="14" eb="15">
      <t>ナラ</t>
    </rPh>
    <rPh sb="17" eb="19">
      <t>チュウシャク</t>
    </rPh>
    <rPh sb="22" eb="23">
      <t>カギ</t>
    </rPh>
    <rPh sb="24" eb="28">
      <t>コガネイシ</t>
    </rPh>
    <rPh sb="29" eb="31">
      <t>ハンイ</t>
    </rPh>
    <phoneticPr fontId="4"/>
  </si>
  <si>
    <t>4)</t>
    <phoneticPr fontId="4"/>
  </si>
  <si>
    <t>資料の出所及び注意事項は「脚注」に、数値の単位は原則として「頭注」に注記しましたが、</t>
    <rPh sb="0" eb="2">
      <t>シリョウ</t>
    </rPh>
    <rPh sb="3" eb="5">
      <t>シュッショ</t>
    </rPh>
    <rPh sb="5" eb="6">
      <t>オヨ</t>
    </rPh>
    <rPh sb="7" eb="9">
      <t>チュウイ</t>
    </rPh>
    <rPh sb="9" eb="11">
      <t>ジコウ</t>
    </rPh>
    <rPh sb="13" eb="15">
      <t>キャクチュウ</t>
    </rPh>
    <rPh sb="18" eb="20">
      <t>スウチ</t>
    </rPh>
    <rPh sb="21" eb="23">
      <t>タンイ</t>
    </rPh>
    <rPh sb="24" eb="26">
      <t>ゲンソク</t>
    </rPh>
    <rPh sb="30" eb="32">
      <t>トウチュウ</t>
    </rPh>
    <rPh sb="34" eb="36">
      <t>チュウキ</t>
    </rPh>
    <phoneticPr fontId="4"/>
  </si>
  <si>
    <t>理解しやすいものについては省略しました。</t>
    <rPh sb="0" eb="2">
      <t>リカイ</t>
    </rPh>
    <rPh sb="13" eb="15">
      <t>ショウリャク</t>
    </rPh>
    <phoneticPr fontId="4"/>
  </si>
  <si>
    <t>5)</t>
    <phoneticPr fontId="4"/>
  </si>
  <si>
    <t>数字の単位未満は、原則として四捨五入してあります。</t>
    <rPh sb="0" eb="2">
      <t>スウジ</t>
    </rPh>
    <rPh sb="3" eb="5">
      <t>タンイ</t>
    </rPh>
    <rPh sb="5" eb="7">
      <t>ミマン</t>
    </rPh>
    <rPh sb="9" eb="11">
      <t>ゲンソク</t>
    </rPh>
    <rPh sb="14" eb="18">
      <t>シシャゴニュウ</t>
    </rPh>
    <phoneticPr fontId="4"/>
  </si>
  <si>
    <t>6)</t>
    <phoneticPr fontId="4"/>
  </si>
  <si>
    <t>頭注に年月日の記載のあるものは、その日現在で把握したものです。</t>
    <rPh sb="0" eb="2">
      <t>トウチュウ</t>
    </rPh>
    <rPh sb="3" eb="6">
      <t>ネンガッピ</t>
    </rPh>
    <rPh sb="7" eb="9">
      <t>キサイ</t>
    </rPh>
    <rPh sb="18" eb="19">
      <t>ヒ</t>
    </rPh>
    <rPh sb="19" eb="21">
      <t>ゲンザイ</t>
    </rPh>
    <rPh sb="22" eb="24">
      <t>ハアク</t>
    </rPh>
    <phoneticPr fontId="4"/>
  </si>
  <si>
    <t>頭注に年月日の記載のないものは、一年間の動き等を末現在で把握したものです。</t>
    <rPh sb="0" eb="2">
      <t>トウチュウ</t>
    </rPh>
    <rPh sb="3" eb="6">
      <t>ネンガッピ</t>
    </rPh>
    <rPh sb="7" eb="9">
      <t>キサイ</t>
    </rPh>
    <rPh sb="16" eb="19">
      <t>イチネンカン</t>
    </rPh>
    <rPh sb="20" eb="21">
      <t>ウゴ</t>
    </rPh>
    <rPh sb="22" eb="23">
      <t>トウ</t>
    </rPh>
    <rPh sb="24" eb="25">
      <t>マツ</t>
    </rPh>
    <rPh sb="25" eb="27">
      <t>ゲンザイ</t>
    </rPh>
    <rPh sb="28" eb="30">
      <t>ハアク</t>
    </rPh>
    <phoneticPr fontId="4"/>
  </si>
  <si>
    <t>イ</t>
    <phoneticPr fontId="4"/>
  </si>
  <si>
    <t>．　年　度　　　４月１日から３月３１日まで</t>
    <rPh sb="2" eb="3">
      <t>トシ</t>
    </rPh>
    <rPh sb="4" eb="5">
      <t>ド</t>
    </rPh>
    <rPh sb="9" eb="10">
      <t>ガツ</t>
    </rPh>
    <rPh sb="11" eb="12">
      <t>ヒ</t>
    </rPh>
    <rPh sb="15" eb="16">
      <t>ガツ</t>
    </rPh>
    <rPh sb="18" eb="19">
      <t>ニチ</t>
    </rPh>
    <phoneticPr fontId="4"/>
  </si>
  <si>
    <t>．　暦　年　　　１月１日から１２月３１日まで</t>
    <rPh sb="2" eb="3">
      <t>コヨミ</t>
    </rPh>
    <rPh sb="4" eb="5">
      <t>トシ</t>
    </rPh>
    <rPh sb="9" eb="10">
      <t>ガツ</t>
    </rPh>
    <rPh sb="11" eb="12">
      <t>ヒ</t>
    </rPh>
    <rPh sb="16" eb="17">
      <t>ガツ</t>
    </rPh>
    <rPh sb="19" eb="20">
      <t>ニチ</t>
    </rPh>
    <phoneticPr fontId="4"/>
  </si>
  <si>
    <t>集計数値については、四捨五入の関係で、必ずしも個々の内訳合計の数値と一致しない場</t>
    <rPh sb="0" eb="2">
      <t>シュウケイ</t>
    </rPh>
    <rPh sb="2" eb="4">
      <t>スウチ</t>
    </rPh>
    <rPh sb="10" eb="14">
      <t>シシャゴニュウ</t>
    </rPh>
    <rPh sb="15" eb="17">
      <t>カンケイ</t>
    </rPh>
    <rPh sb="19" eb="20">
      <t>カナラ</t>
    </rPh>
    <rPh sb="23" eb="25">
      <t>ココ</t>
    </rPh>
    <rPh sb="26" eb="28">
      <t>ウチワケ</t>
    </rPh>
    <rPh sb="28" eb="30">
      <t>ゴウケイ</t>
    </rPh>
    <rPh sb="31" eb="33">
      <t>スウチ</t>
    </rPh>
    <rPh sb="34" eb="36">
      <t>イッチ</t>
    </rPh>
    <rPh sb="39" eb="40">
      <t>バ</t>
    </rPh>
    <phoneticPr fontId="4"/>
  </si>
  <si>
    <t>合があります。</t>
    <rPh sb="0" eb="1">
      <t>アイ</t>
    </rPh>
    <phoneticPr fontId="4"/>
  </si>
  <si>
    <t>統計表の符号</t>
    <rPh sb="0" eb="3">
      <t>トウケイヒョウ</t>
    </rPh>
    <rPh sb="4" eb="6">
      <t>フゴウ</t>
    </rPh>
    <phoneticPr fontId="4"/>
  </si>
  <si>
    <t>不詳又は資料なし</t>
    <rPh sb="0" eb="2">
      <t>フショウ</t>
    </rPh>
    <rPh sb="2" eb="3">
      <t>マタ</t>
    </rPh>
    <rPh sb="4" eb="6">
      <t>シリョウ</t>
    </rPh>
    <phoneticPr fontId="4"/>
  </si>
  <si>
    <t>－</t>
    <phoneticPr fontId="4"/>
  </si>
  <si>
    <t>皆無又は該当数字なし</t>
    <rPh sb="0" eb="2">
      <t>カイム</t>
    </rPh>
    <rPh sb="2" eb="3">
      <t>マタ</t>
    </rPh>
    <rPh sb="4" eb="6">
      <t>ガイトウ</t>
    </rPh>
    <rPh sb="6" eb="8">
      <t>スウジ</t>
    </rPh>
    <phoneticPr fontId="4"/>
  </si>
  <si>
    <t>0.5未満</t>
    <rPh sb="3" eb="5">
      <t>ミマン</t>
    </rPh>
    <phoneticPr fontId="4"/>
  </si>
  <si>
    <t>秘匿数字</t>
    <rPh sb="0" eb="2">
      <t>ヒトク</t>
    </rPh>
    <rPh sb="2" eb="4">
      <t>スウジ</t>
    </rPh>
    <phoneticPr fontId="4"/>
  </si>
  <si>
    <t>減少を意味する</t>
    <rPh sb="0" eb="2">
      <t>ゲンショウ</t>
    </rPh>
    <rPh sb="3" eb="5">
      <t>イミ</t>
    </rPh>
    <phoneticPr fontId="4"/>
  </si>
  <si>
    <t>目　　　　　次</t>
    <rPh sb="0" eb="1">
      <t>メ</t>
    </rPh>
    <rPh sb="6" eb="7">
      <t>ツギ</t>
    </rPh>
    <phoneticPr fontId="4"/>
  </si>
  <si>
    <t>１</t>
    <phoneticPr fontId="4"/>
  </si>
  <si>
    <t>．</t>
    <phoneticPr fontId="4"/>
  </si>
  <si>
    <t>自然条件</t>
    <rPh sb="0" eb="2">
      <t>シゼン</t>
    </rPh>
    <rPh sb="2" eb="4">
      <t>ジョウケン</t>
    </rPh>
    <phoneticPr fontId="4"/>
  </si>
  <si>
    <t>(3)</t>
    <phoneticPr fontId="4"/>
  </si>
  <si>
    <t>昼間人口と夜間人口・・・・・・・・・</t>
    <rPh sb="0" eb="2">
      <t>チュウカン</t>
    </rPh>
    <rPh sb="2" eb="4">
      <t>ジンコウ</t>
    </rPh>
    <rPh sb="5" eb="7">
      <t>ヤカン</t>
    </rPh>
    <rPh sb="7" eb="9">
      <t>ジンコウ</t>
    </rPh>
    <phoneticPr fontId="4"/>
  </si>
  <si>
    <t>(1)</t>
    <phoneticPr fontId="4"/>
  </si>
  <si>
    <t>位置 ・・・・・・・・・・・・・・・・・・・・・・・・・</t>
    <rPh sb="0" eb="2">
      <t>イチ</t>
    </rPh>
    <phoneticPr fontId="4"/>
  </si>
  <si>
    <t>産　　　業</t>
    <rPh sb="0" eb="1">
      <t>サン</t>
    </rPh>
    <rPh sb="4" eb="5">
      <t>ギョウ</t>
    </rPh>
    <phoneticPr fontId="4"/>
  </si>
  <si>
    <t>(2)</t>
    <phoneticPr fontId="4"/>
  </si>
  <si>
    <t>地形・地質 ・・・・・・・・・・・・・・・・・・・・</t>
    <rPh sb="0" eb="2">
      <t>チケイ</t>
    </rPh>
    <rPh sb="3" eb="5">
      <t>チシツ</t>
    </rPh>
    <phoneticPr fontId="4"/>
  </si>
  <si>
    <t>ア</t>
    <phoneticPr fontId="4"/>
  </si>
  <si>
    <t>産業別事業所数及び従業者数・・</t>
    <rPh sb="0" eb="2">
      <t>サンギョウ</t>
    </rPh>
    <rPh sb="2" eb="3">
      <t>ベツ</t>
    </rPh>
    <rPh sb="3" eb="6">
      <t>ジギョウショ</t>
    </rPh>
    <rPh sb="6" eb="7">
      <t>スウ</t>
    </rPh>
    <rPh sb="7" eb="8">
      <t>オヨ</t>
    </rPh>
    <rPh sb="9" eb="10">
      <t>ジュウ</t>
    </rPh>
    <rPh sb="10" eb="13">
      <t>ギョウシャスウ</t>
    </rPh>
    <phoneticPr fontId="4"/>
  </si>
  <si>
    <t>町丁目別面積・・・・・・・・・・・・・・・</t>
    <rPh sb="0" eb="1">
      <t>チョウ</t>
    </rPh>
    <rPh sb="1" eb="2">
      <t>チョウ</t>
    </rPh>
    <rPh sb="2" eb="3">
      <t>メ</t>
    </rPh>
    <rPh sb="3" eb="4">
      <t>ベツ</t>
    </rPh>
    <rPh sb="4" eb="6">
      <t>メンセキ</t>
    </rPh>
    <phoneticPr fontId="4"/>
  </si>
  <si>
    <t>経営組織別事業所数及び従業</t>
    <rPh sb="0" eb="2">
      <t>ケイエイ</t>
    </rPh>
    <rPh sb="2" eb="4">
      <t>ソシキ</t>
    </rPh>
    <rPh sb="4" eb="5">
      <t>ベツ</t>
    </rPh>
    <rPh sb="5" eb="8">
      <t>ジギョウショ</t>
    </rPh>
    <rPh sb="8" eb="9">
      <t>スウ</t>
    </rPh>
    <rPh sb="9" eb="10">
      <t>オヨ</t>
    </rPh>
    <rPh sb="11" eb="12">
      <t>ジュウ</t>
    </rPh>
    <rPh sb="12" eb="13">
      <t>ギョウ</t>
    </rPh>
    <phoneticPr fontId="4"/>
  </si>
  <si>
    <t>者数・・・・・・・・・・・・・・・・・・・・・・</t>
    <rPh sb="0" eb="1">
      <t>シャ</t>
    </rPh>
    <rPh sb="1" eb="2">
      <t>スウ</t>
    </rPh>
    <phoneticPr fontId="4"/>
  </si>
  <si>
    <t>地目別面積・・・・・・・・・・・・・・・</t>
    <rPh sb="0" eb="2">
      <t>チモク</t>
    </rPh>
    <rPh sb="2" eb="3">
      <t>ベツ</t>
    </rPh>
    <rPh sb="3" eb="5">
      <t>メンセキ</t>
    </rPh>
    <phoneticPr fontId="4"/>
  </si>
  <si>
    <t>ウ</t>
    <phoneticPr fontId="4"/>
  </si>
  <si>
    <t>産業別、従業者規模別事業所</t>
    <rPh sb="0" eb="2">
      <t>サンギョウ</t>
    </rPh>
    <rPh sb="2" eb="3">
      <t>ベツ</t>
    </rPh>
    <rPh sb="4" eb="7">
      <t>ジュウギョウシャ</t>
    </rPh>
    <rPh sb="7" eb="10">
      <t>キボベツ</t>
    </rPh>
    <rPh sb="10" eb="13">
      <t>ジギョウショ</t>
    </rPh>
    <phoneticPr fontId="4"/>
  </si>
  <si>
    <t>(4)</t>
    <phoneticPr fontId="4"/>
  </si>
  <si>
    <t>気象</t>
    <rPh sb="0" eb="2">
      <t>キショウ</t>
    </rPh>
    <phoneticPr fontId="4"/>
  </si>
  <si>
    <t>数・・・・・・・・・・・・・・・・・・・・・・・・</t>
    <rPh sb="0" eb="1">
      <t>スウ</t>
    </rPh>
    <phoneticPr fontId="4"/>
  </si>
  <si>
    <t xml:space="preserve"> </t>
    <phoneticPr fontId="4"/>
  </si>
  <si>
    <t>エ</t>
    <phoneticPr fontId="4"/>
  </si>
  <si>
    <t>工　　業</t>
    <rPh sb="0" eb="1">
      <t>コウ</t>
    </rPh>
    <rPh sb="3" eb="4">
      <t>ギョウ</t>
    </rPh>
    <phoneticPr fontId="4"/>
  </si>
  <si>
    <t>人　　口</t>
    <rPh sb="0" eb="1">
      <t>ヒト</t>
    </rPh>
    <rPh sb="3" eb="4">
      <t>クチ</t>
    </rPh>
    <phoneticPr fontId="4"/>
  </si>
  <si>
    <t>工場数、従業者数、現金給与</t>
    <rPh sb="0" eb="2">
      <t>コウジョウ</t>
    </rPh>
    <rPh sb="2" eb="3">
      <t>スウ</t>
    </rPh>
    <rPh sb="4" eb="5">
      <t>ジュウ</t>
    </rPh>
    <rPh sb="5" eb="8">
      <t>ギョウシャスウ</t>
    </rPh>
    <rPh sb="9" eb="11">
      <t>ゲンキン</t>
    </rPh>
    <rPh sb="11" eb="13">
      <t>キュウヨ</t>
    </rPh>
    <phoneticPr fontId="4"/>
  </si>
  <si>
    <t>額及び製造品出荷額等・・・・・・・</t>
    <rPh sb="0" eb="1">
      <t>ガク</t>
    </rPh>
    <rPh sb="1" eb="2">
      <t>オヨ</t>
    </rPh>
    <rPh sb="3" eb="6">
      <t>セイゾウヒン</t>
    </rPh>
    <rPh sb="6" eb="8">
      <t>シュッカ</t>
    </rPh>
    <rPh sb="8" eb="10">
      <t>ガクトウ</t>
    </rPh>
    <phoneticPr fontId="4"/>
  </si>
  <si>
    <t>人口及び世帯</t>
    <rPh sb="0" eb="2">
      <t>ジンコウ</t>
    </rPh>
    <rPh sb="2" eb="3">
      <t>オヨ</t>
    </rPh>
    <rPh sb="4" eb="6">
      <t>セタイ</t>
    </rPh>
    <phoneticPr fontId="4"/>
  </si>
  <si>
    <t>従業者規模別工場数・・・・・・・・・</t>
    <rPh sb="0" eb="3">
      <t>ジュウギョウシャ</t>
    </rPh>
    <rPh sb="3" eb="6">
      <t>キボベツ</t>
    </rPh>
    <rPh sb="6" eb="8">
      <t>コウジョウ</t>
    </rPh>
    <rPh sb="8" eb="9">
      <t>スウ</t>
    </rPh>
    <phoneticPr fontId="4"/>
  </si>
  <si>
    <t>人口及び世帯数の推移 ・・・・・・</t>
    <rPh sb="0" eb="2">
      <t>ジンコウ</t>
    </rPh>
    <rPh sb="2" eb="3">
      <t>オヨ</t>
    </rPh>
    <rPh sb="4" eb="7">
      <t>セタイスウ</t>
    </rPh>
    <rPh sb="8" eb="10">
      <t>スイイ</t>
    </rPh>
    <phoneticPr fontId="4"/>
  </si>
  <si>
    <t>産業別工場数、従業者数及び</t>
    <rPh sb="0" eb="2">
      <t>サンギョウ</t>
    </rPh>
    <rPh sb="2" eb="3">
      <t>ベツ</t>
    </rPh>
    <rPh sb="3" eb="5">
      <t>コウジョウ</t>
    </rPh>
    <rPh sb="5" eb="6">
      <t>スウ</t>
    </rPh>
    <rPh sb="7" eb="8">
      <t>ジュウ</t>
    </rPh>
    <rPh sb="8" eb="11">
      <t>ギョウシャスウ</t>
    </rPh>
    <rPh sb="11" eb="12">
      <t>オヨ</t>
    </rPh>
    <phoneticPr fontId="4"/>
  </si>
  <si>
    <t>町丁目別世帯数、男女別人口、</t>
    <rPh sb="0" eb="1">
      <t>チョウ</t>
    </rPh>
    <rPh sb="1" eb="2">
      <t>チョウ</t>
    </rPh>
    <rPh sb="2" eb="3">
      <t>メ</t>
    </rPh>
    <rPh sb="3" eb="4">
      <t>ベツ</t>
    </rPh>
    <rPh sb="4" eb="7">
      <t>セタイスウ</t>
    </rPh>
    <rPh sb="8" eb="10">
      <t>ダンジョ</t>
    </rPh>
    <rPh sb="10" eb="11">
      <t>ベツ</t>
    </rPh>
    <rPh sb="11" eb="13">
      <t>ジンコウ</t>
    </rPh>
    <phoneticPr fontId="4"/>
  </si>
  <si>
    <t>製造品出荷額等・・・・・・・・・・・・</t>
    <rPh sb="0" eb="3">
      <t>セイゾウヒン</t>
    </rPh>
    <rPh sb="3" eb="5">
      <t>シュッカ</t>
    </rPh>
    <rPh sb="5" eb="7">
      <t>ガクトウ</t>
    </rPh>
    <phoneticPr fontId="4"/>
  </si>
  <si>
    <t>１世帯当り人口及び人口密度・・</t>
    <rPh sb="1" eb="3">
      <t>セタイ</t>
    </rPh>
    <rPh sb="3" eb="4">
      <t>ア</t>
    </rPh>
    <rPh sb="5" eb="7">
      <t>ジンコウ</t>
    </rPh>
    <rPh sb="7" eb="8">
      <t>オヨ</t>
    </rPh>
    <rPh sb="9" eb="11">
      <t>ジンコウ</t>
    </rPh>
    <rPh sb="11" eb="13">
      <t>ミツド</t>
    </rPh>
    <phoneticPr fontId="4"/>
  </si>
  <si>
    <t>商　　業</t>
    <rPh sb="0" eb="1">
      <t>ショウ</t>
    </rPh>
    <rPh sb="3" eb="4">
      <t>ギョウ</t>
    </rPh>
    <phoneticPr fontId="4"/>
  </si>
  <si>
    <t>人　口</t>
    <rPh sb="0" eb="1">
      <t>ヒト</t>
    </rPh>
    <rPh sb="2" eb="3">
      <t>クチ</t>
    </rPh>
    <phoneticPr fontId="4"/>
  </si>
  <si>
    <t>産業中分類別商店数、従業者</t>
    <rPh sb="0" eb="2">
      <t>サンギョウ</t>
    </rPh>
    <rPh sb="2" eb="5">
      <t>チュウブンルイ</t>
    </rPh>
    <rPh sb="5" eb="6">
      <t>ベツ</t>
    </rPh>
    <rPh sb="6" eb="9">
      <t>ショウテンスウ</t>
    </rPh>
    <rPh sb="10" eb="13">
      <t>ジュウギョウシャ</t>
    </rPh>
    <phoneticPr fontId="4"/>
  </si>
  <si>
    <t>町別、年齢各歳別、男女別人</t>
    <rPh sb="0" eb="1">
      <t>マチ</t>
    </rPh>
    <rPh sb="1" eb="2">
      <t>ベツ</t>
    </rPh>
    <rPh sb="3" eb="5">
      <t>ネンレイ</t>
    </rPh>
    <rPh sb="5" eb="6">
      <t>カク</t>
    </rPh>
    <rPh sb="6" eb="7">
      <t>サイ</t>
    </rPh>
    <rPh sb="7" eb="8">
      <t>ベツ</t>
    </rPh>
    <rPh sb="9" eb="11">
      <t>ダンジョ</t>
    </rPh>
    <rPh sb="11" eb="12">
      <t>ベツ</t>
    </rPh>
    <rPh sb="12" eb="13">
      <t>ジン</t>
    </rPh>
    <phoneticPr fontId="4"/>
  </si>
  <si>
    <t>数及び年間販売額</t>
    <rPh sb="0" eb="1">
      <t>スウ</t>
    </rPh>
    <rPh sb="1" eb="2">
      <t>オヨ</t>
    </rPh>
    <rPh sb="3" eb="5">
      <t>ネンカン</t>
    </rPh>
    <rPh sb="5" eb="7">
      <t>ハンバイ</t>
    </rPh>
    <rPh sb="7" eb="8">
      <t>ガク</t>
    </rPh>
    <phoneticPr fontId="4"/>
  </si>
  <si>
    <t>口・・・・・・・・・・・・・・・・・・・・・・・</t>
    <rPh sb="0" eb="1">
      <t>コウ</t>
    </rPh>
    <phoneticPr fontId="4"/>
  </si>
  <si>
    <t>（飲食店を除く）・・・・・・・・・・・・・</t>
    <rPh sb="1" eb="3">
      <t>インショク</t>
    </rPh>
    <rPh sb="3" eb="4">
      <t>テン</t>
    </rPh>
    <rPh sb="5" eb="6">
      <t>ノゾ</t>
    </rPh>
    <phoneticPr fontId="4"/>
  </si>
  <si>
    <t>人口動態　・・・・・・・・・・・・・・・・</t>
    <rPh sb="0" eb="2">
      <t>ジンコウ</t>
    </rPh>
    <rPh sb="2" eb="4">
      <t>ドウタイ</t>
    </rPh>
    <phoneticPr fontId="4"/>
  </si>
  <si>
    <t>従業者規模別商店数・・・・・・・・</t>
    <rPh sb="0" eb="3">
      <t>ジュウギョウシャ</t>
    </rPh>
    <rPh sb="3" eb="6">
      <t>キボベツ</t>
    </rPh>
    <rPh sb="6" eb="9">
      <t>ショウテンスウ</t>
    </rPh>
    <phoneticPr fontId="4"/>
  </si>
  <si>
    <t>本籍数及び本籍人口 ・・・・・・・・・</t>
    <rPh sb="0" eb="2">
      <t>ホンセキ</t>
    </rPh>
    <rPh sb="2" eb="3">
      <t>スウ</t>
    </rPh>
    <rPh sb="3" eb="4">
      <t>オヨ</t>
    </rPh>
    <rPh sb="5" eb="7">
      <t>ホンセキ</t>
    </rPh>
    <rPh sb="7" eb="9">
      <t>ジンコウ</t>
    </rPh>
    <phoneticPr fontId="4"/>
  </si>
  <si>
    <t>産業別、開設年別商店数・・・・・</t>
    <rPh sb="0" eb="2">
      <t>サンギョウ</t>
    </rPh>
    <rPh sb="2" eb="3">
      <t>ベツ</t>
    </rPh>
    <rPh sb="4" eb="6">
      <t>カイセツ</t>
    </rPh>
    <rPh sb="6" eb="8">
      <t>ネンベツ</t>
    </rPh>
    <rPh sb="8" eb="11">
      <t>ショウテンスウ</t>
    </rPh>
    <phoneticPr fontId="4"/>
  </si>
  <si>
    <t>小売業（飲食店を除く）売場</t>
    <rPh sb="0" eb="3">
      <t>コウリギョウ</t>
    </rPh>
    <rPh sb="4" eb="6">
      <t>インショク</t>
    </rPh>
    <rPh sb="6" eb="7">
      <t>テン</t>
    </rPh>
    <rPh sb="8" eb="9">
      <t>ノゾ</t>
    </rPh>
    <rPh sb="11" eb="13">
      <t>ウリバ</t>
    </rPh>
    <phoneticPr fontId="4"/>
  </si>
  <si>
    <t>面積別商店数・・・・・・・・・・・・・・</t>
    <rPh sb="0" eb="2">
      <t>メンセキ</t>
    </rPh>
    <rPh sb="2" eb="3">
      <t>ベツ</t>
    </rPh>
    <rPh sb="3" eb="6">
      <t>ショウテンスウ</t>
    </rPh>
    <phoneticPr fontId="4"/>
  </si>
  <si>
    <t>国勢調査</t>
    <rPh sb="0" eb="2">
      <t>コクセイ</t>
    </rPh>
    <rPh sb="2" eb="4">
      <t>チョウサ</t>
    </rPh>
    <phoneticPr fontId="4"/>
  </si>
  <si>
    <t>（統計図表：Ⅰ）卸売業、小売</t>
    <rPh sb="1" eb="3">
      <t>トウケイ</t>
    </rPh>
    <rPh sb="3" eb="5">
      <t>ズヒョウ</t>
    </rPh>
    <rPh sb="8" eb="11">
      <t>オロシウリギョウ</t>
    </rPh>
    <rPh sb="12" eb="14">
      <t>コウリ</t>
    </rPh>
    <phoneticPr fontId="4"/>
  </si>
  <si>
    <t>国勢調査人口及び世帯数  ・・・</t>
    <rPh sb="0" eb="2">
      <t>コクセイ</t>
    </rPh>
    <rPh sb="2" eb="4">
      <t>チョウサ</t>
    </rPh>
    <rPh sb="4" eb="6">
      <t>ジンコウ</t>
    </rPh>
    <rPh sb="6" eb="7">
      <t>オヨ</t>
    </rPh>
    <rPh sb="8" eb="10">
      <t>セタイ</t>
    </rPh>
    <rPh sb="10" eb="11">
      <t>スウ</t>
    </rPh>
    <phoneticPr fontId="4"/>
  </si>
  <si>
    <t>業別商店数、従業者数及び年</t>
    <rPh sb="0" eb="1">
      <t>ギョウ</t>
    </rPh>
    <rPh sb="1" eb="2">
      <t>ベツ</t>
    </rPh>
    <rPh sb="2" eb="5">
      <t>ショウテンスウ</t>
    </rPh>
    <rPh sb="6" eb="7">
      <t>ジュウ</t>
    </rPh>
    <rPh sb="7" eb="10">
      <t>ギョウシャスウ</t>
    </rPh>
    <rPh sb="10" eb="11">
      <t>オヨ</t>
    </rPh>
    <rPh sb="12" eb="13">
      <t>ネン</t>
    </rPh>
    <phoneticPr fontId="4"/>
  </si>
  <si>
    <t>間販売額構成比の前回調査と</t>
    <rPh sb="0" eb="1">
      <t>カン</t>
    </rPh>
    <rPh sb="1" eb="3">
      <t>ハンバイ</t>
    </rPh>
    <rPh sb="3" eb="4">
      <t>ガク</t>
    </rPh>
    <rPh sb="4" eb="7">
      <t>コウセイヒ</t>
    </rPh>
    <rPh sb="8" eb="10">
      <t>ゼンカイ</t>
    </rPh>
    <rPh sb="10" eb="12">
      <t>チョウサ</t>
    </rPh>
    <phoneticPr fontId="4"/>
  </si>
  <si>
    <t>町別世帯数、男女別人口及び</t>
    <rPh sb="0" eb="1">
      <t>マチ</t>
    </rPh>
    <rPh sb="1" eb="2">
      <t>ベツ</t>
    </rPh>
    <rPh sb="2" eb="5">
      <t>セタイスウ</t>
    </rPh>
    <rPh sb="6" eb="8">
      <t>ダンジョ</t>
    </rPh>
    <rPh sb="8" eb="9">
      <t>ベツ</t>
    </rPh>
    <rPh sb="9" eb="11">
      <t>ジンコウ</t>
    </rPh>
    <rPh sb="11" eb="12">
      <t>オヨ</t>
    </rPh>
    <phoneticPr fontId="4"/>
  </si>
  <si>
    <t>の比較・・・・・・・・・・・・・・・・・・・・</t>
    <rPh sb="1" eb="3">
      <t>ヒカク</t>
    </rPh>
    <phoneticPr fontId="4"/>
  </si>
  <si>
    <t>人口密度 ・・・・・・・・・・・・・・・・・</t>
    <rPh sb="0" eb="2">
      <t>ジンコウ</t>
    </rPh>
    <rPh sb="2" eb="4">
      <t>ミツド</t>
    </rPh>
    <phoneticPr fontId="4"/>
  </si>
  <si>
    <t>農　　業</t>
    <rPh sb="0" eb="1">
      <t>ノウ</t>
    </rPh>
    <rPh sb="3" eb="4">
      <t>ギョウ</t>
    </rPh>
    <phoneticPr fontId="4"/>
  </si>
  <si>
    <t>配偶関係別人口・・・・・・・・・・・・</t>
    <rPh sb="0" eb="2">
      <t>ハイグウ</t>
    </rPh>
    <rPh sb="2" eb="4">
      <t>カンケイ</t>
    </rPh>
    <rPh sb="4" eb="5">
      <t>ベツ</t>
    </rPh>
    <rPh sb="5" eb="7">
      <t>ジンコウ</t>
    </rPh>
    <phoneticPr fontId="4"/>
  </si>
  <si>
    <t>農家数、農家人口及び経営耕</t>
    <rPh sb="0" eb="2">
      <t>ノウカ</t>
    </rPh>
    <rPh sb="2" eb="3">
      <t>スウ</t>
    </rPh>
    <rPh sb="4" eb="6">
      <t>ノウカ</t>
    </rPh>
    <rPh sb="6" eb="8">
      <t>ジンコウ</t>
    </rPh>
    <rPh sb="8" eb="9">
      <t>オヨ</t>
    </rPh>
    <rPh sb="10" eb="12">
      <t>ケイエイ</t>
    </rPh>
    <rPh sb="12" eb="13">
      <t>コウ</t>
    </rPh>
    <phoneticPr fontId="4"/>
  </si>
  <si>
    <t>地面積（１６歳以上の人口）・・・・</t>
    <rPh sb="0" eb="1">
      <t>チ</t>
    </rPh>
    <rPh sb="1" eb="3">
      <t>メンセキ</t>
    </rPh>
    <rPh sb="6" eb="7">
      <t>サイ</t>
    </rPh>
    <rPh sb="7" eb="9">
      <t>イジョウ</t>
    </rPh>
    <rPh sb="10" eb="12">
      <t>ジンコウ</t>
    </rPh>
    <phoneticPr fontId="4"/>
  </si>
  <si>
    <t>労働力状態別人口・・・・・・・・・・</t>
    <rPh sb="0" eb="3">
      <t>ロウドウリョク</t>
    </rPh>
    <rPh sb="3" eb="5">
      <t>ジョウタイ</t>
    </rPh>
    <rPh sb="5" eb="6">
      <t>ベツ</t>
    </rPh>
    <rPh sb="6" eb="8">
      <t>ジンコウ</t>
    </rPh>
    <phoneticPr fontId="4"/>
  </si>
  <si>
    <t>耕地形態別経営耕地面積（販</t>
    <rPh sb="0" eb="2">
      <t>コウチ</t>
    </rPh>
    <rPh sb="2" eb="5">
      <t>ケイタイベツ</t>
    </rPh>
    <rPh sb="5" eb="7">
      <t>ケイエイ</t>
    </rPh>
    <rPh sb="7" eb="9">
      <t>コウチ</t>
    </rPh>
    <rPh sb="9" eb="11">
      <t>メンセキ</t>
    </rPh>
    <rPh sb="12" eb="13">
      <t>ハン</t>
    </rPh>
    <phoneticPr fontId="4"/>
  </si>
  <si>
    <t>産業別就業人口・・・・・・・・・・・・</t>
    <rPh sb="0" eb="2">
      <t>サンギョウ</t>
    </rPh>
    <rPh sb="2" eb="3">
      <t>ベツ</t>
    </rPh>
    <rPh sb="3" eb="5">
      <t>シュウギョウ</t>
    </rPh>
    <rPh sb="5" eb="7">
      <t>ジンコウ</t>
    </rPh>
    <phoneticPr fontId="4"/>
  </si>
  <si>
    <t>売農家）・・・・・・・・・・・・・・・・・・・</t>
    <rPh sb="0" eb="1">
      <t>バイ</t>
    </rPh>
    <rPh sb="1" eb="3">
      <t>ノウカ</t>
    </rPh>
    <phoneticPr fontId="4"/>
  </si>
  <si>
    <t>カ</t>
    <phoneticPr fontId="4"/>
  </si>
  <si>
    <t>産業別就業人口及び構成比・・・</t>
    <rPh sb="0" eb="2">
      <t>サンギョウ</t>
    </rPh>
    <rPh sb="2" eb="3">
      <t>ベツ</t>
    </rPh>
    <rPh sb="3" eb="5">
      <t>シュウギョウ</t>
    </rPh>
    <rPh sb="5" eb="7">
      <t>ジンコウ</t>
    </rPh>
    <rPh sb="7" eb="8">
      <t>オヨ</t>
    </rPh>
    <rPh sb="9" eb="12">
      <t>コウセイヒ</t>
    </rPh>
    <phoneticPr fontId="4"/>
  </si>
  <si>
    <t>農業従事者の年齢別人口（販</t>
    <rPh sb="0" eb="2">
      <t>ノウギョウ</t>
    </rPh>
    <rPh sb="2" eb="5">
      <t>ジュウジシャ</t>
    </rPh>
    <rPh sb="6" eb="8">
      <t>ネンレイ</t>
    </rPh>
    <rPh sb="8" eb="9">
      <t>ベツ</t>
    </rPh>
    <rPh sb="9" eb="11">
      <t>ジンコウ</t>
    </rPh>
    <rPh sb="12" eb="13">
      <t>ハン</t>
    </rPh>
    <phoneticPr fontId="4"/>
  </si>
  <si>
    <t>職業別就業人口・・・・・・・・・・・・</t>
    <rPh sb="0" eb="2">
      <t>ショクギョウ</t>
    </rPh>
    <rPh sb="2" eb="3">
      <t>ベツ</t>
    </rPh>
    <rPh sb="3" eb="5">
      <t>シュウギョウ</t>
    </rPh>
    <rPh sb="5" eb="7">
      <t>ジンコウ</t>
    </rPh>
    <phoneticPr fontId="4"/>
  </si>
  <si>
    <t>　</t>
    <phoneticPr fontId="4"/>
  </si>
  <si>
    <t>農産物の年間販売額別農家数</t>
    <rPh sb="0" eb="3">
      <t>ノウサンブツ</t>
    </rPh>
    <rPh sb="4" eb="6">
      <t>ネンカン</t>
    </rPh>
    <rPh sb="6" eb="8">
      <t>ハンバイ</t>
    </rPh>
    <rPh sb="8" eb="9">
      <t>ガク</t>
    </rPh>
    <rPh sb="9" eb="10">
      <t>ベツ</t>
    </rPh>
    <rPh sb="10" eb="12">
      <t>ノウカ</t>
    </rPh>
    <rPh sb="12" eb="13">
      <t>スウ</t>
    </rPh>
    <phoneticPr fontId="4"/>
  </si>
  <si>
    <t>ク</t>
    <phoneticPr fontId="4"/>
  </si>
  <si>
    <t>住居の所有状況・・・・・・・・・・・・</t>
    <rPh sb="0" eb="2">
      <t>ジュウキョ</t>
    </rPh>
    <rPh sb="3" eb="5">
      <t>ショユウ</t>
    </rPh>
    <rPh sb="5" eb="7">
      <t>ジョウキョウ</t>
    </rPh>
    <phoneticPr fontId="4"/>
  </si>
  <si>
    <t>（販売農家）・・・・・・・・・・・・・・・・</t>
    <rPh sb="1" eb="3">
      <t>ハンバイ</t>
    </rPh>
    <rPh sb="3" eb="5">
      <t>ノウカ</t>
    </rPh>
    <phoneticPr fontId="4"/>
  </si>
  <si>
    <t>農地法等による各種届出等取</t>
    <rPh sb="0" eb="4">
      <t>ノウチホウトウ</t>
    </rPh>
    <rPh sb="7" eb="9">
      <t>カクシュ</t>
    </rPh>
    <rPh sb="9" eb="12">
      <t>トドケデトウ</t>
    </rPh>
    <rPh sb="12" eb="13">
      <t>トリ</t>
    </rPh>
    <phoneticPr fontId="4"/>
  </si>
  <si>
    <t>(7)</t>
    <phoneticPr fontId="4"/>
  </si>
  <si>
    <t>公共施設</t>
    <rPh sb="0" eb="2">
      <t>コウキョウ</t>
    </rPh>
    <rPh sb="2" eb="4">
      <t>シセツ</t>
    </rPh>
    <phoneticPr fontId="4"/>
  </si>
  <si>
    <t>扱状況・・・・・・・・・・・・・・・・・・・・</t>
    <rPh sb="0" eb="1">
      <t>アツカ</t>
    </rPh>
    <rPh sb="1" eb="3">
      <t>ジョウキョウ</t>
    </rPh>
    <phoneticPr fontId="4"/>
  </si>
  <si>
    <t>市民会館利用状況・・・・・・・・・・・</t>
    <rPh sb="0" eb="2">
      <t>シミン</t>
    </rPh>
    <rPh sb="2" eb="4">
      <t>カイカン</t>
    </rPh>
    <rPh sb="4" eb="6">
      <t>リヨウ</t>
    </rPh>
    <rPh sb="6" eb="8">
      <t>ジョウキョウ</t>
    </rPh>
    <phoneticPr fontId="4"/>
  </si>
  <si>
    <t>前原暫定集会施設利用状況・・・</t>
    <rPh sb="8" eb="10">
      <t>リヨウ</t>
    </rPh>
    <rPh sb="10" eb="12">
      <t>ジョウキョウ</t>
    </rPh>
    <phoneticPr fontId="4"/>
  </si>
  <si>
    <t>婦人会館利用状況・・・・・・・・・・・</t>
    <rPh sb="0" eb="2">
      <t>フジン</t>
    </rPh>
    <rPh sb="2" eb="4">
      <t>カイカン</t>
    </rPh>
    <rPh sb="4" eb="6">
      <t>リヨウ</t>
    </rPh>
    <rPh sb="6" eb="8">
      <t>ジョウキョウ</t>
    </rPh>
    <phoneticPr fontId="4"/>
  </si>
  <si>
    <t>市　民　生　活</t>
    <rPh sb="0" eb="1">
      <t>シ</t>
    </rPh>
    <rPh sb="2" eb="3">
      <t>ミン</t>
    </rPh>
    <rPh sb="4" eb="5">
      <t>ショウ</t>
    </rPh>
    <rPh sb="6" eb="7">
      <t>カツ</t>
    </rPh>
    <phoneticPr fontId="4"/>
  </si>
  <si>
    <t>貫井北町集会場利用状況・・・・・</t>
    <rPh sb="0" eb="4">
      <t>ヌクイキタマチ</t>
    </rPh>
    <rPh sb="4" eb="6">
      <t>シュウカイ</t>
    </rPh>
    <rPh sb="6" eb="7">
      <t>バ</t>
    </rPh>
    <rPh sb="7" eb="9">
      <t>リヨウ</t>
    </rPh>
    <rPh sb="9" eb="11">
      <t>ジョウキョウ</t>
    </rPh>
    <phoneticPr fontId="4"/>
  </si>
  <si>
    <t>所　　得</t>
    <rPh sb="0" eb="1">
      <t>トコロ</t>
    </rPh>
    <rPh sb="3" eb="4">
      <t>トク</t>
    </rPh>
    <phoneticPr fontId="4"/>
  </si>
  <si>
    <t>産業別雇用労働者1人平均月間</t>
    <rPh sb="0" eb="2">
      <t>サンギョウ</t>
    </rPh>
    <rPh sb="2" eb="3">
      <t>ベツ</t>
    </rPh>
    <rPh sb="3" eb="5">
      <t>コヨウ</t>
    </rPh>
    <rPh sb="5" eb="8">
      <t>ロウドウシャ</t>
    </rPh>
    <rPh sb="9" eb="10">
      <t>リ</t>
    </rPh>
    <rPh sb="10" eb="12">
      <t>ヘイキン</t>
    </rPh>
    <rPh sb="12" eb="14">
      <t>ゲッカン</t>
    </rPh>
    <phoneticPr fontId="4"/>
  </si>
  <si>
    <t>上之原会館利用状況・・・・・・・・・</t>
    <rPh sb="0" eb="1">
      <t>ウエ</t>
    </rPh>
    <rPh sb="1" eb="2">
      <t>ノ</t>
    </rPh>
    <rPh sb="2" eb="3">
      <t>ハラ</t>
    </rPh>
    <rPh sb="3" eb="5">
      <t>カイカン</t>
    </rPh>
    <rPh sb="5" eb="7">
      <t>リヨウ</t>
    </rPh>
    <rPh sb="7" eb="9">
      <t>ジョウキョウ</t>
    </rPh>
    <phoneticPr fontId="4"/>
  </si>
  <si>
    <t>現金給与総額・・・・・・・・・・・・・・</t>
    <rPh sb="0" eb="2">
      <t>ゲンキン</t>
    </rPh>
    <rPh sb="2" eb="4">
      <t>キュウヨ</t>
    </rPh>
    <rPh sb="4" eb="6">
      <t>ソウガク</t>
    </rPh>
    <phoneticPr fontId="4"/>
  </si>
  <si>
    <t>貫井北町中之久保集会所利用</t>
    <rPh sb="0" eb="4">
      <t>ヌクイキタマチ</t>
    </rPh>
    <rPh sb="4" eb="6">
      <t>ナカユキ</t>
    </rPh>
    <rPh sb="6" eb="8">
      <t>クボ</t>
    </rPh>
    <rPh sb="8" eb="10">
      <t>シュウカイ</t>
    </rPh>
    <rPh sb="10" eb="11">
      <t>ジョ</t>
    </rPh>
    <rPh sb="11" eb="13">
      <t>リヨウ</t>
    </rPh>
    <phoneticPr fontId="4"/>
  </si>
  <si>
    <t>給与の種類別常用労働者平均賃金</t>
    <rPh sb="0" eb="2">
      <t>キュウヨ</t>
    </rPh>
    <rPh sb="3" eb="5">
      <t>シュルイ</t>
    </rPh>
    <rPh sb="5" eb="6">
      <t>ベツ</t>
    </rPh>
    <rPh sb="6" eb="8">
      <t>ジョウヨウ</t>
    </rPh>
    <rPh sb="8" eb="11">
      <t>ロウドウシャ</t>
    </rPh>
    <rPh sb="11" eb="13">
      <t>ヘイキン</t>
    </rPh>
    <rPh sb="13" eb="15">
      <t>チンギン</t>
    </rPh>
    <phoneticPr fontId="4"/>
  </si>
  <si>
    <t>状況・・・・・・・・・・・・・・・・・・・・・・</t>
    <rPh sb="0" eb="2">
      <t>ジョウキョウ</t>
    </rPh>
    <phoneticPr fontId="4"/>
  </si>
  <si>
    <t>前原町丸山台集会所利用状況・・</t>
    <rPh sb="0" eb="3">
      <t>マエハラチョウ</t>
    </rPh>
    <rPh sb="3" eb="6">
      <t>マルヤマダイ</t>
    </rPh>
    <rPh sb="6" eb="8">
      <t>シュウカイ</t>
    </rPh>
    <rPh sb="8" eb="9">
      <t>ショ</t>
    </rPh>
    <rPh sb="9" eb="11">
      <t>リヨウ</t>
    </rPh>
    <rPh sb="11" eb="13">
      <t>ジョウキョウ</t>
    </rPh>
    <phoneticPr fontId="4"/>
  </si>
  <si>
    <t>前原町西之台会館利用状況・・・</t>
    <rPh sb="0" eb="3">
      <t>マエハラチョウ</t>
    </rPh>
    <rPh sb="3" eb="5">
      <t>ニシノ</t>
    </rPh>
    <rPh sb="5" eb="6">
      <t>ダイ</t>
    </rPh>
    <rPh sb="6" eb="8">
      <t>カイカン</t>
    </rPh>
    <rPh sb="8" eb="10">
      <t>リヨウ</t>
    </rPh>
    <rPh sb="10" eb="12">
      <t>ジョウキョウ</t>
    </rPh>
    <phoneticPr fontId="4"/>
  </si>
  <si>
    <t>桜町上水会館利用状況・・・・・・・</t>
    <rPh sb="0" eb="2">
      <t>サクラチョウ</t>
    </rPh>
    <rPh sb="2" eb="4">
      <t>ジョウスイ</t>
    </rPh>
    <rPh sb="4" eb="6">
      <t>カイカン</t>
    </rPh>
    <rPh sb="6" eb="8">
      <t>リヨウ</t>
    </rPh>
    <rPh sb="8" eb="10">
      <t>ジョウキョウ</t>
    </rPh>
    <phoneticPr fontId="4"/>
  </si>
  <si>
    <t>物　　価</t>
    <rPh sb="0" eb="1">
      <t>モノ</t>
    </rPh>
    <rPh sb="3" eb="4">
      <t>アタイ</t>
    </rPh>
    <phoneticPr fontId="4"/>
  </si>
  <si>
    <t>東町集会所利用状況・・・・・・・・・</t>
    <rPh sb="0" eb="1">
      <t>ヒガシ</t>
    </rPh>
    <rPh sb="1" eb="2">
      <t>チョウ</t>
    </rPh>
    <rPh sb="2" eb="4">
      <t>シュウカイ</t>
    </rPh>
    <rPh sb="4" eb="5">
      <t>ジョ</t>
    </rPh>
    <rPh sb="5" eb="7">
      <t>リヨウ</t>
    </rPh>
    <rPh sb="7" eb="9">
      <t>ジョウキョウ</t>
    </rPh>
    <phoneticPr fontId="4"/>
  </si>
  <si>
    <t>東京都区部消費者物価指数・・・・</t>
    <rPh sb="0" eb="3">
      <t>トウキョウト</t>
    </rPh>
    <rPh sb="3" eb="5">
      <t>クブ</t>
    </rPh>
    <rPh sb="5" eb="8">
      <t>ショウヒシャ</t>
    </rPh>
    <rPh sb="8" eb="10">
      <t>ブッカ</t>
    </rPh>
    <rPh sb="10" eb="12">
      <t>シスウ</t>
    </rPh>
    <phoneticPr fontId="4"/>
  </si>
  <si>
    <t>貫井南町三楽集会所利用状況・・</t>
    <rPh sb="0" eb="2">
      <t>ヌクイ</t>
    </rPh>
    <rPh sb="2" eb="3">
      <t>ミナミ</t>
    </rPh>
    <rPh sb="3" eb="4">
      <t>チョウ</t>
    </rPh>
    <rPh sb="4" eb="5">
      <t>サン</t>
    </rPh>
    <rPh sb="5" eb="6">
      <t>ラク</t>
    </rPh>
    <rPh sb="6" eb="8">
      <t>シュウカイ</t>
    </rPh>
    <rPh sb="8" eb="9">
      <t>ジョ</t>
    </rPh>
    <rPh sb="9" eb="11">
      <t>リヨウ</t>
    </rPh>
    <rPh sb="11" eb="13">
      <t>ジョウキョウ</t>
    </rPh>
    <phoneticPr fontId="4"/>
  </si>
  <si>
    <t>建　　物</t>
    <rPh sb="0" eb="1">
      <t>ケン</t>
    </rPh>
    <rPh sb="3" eb="4">
      <t>モノ</t>
    </rPh>
    <phoneticPr fontId="4"/>
  </si>
  <si>
    <t>木造建物用途別棟数及び床面</t>
    <rPh sb="0" eb="2">
      <t>モクゾウ</t>
    </rPh>
    <rPh sb="2" eb="4">
      <t>タテモノ</t>
    </rPh>
    <rPh sb="4" eb="6">
      <t>ヨウト</t>
    </rPh>
    <rPh sb="6" eb="7">
      <t>ベツ</t>
    </rPh>
    <rPh sb="7" eb="8">
      <t>ムネ</t>
    </rPh>
    <rPh sb="8" eb="9">
      <t>スウ</t>
    </rPh>
    <rPh sb="9" eb="10">
      <t>オヨ</t>
    </rPh>
    <rPh sb="11" eb="12">
      <t>ユカ</t>
    </rPh>
    <rPh sb="12" eb="13">
      <t>メン</t>
    </rPh>
    <phoneticPr fontId="4"/>
  </si>
  <si>
    <t>シ</t>
    <phoneticPr fontId="4"/>
  </si>
  <si>
    <t>東町友愛会館利用状況・・・・・・・・</t>
    <rPh sb="0" eb="1">
      <t>ヒガシ</t>
    </rPh>
    <rPh sb="1" eb="2">
      <t>チョウ</t>
    </rPh>
    <rPh sb="2" eb="4">
      <t>ユウアイ</t>
    </rPh>
    <rPh sb="4" eb="6">
      <t>カイカン</t>
    </rPh>
    <rPh sb="6" eb="8">
      <t>リヨウ</t>
    </rPh>
    <rPh sb="8" eb="10">
      <t>ジョウキョウ</t>
    </rPh>
    <phoneticPr fontId="4"/>
  </si>
  <si>
    <t>積・・・・・・・・・・・・・・・・・・・・・・・・</t>
    <rPh sb="0" eb="1">
      <t>セキ</t>
    </rPh>
    <phoneticPr fontId="4"/>
  </si>
  <si>
    <t>ス</t>
    <phoneticPr fontId="4"/>
  </si>
  <si>
    <t>中町桜並集会所利用状況・・・・・</t>
    <rPh sb="0" eb="1">
      <t>ナカ</t>
    </rPh>
    <rPh sb="1" eb="2">
      <t>チョウ</t>
    </rPh>
    <rPh sb="2" eb="3">
      <t>サクラ</t>
    </rPh>
    <rPh sb="3" eb="4">
      <t>ナミ</t>
    </rPh>
    <rPh sb="4" eb="6">
      <t>シュウカイ</t>
    </rPh>
    <rPh sb="6" eb="7">
      <t>ジョ</t>
    </rPh>
    <rPh sb="7" eb="9">
      <t>リヨウ</t>
    </rPh>
    <rPh sb="9" eb="11">
      <t>ジョウキョウ</t>
    </rPh>
    <phoneticPr fontId="4"/>
  </si>
  <si>
    <t>非木造建物用途別棟数及び床</t>
    <rPh sb="0" eb="1">
      <t>ヒ</t>
    </rPh>
    <rPh sb="1" eb="3">
      <t>モクゾウ</t>
    </rPh>
    <rPh sb="3" eb="5">
      <t>タテモノ</t>
    </rPh>
    <rPh sb="5" eb="7">
      <t>ヨウト</t>
    </rPh>
    <rPh sb="7" eb="8">
      <t>ベツ</t>
    </rPh>
    <rPh sb="8" eb="9">
      <t>ムネ</t>
    </rPh>
    <rPh sb="9" eb="10">
      <t>スウ</t>
    </rPh>
    <rPh sb="10" eb="11">
      <t>オヨ</t>
    </rPh>
    <rPh sb="12" eb="13">
      <t>ユカ</t>
    </rPh>
    <phoneticPr fontId="4"/>
  </si>
  <si>
    <t>面積・・・・・・・・・・・・・・・・・・・・・・</t>
    <rPh sb="0" eb="2">
      <t>メンセキ</t>
    </rPh>
    <phoneticPr fontId="4"/>
  </si>
  <si>
    <t>貫井北五集会所利用状況・・・・・</t>
    <rPh sb="0" eb="2">
      <t>ヌクイ</t>
    </rPh>
    <rPh sb="2" eb="3">
      <t>キタ</t>
    </rPh>
    <rPh sb="3" eb="4">
      <t>５</t>
    </rPh>
    <rPh sb="4" eb="6">
      <t>シュウカイ</t>
    </rPh>
    <rPh sb="6" eb="7">
      <t>ジョ</t>
    </rPh>
    <rPh sb="7" eb="9">
      <t>リヨウ</t>
    </rPh>
    <rPh sb="9" eb="11">
      <t>ジョウキョウ</t>
    </rPh>
    <phoneticPr fontId="4"/>
  </si>
  <si>
    <t>木造、非木造別建物棟数及び</t>
    <rPh sb="0" eb="2">
      <t>モクゾウ</t>
    </rPh>
    <rPh sb="3" eb="4">
      <t>ヒ</t>
    </rPh>
    <rPh sb="4" eb="6">
      <t>モクゾウ</t>
    </rPh>
    <rPh sb="6" eb="7">
      <t>ベツ</t>
    </rPh>
    <rPh sb="7" eb="9">
      <t>タテモノ</t>
    </rPh>
    <rPh sb="9" eb="10">
      <t>ムネ</t>
    </rPh>
    <rPh sb="10" eb="11">
      <t>スウ</t>
    </rPh>
    <rPh sb="11" eb="12">
      <t>オヨ</t>
    </rPh>
    <phoneticPr fontId="4"/>
  </si>
  <si>
    <t>中町天神前集会所利用状況・・・</t>
    <rPh sb="0" eb="1">
      <t>ナカ</t>
    </rPh>
    <rPh sb="1" eb="2">
      <t>チョウ</t>
    </rPh>
    <rPh sb="2" eb="4">
      <t>テンジン</t>
    </rPh>
    <rPh sb="4" eb="5">
      <t>マエ</t>
    </rPh>
    <rPh sb="5" eb="7">
      <t>シュウカイ</t>
    </rPh>
    <rPh sb="7" eb="8">
      <t>ジョ</t>
    </rPh>
    <rPh sb="8" eb="10">
      <t>リヨウ</t>
    </rPh>
    <rPh sb="10" eb="12">
      <t>ジョウキョウ</t>
    </rPh>
    <phoneticPr fontId="4"/>
  </si>
  <si>
    <t>床面積・・・・・・・・・・・・・・・・・・・・</t>
    <rPh sb="0" eb="3">
      <t>ユカメンセキ</t>
    </rPh>
    <phoneticPr fontId="4"/>
  </si>
  <si>
    <t>公共賃貸住宅戸数・・・・・・・・・・・</t>
    <rPh sb="0" eb="2">
      <t>コウキョウ</t>
    </rPh>
    <rPh sb="2" eb="4">
      <t>チンタイ</t>
    </rPh>
    <rPh sb="4" eb="6">
      <t>ジュウタク</t>
    </rPh>
    <rPh sb="6" eb="8">
      <t>コスウ</t>
    </rPh>
    <phoneticPr fontId="4"/>
  </si>
  <si>
    <t>構造別着工建築物数・・・・・・・・・</t>
    <rPh sb="0" eb="2">
      <t>コウゾウ</t>
    </rPh>
    <rPh sb="2" eb="3">
      <t>ベツ</t>
    </rPh>
    <rPh sb="3" eb="5">
      <t>チャッコウ</t>
    </rPh>
    <rPh sb="5" eb="7">
      <t>ケンチク</t>
    </rPh>
    <rPh sb="7" eb="8">
      <t>ブツ</t>
    </rPh>
    <rPh sb="8" eb="9">
      <t>スウ</t>
    </rPh>
    <phoneticPr fontId="4"/>
  </si>
  <si>
    <t>チ</t>
    <phoneticPr fontId="4"/>
  </si>
  <si>
    <t>着工住宅数・・・・・・・・・・・・・・・・・</t>
    <rPh sb="0" eb="2">
      <t>チャッコウ</t>
    </rPh>
    <rPh sb="2" eb="5">
      <t>ジュウタクスウ</t>
    </rPh>
    <phoneticPr fontId="4"/>
  </si>
  <si>
    <t>生  活</t>
    <rPh sb="0" eb="1">
      <t>ショウ</t>
    </rPh>
    <rPh sb="3" eb="4">
      <t>カツ</t>
    </rPh>
    <phoneticPr fontId="4"/>
  </si>
  <si>
    <t>たばこ、酒類の消費量及びた</t>
    <rPh sb="4" eb="6">
      <t>シュルイ</t>
    </rPh>
    <rPh sb="7" eb="10">
      <t>ショウヒリョウ</t>
    </rPh>
    <rPh sb="10" eb="11">
      <t>オヨ</t>
    </rPh>
    <phoneticPr fontId="4"/>
  </si>
  <si>
    <t>社　会　福　祉</t>
    <rPh sb="0" eb="1">
      <t>シャ</t>
    </rPh>
    <rPh sb="2" eb="3">
      <t>カイ</t>
    </rPh>
    <rPh sb="4" eb="5">
      <t>フク</t>
    </rPh>
    <rPh sb="6" eb="7">
      <t>シ</t>
    </rPh>
    <phoneticPr fontId="4"/>
  </si>
  <si>
    <t>ばこ税額等・・・・・・・・・・・・・・・・・</t>
    <rPh sb="2" eb="4">
      <t>ゼイガク</t>
    </rPh>
    <rPh sb="4" eb="5">
      <t>トウ</t>
    </rPh>
    <phoneticPr fontId="4"/>
  </si>
  <si>
    <t>生活保護</t>
    <rPh sb="0" eb="2">
      <t>セイカツ</t>
    </rPh>
    <rPh sb="2" eb="4">
      <t>ホゴ</t>
    </rPh>
    <phoneticPr fontId="4"/>
  </si>
  <si>
    <t>畜犬登録数・・・・・・・・・・・・・・・・</t>
    <rPh sb="0" eb="1">
      <t>チク</t>
    </rPh>
    <rPh sb="1" eb="2">
      <t>ケン</t>
    </rPh>
    <rPh sb="2" eb="5">
      <t>トウロクスウ</t>
    </rPh>
    <phoneticPr fontId="4"/>
  </si>
  <si>
    <t>扶助種類別被保護世帯数、人</t>
    <rPh sb="0" eb="2">
      <t>フジョ</t>
    </rPh>
    <rPh sb="2" eb="4">
      <t>シュルイ</t>
    </rPh>
    <rPh sb="4" eb="5">
      <t>ベツ</t>
    </rPh>
    <rPh sb="5" eb="6">
      <t>ヒ</t>
    </rPh>
    <rPh sb="6" eb="8">
      <t>ホゴ</t>
    </rPh>
    <rPh sb="8" eb="10">
      <t>セタイ</t>
    </rPh>
    <rPh sb="10" eb="11">
      <t>スウ</t>
    </rPh>
    <rPh sb="12" eb="13">
      <t>ジン</t>
    </rPh>
    <phoneticPr fontId="4"/>
  </si>
  <si>
    <t>員及び保護率・・・・・・・・・・・・・・</t>
    <rPh sb="0" eb="1">
      <t>イン</t>
    </rPh>
    <rPh sb="1" eb="2">
      <t>オヨ</t>
    </rPh>
    <rPh sb="3" eb="5">
      <t>ホゴ</t>
    </rPh>
    <rPh sb="5" eb="6">
      <t>リツ</t>
    </rPh>
    <phoneticPr fontId="4"/>
  </si>
  <si>
    <t>テレビジョン受信契約件数・・・・・</t>
    <rPh sb="6" eb="8">
      <t>ジュシン</t>
    </rPh>
    <rPh sb="8" eb="10">
      <t>ケイヤク</t>
    </rPh>
    <rPh sb="10" eb="12">
      <t>ケンスウ</t>
    </rPh>
    <phoneticPr fontId="4"/>
  </si>
  <si>
    <t>年齢階層別、男女別被保護人</t>
    <rPh sb="0" eb="2">
      <t>ネンレイ</t>
    </rPh>
    <rPh sb="2" eb="4">
      <t>カイソウ</t>
    </rPh>
    <rPh sb="4" eb="5">
      <t>ベツ</t>
    </rPh>
    <rPh sb="6" eb="8">
      <t>ダンジョ</t>
    </rPh>
    <rPh sb="8" eb="9">
      <t>ベツ</t>
    </rPh>
    <rPh sb="9" eb="10">
      <t>ヒ</t>
    </rPh>
    <rPh sb="10" eb="12">
      <t>ホゴ</t>
    </rPh>
    <rPh sb="12" eb="13">
      <t>ジン</t>
    </rPh>
    <phoneticPr fontId="4"/>
  </si>
  <si>
    <t>市民意識</t>
    <rPh sb="0" eb="2">
      <t>シミン</t>
    </rPh>
    <rPh sb="2" eb="4">
      <t>イシキ</t>
    </rPh>
    <phoneticPr fontId="4"/>
  </si>
  <si>
    <t>員・・・・・・・・・・・・・・・・・・・・・・・</t>
    <rPh sb="0" eb="1">
      <t>イン</t>
    </rPh>
    <phoneticPr fontId="4"/>
  </si>
  <si>
    <t>各種相談窓口事項別利用件数・・</t>
    <rPh sb="0" eb="2">
      <t>カクシュ</t>
    </rPh>
    <rPh sb="2" eb="4">
      <t>ソウダン</t>
    </rPh>
    <rPh sb="4" eb="6">
      <t>マドグチ</t>
    </rPh>
    <rPh sb="6" eb="8">
      <t>ジコウ</t>
    </rPh>
    <rPh sb="8" eb="9">
      <t>ベツ</t>
    </rPh>
    <rPh sb="9" eb="11">
      <t>リヨウ</t>
    </rPh>
    <rPh sb="11" eb="13">
      <t>ケンスウ</t>
    </rPh>
    <phoneticPr fontId="4"/>
  </si>
  <si>
    <t>生活保護開始、廃止世帯数及</t>
    <phoneticPr fontId="4"/>
  </si>
  <si>
    <t>市民相談内容別状況・・・・・・・・・</t>
    <rPh sb="0" eb="2">
      <t>シミン</t>
    </rPh>
    <rPh sb="2" eb="4">
      <t>ソウダン</t>
    </rPh>
    <rPh sb="4" eb="6">
      <t>ナイヨウ</t>
    </rPh>
    <rPh sb="6" eb="7">
      <t>ベツ</t>
    </rPh>
    <rPh sb="7" eb="9">
      <t>ジョウキョウ</t>
    </rPh>
    <phoneticPr fontId="4"/>
  </si>
  <si>
    <t>び人員・・・・・・・・・・・・・・・・・・・・</t>
    <rPh sb="1" eb="3">
      <t>ジンイン</t>
    </rPh>
    <phoneticPr fontId="4"/>
  </si>
  <si>
    <t>情報公開請求状況・・・・・・・・・・・</t>
    <rPh sb="0" eb="2">
      <t>ジョウホウ</t>
    </rPh>
    <rPh sb="2" eb="4">
      <t>コウカイ</t>
    </rPh>
    <rPh sb="4" eb="6">
      <t>セイキュウ</t>
    </rPh>
    <rPh sb="6" eb="8">
      <t>ジョウキョウ</t>
    </rPh>
    <phoneticPr fontId="4"/>
  </si>
  <si>
    <t>労働力状態別被保護世帯数・・・</t>
    <rPh sb="0" eb="3">
      <t>ロウドウリョク</t>
    </rPh>
    <rPh sb="3" eb="5">
      <t>ジョウタイ</t>
    </rPh>
    <rPh sb="5" eb="6">
      <t>ベツ</t>
    </rPh>
    <rPh sb="6" eb="7">
      <t>ヒ</t>
    </rPh>
    <rPh sb="7" eb="9">
      <t>ホゴ</t>
    </rPh>
    <rPh sb="9" eb="12">
      <t>セタイスウ</t>
    </rPh>
    <phoneticPr fontId="4"/>
  </si>
  <si>
    <t>金　　融</t>
    <rPh sb="0" eb="1">
      <t>キン</t>
    </rPh>
    <rPh sb="3" eb="4">
      <t>ユウ</t>
    </rPh>
    <phoneticPr fontId="4"/>
  </si>
  <si>
    <t>扶助種類別扶助費支給状況・・・</t>
    <rPh sb="0" eb="2">
      <t>フジョ</t>
    </rPh>
    <rPh sb="2" eb="4">
      <t>シュルイ</t>
    </rPh>
    <rPh sb="4" eb="5">
      <t>ベツ</t>
    </rPh>
    <rPh sb="5" eb="8">
      <t>フジョヒ</t>
    </rPh>
    <rPh sb="8" eb="10">
      <t>シキュウ</t>
    </rPh>
    <rPh sb="10" eb="12">
      <t>ジョウキョウ</t>
    </rPh>
    <phoneticPr fontId="4"/>
  </si>
  <si>
    <t>小口事業資金融資件数及び融</t>
    <rPh sb="0" eb="2">
      <t>コグチ</t>
    </rPh>
    <rPh sb="2" eb="4">
      <t>ジギョウ</t>
    </rPh>
    <rPh sb="4" eb="6">
      <t>シキン</t>
    </rPh>
    <rPh sb="6" eb="8">
      <t>ユウシ</t>
    </rPh>
    <rPh sb="8" eb="10">
      <t>ケンスウ</t>
    </rPh>
    <rPh sb="10" eb="11">
      <t>オヨ</t>
    </rPh>
    <rPh sb="12" eb="13">
      <t>ユウ</t>
    </rPh>
    <phoneticPr fontId="4"/>
  </si>
  <si>
    <t>資額・・・・・・・・・・・・・・・・・・・・・・</t>
    <rPh sb="0" eb="1">
      <t>シ</t>
    </rPh>
    <rPh sb="1" eb="2">
      <t>ガク</t>
    </rPh>
    <phoneticPr fontId="4"/>
  </si>
  <si>
    <t>小口事業資金業種別融資件数</t>
    <rPh sb="0" eb="2">
      <t>コグチ</t>
    </rPh>
    <rPh sb="2" eb="4">
      <t>ジギョウ</t>
    </rPh>
    <rPh sb="4" eb="6">
      <t>シキン</t>
    </rPh>
    <rPh sb="6" eb="8">
      <t>ギョウシュ</t>
    </rPh>
    <rPh sb="8" eb="9">
      <t>ベツ</t>
    </rPh>
    <rPh sb="9" eb="11">
      <t>ユウシ</t>
    </rPh>
    <rPh sb="11" eb="13">
      <t>ケンスウ</t>
    </rPh>
    <phoneticPr fontId="4"/>
  </si>
  <si>
    <t>児童福祉</t>
    <rPh sb="0" eb="2">
      <t>ジドウ</t>
    </rPh>
    <rPh sb="2" eb="4">
      <t>フクシ</t>
    </rPh>
    <phoneticPr fontId="4"/>
  </si>
  <si>
    <t>国民健康保険</t>
    <rPh sb="0" eb="2">
      <t>コクミン</t>
    </rPh>
    <rPh sb="2" eb="4">
      <t>ケンコウ</t>
    </rPh>
    <rPh sb="4" eb="6">
      <t>ホケン</t>
    </rPh>
    <phoneticPr fontId="4"/>
  </si>
  <si>
    <t>保育園別定員数、管内入所児</t>
    <rPh sb="0" eb="3">
      <t>ホイクエン</t>
    </rPh>
    <rPh sb="3" eb="4">
      <t>ベツ</t>
    </rPh>
    <rPh sb="4" eb="6">
      <t>テイイン</t>
    </rPh>
    <rPh sb="6" eb="7">
      <t>スウ</t>
    </rPh>
    <rPh sb="8" eb="10">
      <t>カンナイ</t>
    </rPh>
    <rPh sb="10" eb="12">
      <t>ニュウショ</t>
    </rPh>
    <rPh sb="12" eb="13">
      <t>ジ</t>
    </rPh>
    <phoneticPr fontId="4"/>
  </si>
  <si>
    <t>加入世帯数、被保険者数及び</t>
    <rPh sb="0" eb="2">
      <t>カニュウ</t>
    </rPh>
    <rPh sb="2" eb="5">
      <t>セタイスウ</t>
    </rPh>
    <rPh sb="6" eb="10">
      <t>ヒホケンシャ</t>
    </rPh>
    <rPh sb="10" eb="11">
      <t>スウ</t>
    </rPh>
    <rPh sb="11" eb="12">
      <t>オヨ</t>
    </rPh>
    <phoneticPr fontId="4"/>
  </si>
  <si>
    <t>加入率・・・・・・・・・・・・・・・・・・・・</t>
    <rPh sb="0" eb="2">
      <t>カニュウ</t>
    </rPh>
    <rPh sb="2" eb="3">
      <t>リツ</t>
    </rPh>
    <phoneticPr fontId="4"/>
  </si>
  <si>
    <t>保険給付状況・・・・・・・・・・・・・・</t>
    <rPh sb="0" eb="2">
      <t>ホケン</t>
    </rPh>
    <rPh sb="2" eb="4">
      <t>キュウフ</t>
    </rPh>
    <rPh sb="4" eb="6">
      <t>ジョウキョウ</t>
    </rPh>
    <phoneticPr fontId="4"/>
  </si>
  <si>
    <t>国民年金</t>
    <rPh sb="0" eb="2">
      <t>コクミン</t>
    </rPh>
    <rPh sb="2" eb="4">
      <t>ネンキン</t>
    </rPh>
    <phoneticPr fontId="4"/>
  </si>
  <si>
    <t>拠出年金被保険者数・・・・・・・・・</t>
    <rPh sb="0" eb="2">
      <t>キョシュツ</t>
    </rPh>
    <rPh sb="2" eb="4">
      <t>ネンキン</t>
    </rPh>
    <rPh sb="4" eb="8">
      <t>ヒホケンシャ</t>
    </rPh>
    <rPh sb="8" eb="9">
      <t>スウ</t>
    </rPh>
    <phoneticPr fontId="4"/>
  </si>
  <si>
    <t>保険給付状況・・・・・・・・・・・・・・・</t>
    <rPh sb="0" eb="2">
      <t>ホケン</t>
    </rPh>
    <rPh sb="2" eb="4">
      <t>キュウフ</t>
    </rPh>
    <rPh sb="4" eb="6">
      <t>ジョウキョウ</t>
    </rPh>
    <phoneticPr fontId="4"/>
  </si>
  <si>
    <t>老齢福祉年金受給権者数・・・・・</t>
    <rPh sb="0" eb="2">
      <t>ロウレイ</t>
    </rPh>
    <rPh sb="2" eb="4">
      <t>フクシ</t>
    </rPh>
    <rPh sb="4" eb="6">
      <t>ネンキン</t>
    </rPh>
    <rPh sb="6" eb="9">
      <t>ジュキュウケン</t>
    </rPh>
    <rPh sb="9" eb="10">
      <t>シャ</t>
    </rPh>
    <rPh sb="10" eb="11">
      <t>スウ</t>
    </rPh>
    <phoneticPr fontId="4"/>
  </si>
  <si>
    <t>小金井市愛育手当支給状況・・・</t>
    <rPh sb="0" eb="4">
      <t>コガネイシ</t>
    </rPh>
    <rPh sb="4" eb="6">
      <t>アイイク</t>
    </rPh>
    <rPh sb="6" eb="8">
      <t>テアテ</t>
    </rPh>
    <rPh sb="8" eb="10">
      <t>シキュウ</t>
    </rPh>
    <rPh sb="10" eb="12">
      <t>ジョウキョウ</t>
    </rPh>
    <phoneticPr fontId="4"/>
  </si>
  <si>
    <t>福祉施設</t>
    <rPh sb="0" eb="2">
      <t>フクシ</t>
    </rPh>
    <rPh sb="2" eb="4">
      <t>シセツ</t>
    </rPh>
    <phoneticPr fontId="4"/>
  </si>
  <si>
    <t>児童手当支給状況・・・・・・・・・・</t>
    <rPh sb="0" eb="2">
      <t>ジドウ</t>
    </rPh>
    <rPh sb="2" eb="4">
      <t>テアテ</t>
    </rPh>
    <rPh sb="4" eb="6">
      <t>シキュウ</t>
    </rPh>
    <rPh sb="6" eb="8">
      <t>ジョウキョウ</t>
    </rPh>
    <phoneticPr fontId="4"/>
  </si>
  <si>
    <t>児童育成手当支給状況・・・・・・・</t>
    <rPh sb="0" eb="2">
      <t>ジドウ</t>
    </rPh>
    <rPh sb="2" eb="4">
      <t>イクセイ</t>
    </rPh>
    <rPh sb="4" eb="6">
      <t>テアテ</t>
    </rPh>
    <rPh sb="6" eb="8">
      <t>シキュウ</t>
    </rPh>
    <rPh sb="8" eb="10">
      <t>ジョウキョウ</t>
    </rPh>
    <phoneticPr fontId="4"/>
  </si>
  <si>
    <t>子供会育成状況・・・・・・・・・・・・・</t>
    <rPh sb="0" eb="3">
      <t>コドモカイ</t>
    </rPh>
    <rPh sb="3" eb="5">
      <t>イクセイ</t>
    </rPh>
    <rPh sb="5" eb="7">
      <t>ジョウキョウ</t>
    </rPh>
    <phoneticPr fontId="4"/>
  </si>
  <si>
    <t>高齢者福祉</t>
    <rPh sb="0" eb="3">
      <t>コウレイシャ</t>
    </rPh>
    <rPh sb="3" eb="5">
      <t>フクシ</t>
    </rPh>
    <phoneticPr fontId="4"/>
  </si>
  <si>
    <t>老人クラブ別会員数・・・・・・・・・・</t>
    <rPh sb="0" eb="2">
      <t>ロウジン</t>
    </rPh>
    <rPh sb="5" eb="6">
      <t>ベツ</t>
    </rPh>
    <rPh sb="6" eb="9">
      <t>カイインスウ</t>
    </rPh>
    <phoneticPr fontId="4"/>
  </si>
  <si>
    <t>保健・環境衛生</t>
    <rPh sb="0" eb="2">
      <t>ホケン</t>
    </rPh>
    <rPh sb="3" eb="5">
      <t>カンキョウ</t>
    </rPh>
    <rPh sb="5" eb="7">
      <t>エイセイ</t>
    </rPh>
    <phoneticPr fontId="4"/>
  </si>
  <si>
    <t>後期高齢者（長寿）医療制度の</t>
    <rPh sb="0" eb="2">
      <t>コウキ</t>
    </rPh>
    <rPh sb="2" eb="5">
      <t>コウレイシャ</t>
    </rPh>
    <rPh sb="6" eb="8">
      <t>チョウジュ</t>
    </rPh>
    <rPh sb="9" eb="11">
      <t>イリョウ</t>
    </rPh>
    <rPh sb="11" eb="13">
      <t>セイド</t>
    </rPh>
    <phoneticPr fontId="4"/>
  </si>
  <si>
    <t>保　　健</t>
    <rPh sb="0" eb="1">
      <t>タモツ</t>
    </rPh>
    <rPh sb="3" eb="4">
      <t>ケン</t>
    </rPh>
    <phoneticPr fontId="4"/>
  </si>
  <si>
    <t>現況（受給者数）・・・・・・・・・・・・・</t>
    <rPh sb="0" eb="2">
      <t>ゲンキョウ</t>
    </rPh>
    <rPh sb="3" eb="6">
      <t>ジュキュウシャ</t>
    </rPh>
    <rPh sb="6" eb="7">
      <t>スウ</t>
    </rPh>
    <phoneticPr fontId="4"/>
  </si>
  <si>
    <t>種類別医療施設数・・・・・・・・・・・</t>
    <rPh sb="0" eb="2">
      <t>シュルイ</t>
    </rPh>
    <rPh sb="2" eb="3">
      <t>ベツ</t>
    </rPh>
    <rPh sb="3" eb="5">
      <t>イリョウ</t>
    </rPh>
    <rPh sb="5" eb="7">
      <t>シセツ</t>
    </rPh>
    <rPh sb="7" eb="8">
      <t>スウ</t>
    </rPh>
    <phoneticPr fontId="4"/>
  </si>
  <si>
    <t>養護老人ホーム入所者数・・・・・・</t>
    <rPh sb="0" eb="2">
      <t>ヨウゴ</t>
    </rPh>
    <rPh sb="2" eb="4">
      <t>ロウジン</t>
    </rPh>
    <rPh sb="7" eb="10">
      <t>ニュウショシャ</t>
    </rPh>
    <rPh sb="10" eb="11">
      <t>スウ</t>
    </rPh>
    <phoneticPr fontId="4"/>
  </si>
  <si>
    <t>主要原因別死亡者数・・・・・・・・・</t>
    <rPh sb="0" eb="2">
      <t>シュヨウ</t>
    </rPh>
    <rPh sb="2" eb="4">
      <t>ゲンイン</t>
    </rPh>
    <rPh sb="4" eb="5">
      <t>ベツ</t>
    </rPh>
    <rPh sb="5" eb="7">
      <t>シボウ</t>
    </rPh>
    <rPh sb="7" eb="8">
      <t>シャ</t>
    </rPh>
    <rPh sb="8" eb="9">
      <t>スウ</t>
    </rPh>
    <phoneticPr fontId="4"/>
  </si>
  <si>
    <t>介護認定審査会認定状況・・・・・</t>
    <rPh sb="0" eb="2">
      <t>カイゴ</t>
    </rPh>
    <rPh sb="2" eb="4">
      <t>ニンテイ</t>
    </rPh>
    <rPh sb="4" eb="7">
      <t>シンサカイ</t>
    </rPh>
    <rPh sb="7" eb="9">
      <t>ニンテイ</t>
    </rPh>
    <rPh sb="9" eb="11">
      <t>ジョウキョウ</t>
    </rPh>
    <phoneticPr fontId="4"/>
  </si>
  <si>
    <t>死亡主要原因別順位・・・・・・・・・</t>
    <rPh sb="0" eb="2">
      <t>シボウ</t>
    </rPh>
    <rPh sb="2" eb="4">
      <t>シュヨウ</t>
    </rPh>
    <rPh sb="4" eb="6">
      <t>ゲンイン</t>
    </rPh>
    <rPh sb="6" eb="7">
      <t>ベツ</t>
    </rPh>
    <rPh sb="7" eb="9">
      <t>ジュンイ</t>
    </rPh>
    <phoneticPr fontId="4"/>
  </si>
  <si>
    <t>要介護認定者数・・・・・・・・・・・・</t>
    <rPh sb="0" eb="3">
      <t>ヨウカイゴ</t>
    </rPh>
    <rPh sb="3" eb="5">
      <t>ニンテイ</t>
    </rPh>
    <rPh sb="5" eb="6">
      <t>シャ</t>
    </rPh>
    <rPh sb="6" eb="7">
      <t>スウ</t>
    </rPh>
    <phoneticPr fontId="4"/>
  </si>
  <si>
    <t>人口動態統計の年次別推移・・・</t>
    <rPh sb="0" eb="2">
      <t>ジンコウ</t>
    </rPh>
    <rPh sb="2" eb="4">
      <t>ドウタイ</t>
    </rPh>
    <rPh sb="4" eb="6">
      <t>トウケイ</t>
    </rPh>
    <rPh sb="7" eb="10">
      <t>ネンジベツ</t>
    </rPh>
    <rPh sb="10" eb="12">
      <t>スイイ</t>
    </rPh>
    <phoneticPr fontId="4"/>
  </si>
  <si>
    <t>人口動態統計の年次別推移(率)・・・</t>
    <rPh sb="0" eb="2">
      <t>ジンコウ</t>
    </rPh>
    <rPh sb="2" eb="4">
      <t>ドウタイ</t>
    </rPh>
    <rPh sb="4" eb="6">
      <t>トウケイ</t>
    </rPh>
    <rPh sb="7" eb="10">
      <t>ネンジベツ</t>
    </rPh>
    <rPh sb="10" eb="12">
      <t>スイイ</t>
    </rPh>
    <rPh sb="13" eb="14">
      <t>リツ</t>
    </rPh>
    <phoneticPr fontId="4"/>
  </si>
  <si>
    <t>女性福祉資金貸付状況・・・・・・・</t>
    <rPh sb="0" eb="2">
      <t>ジョセイ</t>
    </rPh>
    <rPh sb="2" eb="4">
      <t>フクシ</t>
    </rPh>
    <rPh sb="4" eb="6">
      <t>シキン</t>
    </rPh>
    <rPh sb="6" eb="8">
      <t>カシツケ</t>
    </rPh>
    <rPh sb="8" eb="10">
      <t>ジョウキョウ</t>
    </rPh>
    <phoneticPr fontId="4"/>
  </si>
  <si>
    <t>合計特殊出生率の推移・・・・・・・</t>
    <rPh sb="0" eb="2">
      <t>ゴウケイ</t>
    </rPh>
    <rPh sb="2" eb="4">
      <t>トクシュ</t>
    </rPh>
    <rPh sb="4" eb="6">
      <t>シュッショウ</t>
    </rPh>
    <rPh sb="6" eb="7">
      <t>リツ</t>
    </rPh>
    <rPh sb="8" eb="10">
      <t>スイイ</t>
    </rPh>
    <phoneticPr fontId="4"/>
  </si>
  <si>
    <t>環境衛生</t>
    <rPh sb="0" eb="2">
      <t>カンキョウ</t>
    </rPh>
    <rPh sb="2" eb="4">
      <t>エイセイ</t>
    </rPh>
    <phoneticPr fontId="4"/>
  </si>
  <si>
    <t>ごみ処理状況・・・・・・・・・・・・・・・</t>
    <rPh sb="2" eb="4">
      <t>ショリ</t>
    </rPh>
    <rPh sb="4" eb="6">
      <t>ジョウキョウ</t>
    </rPh>
    <phoneticPr fontId="4"/>
  </si>
  <si>
    <t>し尿処理状況・・・・・・・・・・・・・・・</t>
    <rPh sb="1" eb="2">
      <t>ニョウ</t>
    </rPh>
    <rPh sb="2" eb="4">
      <t>ショリ</t>
    </rPh>
    <rPh sb="4" eb="6">
      <t>ジョウキョウ</t>
    </rPh>
    <phoneticPr fontId="4"/>
  </si>
  <si>
    <t>精神障害者保健福祉手帳所持</t>
    <rPh sb="0" eb="2">
      <t>セイシン</t>
    </rPh>
    <rPh sb="2" eb="4">
      <t>ショウガイ</t>
    </rPh>
    <rPh sb="4" eb="5">
      <t>シャ</t>
    </rPh>
    <rPh sb="5" eb="7">
      <t>ホケン</t>
    </rPh>
    <rPh sb="7" eb="9">
      <t>フクシ</t>
    </rPh>
    <rPh sb="9" eb="11">
      <t>テチョウ</t>
    </rPh>
    <rPh sb="11" eb="13">
      <t>ショジ</t>
    </rPh>
    <phoneticPr fontId="4"/>
  </si>
  <si>
    <t>衛生害虫等発生状況・・・・・・・・・</t>
    <rPh sb="0" eb="2">
      <t>エイセイ</t>
    </rPh>
    <rPh sb="2" eb="5">
      <t>ガイチュウトウ</t>
    </rPh>
    <rPh sb="5" eb="7">
      <t>ハッセイ</t>
    </rPh>
    <rPh sb="7" eb="9">
      <t>ジョウキョウ</t>
    </rPh>
    <phoneticPr fontId="4"/>
  </si>
  <si>
    <t>町別、現象別公害苦情受付件数・・・</t>
    <rPh sb="0" eb="1">
      <t>マチ</t>
    </rPh>
    <rPh sb="1" eb="2">
      <t>ベツ</t>
    </rPh>
    <rPh sb="3" eb="5">
      <t>ゲンショウ</t>
    </rPh>
    <rPh sb="5" eb="6">
      <t>ベツ</t>
    </rPh>
    <rPh sb="6" eb="8">
      <t>コウガイ</t>
    </rPh>
    <rPh sb="8" eb="10">
      <t>クジョウ</t>
    </rPh>
    <rPh sb="10" eb="12">
      <t>ウケツケ</t>
    </rPh>
    <rPh sb="12" eb="14">
      <t>ケンスウ</t>
    </rPh>
    <phoneticPr fontId="4"/>
  </si>
  <si>
    <t>心身障害者福祉手当支給状況・・</t>
    <rPh sb="0" eb="2">
      <t>シンシン</t>
    </rPh>
    <rPh sb="2" eb="5">
      <t>ショウガイシャ</t>
    </rPh>
    <rPh sb="5" eb="7">
      <t>フクシ</t>
    </rPh>
    <rPh sb="7" eb="9">
      <t>テアテ</t>
    </rPh>
    <rPh sb="9" eb="11">
      <t>シキュウ</t>
    </rPh>
    <rPh sb="11" eb="13">
      <t>ジョウキョウ</t>
    </rPh>
    <phoneticPr fontId="4"/>
  </si>
  <si>
    <t>水質汚染状況・・・・・・・・・・・・・・</t>
    <rPh sb="0" eb="2">
      <t>スイシツ</t>
    </rPh>
    <rPh sb="2" eb="4">
      <t>オセン</t>
    </rPh>
    <rPh sb="4" eb="6">
      <t>ジョウキョウ</t>
    </rPh>
    <phoneticPr fontId="4"/>
  </si>
  <si>
    <t>特別障害者手当支給状況・・・・・</t>
    <rPh sb="0" eb="2">
      <t>トクベツ</t>
    </rPh>
    <rPh sb="2" eb="5">
      <t>ショウガイシャ</t>
    </rPh>
    <rPh sb="5" eb="7">
      <t>テアテ</t>
    </rPh>
    <rPh sb="7" eb="9">
      <t>シキュウ</t>
    </rPh>
    <rPh sb="9" eb="11">
      <t>ジョウキョウ</t>
    </rPh>
    <phoneticPr fontId="4"/>
  </si>
  <si>
    <t>障害児福祉手当支給状況・・・・・</t>
    <rPh sb="0" eb="3">
      <t>ショウガイジ</t>
    </rPh>
    <rPh sb="3" eb="5">
      <t>フクシ</t>
    </rPh>
    <rPh sb="5" eb="7">
      <t>テアテ</t>
    </rPh>
    <rPh sb="7" eb="9">
      <t>シキュウ</t>
    </rPh>
    <rPh sb="9" eb="11">
      <t>ジョウキョウ</t>
    </rPh>
    <phoneticPr fontId="4"/>
  </si>
  <si>
    <t>福祉手当支給状況・・・・・・・・・・・</t>
    <rPh sb="0" eb="2">
      <t>フクシ</t>
    </rPh>
    <rPh sb="2" eb="4">
      <t>テアテ</t>
    </rPh>
    <rPh sb="4" eb="6">
      <t>シキュウ</t>
    </rPh>
    <rPh sb="6" eb="8">
      <t>ジョウキョウ</t>
    </rPh>
    <phoneticPr fontId="4"/>
  </si>
  <si>
    <t>道　　路</t>
    <rPh sb="0" eb="1">
      <t>ミチ</t>
    </rPh>
    <rPh sb="3" eb="4">
      <t>ロ</t>
    </rPh>
    <phoneticPr fontId="4"/>
  </si>
  <si>
    <t>幅員別道路延長及び面積・・・・・</t>
    <rPh sb="0" eb="2">
      <t>フクイン</t>
    </rPh>
    <rPh sb="2" eb="3">
      <t>ベツ</t>
    </rPh>
    <rPh sb="3" eb="5">
      <t>ドウロ</t>
    </rPh>
    <rPh sb="5" eb="7">
      <t>エンチョウ</t>
    </rPh>
    <rPh sb="7" eb="8">
      <t>オヨ</t>
    </rPh>
    <rPh sb="9" eb="11">
      <t>メンセキ</t>
    </rPh>
    <phoneticPr fontId="4"/>
  </si>
  <si>
    <t>難病者福祉手当支給状況・・・・・</t>
    <rPh sb="0" eb="2">
      <t>ナンビョウ</t>
    </rPh>
    <rPh sb="2" eb="3">
      <t>シャ</t>
    </rPh>
    <rPh sb="3" eb="5">
      <t>フクシ</t>
    </rPh>
    <rPh sb="5" eb="7">
      <t>テアテ</t>
    </rPh>
    <rPh sb="7" eb="9">
      <t>シキュウ</t>
    </rPh>
    <rPh sb="9" eb="11">
      <t>ジョウキョウ</t>
    </rPh>
    <phoneticPr fontId="4"/>
  </si>
  <si>
    <t>道路舗装状況・・・・・・・・・・・・・・・</t>
    <rPh sb="0" eb="2">
      <t>ドウロ</t>
    </rPh>
    <rPh sb="2" eb="4">
      <t>ホソウ</t>
    </rPh>
    <rPh sb="4" eb="6">
      <t>ジョウキョウ</t>
    </rPh>
    <phoneticPr fontId="4"/>
  </si>
  <si>
    <t>公立中学校別施設状況・・・・・・・</t>
    <rPh sb="0" eb="2">
      <t>コウリツ</t>
    </rPh>
    <rPh sb="2" eb="5">
      <t>チュウガッコウ</t>
    </rPh>
    <rPh sb="5" eb="6">
      <t>ベツ</t>
    </rPh>
    <rPh sb="6" eb="8">
      <t>シセツ</t>
    </rPh>
    <rPh sb="8" eb="10">
      <t>ジョウキョウ</t>
    </rPh>
    <phoneticPr fontId="4"/>
  </si>
  <si>
    <t>都市計画道路状況・・・・・・・・・</t>
    <rPh sb="0" eb="2">
      <t>トシ</t>
    </rPh>
    <rPh sb="2" eb="4">
      <t>ケイカク</t>
    </rPh>
    <rPh sb="4" eb="6">
      <t>ドウロ</t>
    </rPh>
    <rPh sb="6" eb="8">
      <t>ジョウキョウ</t>
    </rPh>
    <phoneticPr fontId="4"/>
  </si>
  <si>
    <t>公立中学校の学校別、学年別、</t>
    <rPh sb="0" eb="2">
      <t>コウリツ</t>
    </rPh>
    <rPh sb="2" eb="5">
      <t>チュウガッコウ</t>
    </rPh>
    <rPh sb="6" eb="8">
      <t>ガッコウ</t>
    </rPh>
    <rPh sb="8" eb="9">
      <t>ベツ</t>
    </rPh>
    <rPh sb="10" eb="13">
      <t>ガクネンベツ</t>
    </rPh>
    <phoneticPr fontId="4"/>
  </si>
  <si>
    <t>男女別生徒数及び学級数・・・・・</t>
    <rPh sb="0" eb="2">
      <t>ダンジョ</t>
    </rPh>
    <rPh sb="2" eb="3">
      <t>ベツ</t>
    </rPh>
    <rPh sb="3" eb="6">
      <t>セイトスウ</t>
    </rPh>
    <rPh sb="6" eb="7">
      <t>オヨ</t>
    </rPh>
    <rPh sb="8" eb="10">
      <t>ガッキュウ</t>
    </rPh>
    <rPh sb="10" eb="11">
      <t>スウ</t>
    </rPh>
    <phoneticPr fontId="4"/>
  </si>
  <si>
    <t>橋　　梁</t>
    <rPh sb="0" eb="1">
      <t>ハシ</t>
    </rPh>
    <rPh sb="3" eb="4">
      <t>ハリ</t>
    </rPh>
    <phoneticPr fontId="4"/>
  </si>
  <si>
    <t>種類別橋梁現況・・・・・・・・・・・・・</t>
    <rPh sb="0" eb="2">
      <t>シュルイ</t>
    </rPh>
    <rPh sb="2" eb="3">
      <t>ベツ</t>
    </rPh>
    <rPh sb="3" eb="5">
      <t>キョウリョウ</t>
    </rPh>
    <rPh sb="5" eb="7">
      <t>ゲンキョウ</t>
    </rPh>
    <phoneticPr fontId="4"/>
  </si>
  <si>
    <t>公立中学校の学年別生徒数及</t>
    <rPh sb="0" eb="2">
      <t>コウリツ</t>
    </rPh>
    <rPh sb="2" eb="5">
      <t>チュウガッコウ</t>
    </rPh>
    <rPh sb="6" eb="9">
      <t>ガクネンベツ</t>
    </rPh>
    <rPh sb="9" eb="12">
      <t>セイトスウ</t>
    </rPh>
    <rPh sb="12" eb="13">
      <t>オヨ</t>
    </rPh>
    <phoneticPr fontId="4"/>
  </si>
  <si>
    <t>び学級数・・・・・・・・・・・・・・・・・・</t>
    <rPh sb="1" eb="3">
      <t>ガッキュウ</t>
    </rPh>
    <rPh sb="3" eb="4">
      <t>スウ</t>
    </rPh>
    <phoneticPr fontId="4"/>
  </si>
  <si>
    <t>上水道</t>
    <rPh sb="0" eb="3">
      <t>ジョウスイドウ</t>
    </rPh>
    <phoneticPr fontId="4"/>
  </si>
  <si>
    <t>（統計図表：Ⅲ）公立中学校</t>
    <rPh sb="1" eb="3">
      <t>トウケイ</t>
    </rPh>
    <rPh sb="3" eb="5">
      <t>ズヒョウ</t>
    </rPh>
    <rPh sb="8" eb="10">
      <t>コウリツ</t>
    </rPh>
    <rPh sb="10" eb="13">
      <t>チュウガッコウ</t>
    </rPh>
    <phoneticPr fontId="4"/>
  </si>
  <si>
    <t>生徒数の推移・・・・・・・・・・・・・・</t>
    <rPh sb="0" eb="3">
      <t>セイトスウ</t>
    </rPh>
    <rPh sb="4" eb="6">
      <t>スイイ</t>
    </rPh>
    <phoneticPr fontId="4"/>
  </si>
  <si>
    <t>12～14歳の不就学者数・・・・・・</t>
    <rPh sb="5" eb="6">
      <t>サイ</t>
    </rPh>
    <rPh sb="7" eb="8">
      <t>フ</t>
    </rPh>
    <rPh sb="8" eb="10">
      <t>シュウガク</t>
    </rPh>
    <rPh sb="10" eb="11">
      <t>シャ</t>
    </rPh>
    <rPh sb="11" eb="12">
      <t>スウ</t>
    </rPh>
    <phoneticPr fontId="4"/>
  </si>
  <si>
    <t>下水道</t>
    <rPh sb="0" eb="3">
      <t>ゲスイドウ</t>
    </rPh>
    <phoneticPr fontId="4"/>
  </si>
  <si>
    <t>公立中学校学校給食実施人員、</t>
    <rPh sb="0" eb="2">
      <t>コウリツ</t>
    </rPh>
    <rPh sb="2" eb="5">
      <t>チュウガッコウ</t>
    </rPh>
    <rPh sb="5" eb="7">
      <t>ガッコウ</t>
    </rPh>
    <rPh sb="7" eb="9">
      <t>キュウショク</t>
    </rPh>
    <rPh sb="9" eb="11">
      <t>ジッシ</t>
    </rPh>
    <rPh sb="11" eb="13">
      <t>ジンイン</t>
    </rPh>
    <phoneticPr fontId="4"/>
  </si>
  <si>
    <t>公共下水道普及状況・・・・・・・・・</t>
    <rPh sb="0" eb="2">
      <t>コウキョウ</t>
    </rPh>
    <rPh sb="2" eb="5">
      <t>ゲスイドウ</t>
    </rPh>
    <rPh sb="5" eb="7">
      <t>フキュウ</t>
    </rPh>
    <rPh sb="7" eb="9">
      <t>ジョウキョウ</t>
    </rPh>
    <phoneticPr fontId="4"/>
  </si>
  <si>
    <t>実施回数及び給食費・・・・・・・・・</t>
    <rPh sb="0" eb="2">
      <t>ジッシ</t>
    </rPh>
    <rPh sb="2" eb="4">
      <t>カイスウ</t>
    </rPh>
    <rPh sb="4" eb="5">
      <t>オヨ</t>
    </rPh>
    <rPh sb="6" eb="9">
      <t>キュウショクヒ</t>
    </rPh>
    <phoneticPr fontId="4"/>
  </si>
  <si>
    <t>下水道使用料収入状況・・・・・・・</t>
    <rPh sb="0" eb="3">
      <t>ゲスイドウ</t>
    </rPh>
    <rPh sb="3" eb="6">
      <t>シヨウリョウ</t>
    </rPh>
    <rPh sb="6" eb="8">
      <t>シュウニュウ</t>
    </rPh>
    <rPh sb="8" eb="10">
      <t>ジョウキョウ</t>
    </rPh>
    <phoneticPr fontId="4"/>
  </si>
  <si>
    <t>公立中学校卒業者進路状況・・・</t>
    <rPh sb="0" eb="2">
      <t>コウリツ</t>
    </rPh>
    <rPh sb="2" eb="5">
      <t>チュウガッコウ</t>
    </rPh>
    <rPh sb="5" eb="8">
      <t>ソツギョウシャ</t>
    </rPh>
    <rPh sb="8" eb="10">
      <t>シンロ</t>
    </rPh>
    <rPh sb="10" eb="12">
      <t>ジョウキョウ</t>
    </rPh>
    <phoneticPr fontId="4"/>
  </si>
  <si>
    <t>高等学校</t>
    <rPh sb="0" eb="2">
      <t>コウトウ</t>
    </rPh>
    <rPh sb="2" eb="4">
      <t>ガッコウ</t>
    </rPh>
    <phoneticPr fontId="4"/>
  </si>
  <si>
    <t>公立高等学校の学校数、教員</t>
    <rPh sb="0" eb="2">
      <t>コウリツ</t>
    </rPh>
    <rPh sb="2" eb="4">
      <t>コウトウ</t>
    </rPh>
    <rPh sb="4" eb="6">
      <t>ガッコウ</t>
    </rPh>
    <rPh sb="7" eb="9">
      <t>ガッコウ</t>
    </rPh>
    <rPh sb="9" eb="10">
      <t>スウ</t>
    </rPh>
    <rPh sb="11" eb="13">
      <t>キョウイン</t>
    </rPh>
    <phoneticPr fontId="4"/>
  </si>
  <si>
    <t>数及び生徒数・・・・・・・・・・・・・・</t>
    <rPh sb="0" eb="1">
      <t>スウ</t>
    </rPh>
    <rPh sb="1" eb="2">
      <t>オヨ</t>
    </rPh>
    <rPh sb="3" eb="6">
      <t>セイトスウ</t>
    </rPh>
    <phoneticPr fontId="4"/>
  </si>
  <si>
    <t>都市環境施設</t>
    <rPh sb="0" eb="2">
      <t>トシ</t>
    </rPh>
    <rPh sb="2" eb="4">
      <t>カンキョウ</t>
    </rPh>
    <rPh sb="4" eb="6">
      <t>シセツ</t>
    </rPh>
    <phoneticPr fontId="4"/>
  </si>
  <si>
    <t>私立高等学校の学校数、教員</t>
    <rPh sb="0" eb="2">
      <t>シリツ</t>
    </rPh>
    <rPh sb="2" eb="4">
      <t>コウトウ</t>
    </rPh>
    <rPh sb="4" eb="6">
      <t>ガッコウ</t>
    </rPh>
    <rPh sb="7" eb="9">
      <t>ガッコウ</t>
    </rPh>
    <rPh sb="9" eb="10">
      <t>スウ</t>
    </rPh>
    <rPh sb="11" eb="13">
      <t>キョウイン</t>
    </rPh>
    <phoneticPr fontId="4"/>
  </si>
  <si>
    <t>所有者別街路灯設置状況・・・・・</t>
    <rPh sb="0" eb="3">
      <t>ショユウシャ</t>
    </rPh>
    <rPh sb="3" eb="4">
      <t>ベツ</t>
    </rPh>
    <rPh sb="4" eb="7">
      <t>ガイロトウ</t>
    </rPh>
    <rPh sb="7" eb="9">
      <t>セッチ</t>
    </rPh>
    <rPh sb="9" eb="11">
      <t>ジョウキョウ</t>
    </rPh>
    <phoneticPr fontId="4"/>
  </si>
  <si>
    <t>都市公園状況・・・・・・・・・・・・・・</t>
    <rPh sb="0" eb="2">
      <t>トシ</t>
    </rPh>
    <rPh sb="2" eb="4">
      <t>コウエン</t>
    </rPh>
    <rPh sb="4" eb="6">
      <t>ジョウキョウ</t>
    </rPh>
    <phoneticPr fontId="4"/>
  </si>
  <si>
    <t>大　　学</t>
    <rPh sb="0" eb="1">
      <t>ダイ</t>
    </rPh>
    <rPh sb="3" eb="4">
      <t>ガク</t>
    </rPh>
    <phoneticPr fontId="4"/>
  </si>
  <si>
    <t>学校数、教員数及び学生数・・・・</t>
    <rPh sb="0" eb="2">
      <t>ガッコウ</t>
    </rPh>
    <rPh sb="2" eb="3">
      <t>スウ</t>
    </rPh>
    <rPh sb="4" eb="6">
      <t>キョウイン</t>
    </rPh>
    <rPh sb="6" eb="7">
      <t>スウ</t>
    </rPh>
    <rPh sb="7" eb="8">
      <t>オヨ</t>
    </rPh>
    <rPh sb="9" eb="12">
      <t>ガクセイスウ</t>
    </rPh>
    <phoneticPr fontId="4"/>
  </si>
  <si>
    <t>街路樹等補植状況・・・・・・・・・・・</t>
    <rPh sb="0" eb="4">
      <t>ガイロジュトウ</t>
    </rPh>
    <rPh sb="4" eb="5">
      <t>ホ</t>
    </rPh>
    <rPh sb="5" eb="6">
      <t>ショク</t>
    </rPh>
    <rPh sb="6" eb="8">
      <t>ジョウキョウ</t>
    </rPh>
    <phoneticPr fontId="4"/>
  </si>
  <si>
    <t>各種学校</t>
    <rPh sb="0" eb="2">
      <t>カクシュ</t>
    </rPh>
    <rPh sb="2" eb="4">
      <t>ガッコウ</t>
    </rPh>
    <phoneticPr fontId="4"/>
  </si>
  <si>
    <t>各種学校の学校数、教員数及</t>
    <rPh sb="0" eb="2">
      <t>カクシュ</t>
    </rPh>
    <rPh sb="2" eb="4">
      <t>ガッコウ</t>
    </rPh>
    <rPh sb="5" eb="7">
      <t>ガッコウ</t>
    </rPh>
    <rPh sb="7" eb="8">
      <t>スウ</t>
    </rPh>
    <rPh sb="9" eb="11">
      <t>キョウイン</t>
    </rPh>
    <rPh sb="11" eb="12">
      <t>スウ</t>
    </rPh>
    <rPh sb="12" eb="13">
      <t>オヨ</t>
    </rPh>
    <phoneticPr fontId="4"/>
  </si>
  <si>
    <t>び生徒数・・・・・・・・・・・・・・・・・・</t>
    <rPh sb="1" eb="4">
      <t>セイトスウ</t>
    </rPh>
    <phoneticPr fontId="4"/>
  </si>
  <si>
    <t>幼稚園</t>
    <rPh sb="0" eb="3">
      <t>ヨウチエン</t>
    </rPh>
    <phoneticPr fontId="4"/>
  </si>
  <si>
    <t>専修学校</t>
    <rPh sb="0" eb="2">
      <t>センシュウ</t>
    </rPh>
    <rPh sb="2" eb="4">
      <t>ガッコウ</t>
    </rPh>
    <phoneticPr fontId="4"/>
  </si>
  <si>
    <t>専修学校の学校数、教員数及</t>
    <rPh sb="0" eb="2">
      <t>センシュウ</t>
    </rPh>
    <rPh sb="2" eb="4">
      <t>ガッコウ</t>
    </rPh>
    <rPh sb="5" eb="7">
      <t>ガッコウ</t>
    </rPh>
    <rPh sb="7" eb="8">
      <t>スウ</t>
    </rPh>
    <rPh sb="9" eb="11">
      <t>キョウイン</t>
    </rPh>
    <rPh sb="11" eb="12">
      <t>スウ</t>
    </rPh>
    <rPh sb="12" eb="13">
      <t>オヨ</t>
    </rPh>
    <phoneticPr fontId="4"/>
  </si>
  <si>
    <t>私立幼稚園等園児保護者補助</t>
    <rPh sb="0" eb="2">
      <t>シリツ</t>
    </rPh>
    <rPh sb="2" eb="6">
      <t>ヨウチエントウ</t>
    </rPh>
    <rPh sb="6" eb="8">
      <t>エンジ</t>
    </rPh>
    <rPh sb="8" eb="11">
      <t>ホゴシャ</t>
    </rPh>
    <rPh sb="11" eb="13">
      <t>ホジョ</t>
    </rPh>
    <phoneticPr fontId="4"/>
  </si>
  <si>
    <t>金交付状況・・・・・・・・・・・・・・・・</t>
    <rPh sb="0" eb="1">
      <t>キン</t>
    </rPh>
    <rPh sb="1" eb="3">
      <t>コウフ</t>
    </rPh>
    <rPh sb="3" eb="5">
      <t>ジョウキョウ</t>
    </rPh>
    <phoneticPr fontId="4"/>
  </si>
  <si>
    <t>図書館</t>
    <rPh sb="0" eb="3">
      <t>トショカン</t>
    </rPh>
    <phoneticPr fontId="4"/>
  </si>
  <si>
    <t>館別、分類別蔵書数及び貸出数</t>
    <rPh sb="0" eb="1">
      <t>カン</t>
    </rPh>
    <rPh sb="1" eb="2">
      <t>ベツ</t>
    </rPh>
    <rPh sb="3" eb="5">
      <t>ブンルイ</t>
    </rPh>
    <rPh sb="5" eb="6">
      <t>ベツ</t>
    </rPh>
    <rPh sb="6" eb="8">
      <t>ゾウショ</t>
    </rPh>
    <rPh sb="8" eb="9">
      <t>スウ</t>
    </rPh>
    <rPh sb="9" eb="10">
      <t>オヨ</t>
    </rPh>
    <rPh sb="11" eb="13">
      <t>カシダシ</t>
    </rPh>
    <rPh sb="13" eb="14">
      <t>スウ</t>
    </rPh>
    <phoneticPr fontId="4"/>
  </si>
  <si>
    <t>幼稚園就園奨励費補助金交付</t>
    <rPh sb="0" eb="3">
      <t>ヨウチエン</t>
    </rPh>
    <rPh sb="3" eb="4">
      <t>シュウ</t>
    </rPh>
    <rPh sb="4" eb="5">
      <t>エン</t>
    </rPh>
    <rPh sb="5" eb="7">
      <t>ショウレイ</t>
    </rPh>
    <rPh sb="7" eb="8">
      <t>ヒ</t>
    </rPh>
    <rPh sb="8" eb="10">
      <t>ホジョ</t>
    </rPh>
    <rPh sb="10" eb="11">
      <t>キン</t>
    </rPh>
    <rPh sb="11" eb="13">
      <t>コウフ</t>
    </rPh>
    <phoneticPr fontId="4"/>
  </si>
  <si>
    <t>（ア）　本館・・・・・・・・・・・・・・・・・</t>
    <rPh sb="4" eb="6">
      <t>ホンカン</t>
    </rPh>
    <phoneticPr fontId="4"/>
  </si>
  <si>
    <t>小学校</t>
    <rPh sb="0" eb="3">
      <t>ショウガッコウ</t>
    </rPh>
    <phoneticPr fontId="4"/>
  </si>
  <si>
    <t>学校数、学級数、教員数及び</t>
    <rPh sb="0" eb="2">
      <t>ガッコウ</t>
    </rPh>
    <rPh sb="2" eb="3">
      <t>スウ</t>
    </rPh>
    <rPh sb="4" eb="6">
      <t>ガッキュウ</t>
    </rPh>
    <rPh sb="6" eb="7">
      <t>スウ</t>
    </rPh>
    <rPh sb="8" eb="10">
      <t>キョウイン</t>
    </rPh>
    <rPh sb="10" eb="11">
      <t>スウ</t>
    </rPh>
    <rPh sb="11" eb="12">
      <t>オヨ</t>
    </rPh>
    <phoneticPr fontId="4"/>
  </si>
  <si>
    <t>児童数・・・・・・・・・・・・・・・・・・・・</t>
    <rPh sb="0" eb="2">
      <t>ジドウ</t>
    </rPh>
    <rPh sb="2" eb="3">
      <t>スウ</t>
    </rPh>
    <phoneticPr fontId="4"/>
  </si>
  <si>
    <t>公立小学校別施設状況・・・・・・・</t>
    <rPh sb="0" eb="5">
      <t>コウリツショウガッコウ</t>
    </rPh>
    <rPh sb="5" eb="6">
      <t>ベツ</t>
    </rPh>
    <rPh sb="6" eb="8">
      <t>シセツ</t>
    </rPh>
    <rPh sb="8" eb="10">
      <t>ジョウキョウ</t>
    </rPh>
    <phoneticPr fontId="4"/>
  </si>
  <si>
    <t>公立小学校の学校別、学年別、</t>
    <rPh sb="0" eb="2">
      <t>コウリツ</t>
    </rPh>
    <rPh sb="2" eb="5">
      <t>ショウガッコウ</t>
    </rPh>
    <rPh sb="6" eb="8">
      <t>ガッコウ</t>
    </rPh>
    <rPh sb="8" eb="9">
      <t>ベツ</t>
    </rPh>
    <rPh sb="10" eb="13">
      <t>ガクネンベツ</t>
    </rPh>
    <phoneticPr fontId="4"/>
  </si>
  <si>
    <t>男女別児童数及び学級数・・・・・</t>
    <rPh sb="0" eb="2">
      <t>ダンジョ</t>
    </rPh>
    <rPh sb="2" eb="3">
      <t>ベツ</t>
    </rPh>
    <rPh sb="3" eb="5">
      <t>ジドウ</t>
    </rPh>
    <rPh sb="5" eb="6">
      <t>スウ</t>
    </rPh>
    <rPh sb="6" eb="7">
      <t>オヨ</t>
    </rPh>
    <rPh sb="8" eb="10">
      <t>ガッキュウ</t>
    </rPh>
    <rPh sb="10" eb="11">
      <t>スウ</t>
    </rPh>
    <phoneticPr fontId="4"/>
  </si>
  <si>
    <t>社会教育</t>
    <rPh sb="0" eb="2">
      <t>シャカイ</t>
    </rPh>
    <rPh sb="2" eb="4">
      <t>キョウイク</t>
    </rPh>
    <phoneticPr fontId="4"/>
  </si>
  <si>
    <t>（統計図表：Ⅱ）公立小学校</t>
    <rPh sb="1" eb="3">
      <t>トウケイ</t>
    </rPh>
    <rPh sb="3" eb="5">
      <t>ズヒョウ</t>
    </rPh>
    <rPh sb="8" eb="10">
      <t>コウリツ</t>
    </rPh>
    <rPh sb="10" eb="13">
      <t>ショウガッコウ</t>
    </rPh>
    <phoneticPr fontId="4"/>
  </si>
  <si>
    <t>社会教育主要事業参加状況・・・</t>
    <rPh sb="0" eb="2">
      <t>シャカイ</t>
    </rPh>
    <rPh sb="2" eb="4">
      <t>キョウイク</t>
    </rPh>
    <rPh sb="4" eb="6">
      <t>シュヨウ</t>
    </rPh>
    <rPh sb="6" eb="8">
      <t>ジギョウ</t>
    </rPh>
    <rPh sb="8" eb="10">
      <t>サンカ</t>
    </rPh>
    <rPh sb="10" eb="12">
      <t>ジョウキョウ</t>
    </rPh>
    <phoneticPr fontId="4"/>
  </si>
  <si>
    <t>児童数の推移・・・・・・・・・・・・・・</t>
    <rPh sb="0" eb="2">
      <t>ジドウ</t>
    </rPh>
    <rPh sb="2" eb="3">
      <t>スウ</t>
    </rPh>
    <rPh sb="4" eb="6">
      <t>スイイ</t>
    </rPh>
    <phoneticPr fontId="4"/>
  </si>
  <si>
    <t>清里山荘利用状況・・・・・・・・・・・</t>
    <rPh sb="0" eb="2">
      <t>キヨサト</t>
    </rPh>
    <rPh sb="2" eb="4">
      <t>サンソウ</t>
    </rPh>
    <rPh sb="4" eb="6">
      <t>リヨウ</t>
    </rPh>
    <rPh sb="6" eb="8">
      <t>ジョウキョウ</t>
    </rPh>
    <phoneticPr fontId="4"/>
  </si>
  <si>
    <t>公立小学校の学年別児童数及</t>
    <rPh sb="0" eb="2">
      <t>コウリツ</t>
    </rPh>
    <rPh sb="2" eb="5">
      <t>ショウガッコウ</t>
    </rPh>
    <rPh sb="6" eb="9">
      <t>ガクネンベツ</t>
    </rPh>
    <rPh sb="9" eb="11">
      <t>ジドウ</t>
    </rPh>
    <rPh sb="11" eb="12">
      <t>スウ</t>
    </rPh>
    <rPh sb="12" eb="13">
      <t>オヨ</t>
    </rPh>
    <phoneticPr fontId="4"/>
  </si>
  <si>
    <t>文化財センター入館者数・・・・・・</t>
    <rPh sb="0" eb="3">
      <t>ブンカザイ</t>
    </rPh>
    <rPh sb="7" eb="10">
      <t>ニュウカンシャ</t>
    </rPh>
    <rPh sb="10" eb="11">
      <t>スウ</t>
    </rPh>
    <phoneticPr fontId="4"/>
  </si>
  <si>
    <t>公民館利用状況・・・・・・・・・・・・・</t>
    <rPh sb="0" eb="3">
      <t>コウミンカン</t>
    </rPh>
    <rPh sb="3" eb="5">
      <t>リヨウ</t>
    </rPh>
    <rPh sb="5" eb="7">
      <t>ジョウキョウ</t>
    </rPh>
    <phoneticPr fontId="4"/>
  </si>
  <si>
    <t>公立小学校給食実施人員、実</t>
    <rPh sb="0" eb="2">
      <t>コウリツ</t>
    </rPh>
    <rPh sb="2" eb="5">
      <t>ショウガッコウ</t>
    </rPh>
    <rPh sb="5" eb="7">
      <t>キュウショク</t>
    </rPh>
    <rPh sb="7" eb="9">
      <t>ジッシ</t>
    </rPh>
    <rPh sb="9" eb="11">
      <t>ジンイン</t>
    </rPh>
    <rPh sb="12" eb="13">
      <t>ジツ</t>
    </rPh>
    <phoneticPr fontId="4"/>
  </si>
  <si>
    <t>社会体育</t>
    <rPh sb="0" eb="2">
      <t>シャカイ</t>
    </rPh>
    <rPh sb="2" eb="4">
      <t>タイイク</t>
    </rPh>
    <phoneticPr fontId="4"/>
  </si>
  <si>
    <t>施回数及び給食費・・・・・・・・・・・</t>
    <rPh sb="0" eb="1">
      <t>シ</t>
    </rPh>
    <rPh sb="1" eb="3">
      <t>カイスウ</t>
    </rPh>
    <rPh sb="3" eb="4">
      <t>オヨ</t>
    </rPh>
    <rPh sb="5" eb="8">
      <t>キュウショクヒ</t>
    </rPh>
    <phoneticPr fontId="4"/>
  </si>
  <si>
    <t>運動施設別利用状況・・・・・・・・・</t>
    <rPh sb="0" eb="2">
      <t>ウンドウ</t>
    </rPh>
    <rPh sb="2" eb="4">
      <t>シセツ</t>
    </rPh>
    <rPh sb="4" eb="5">
      <t>ベツ</t>
    </rPh>
    <rPh sb="5" eb="7">
      <t>リヨウ</t>
    </rPh>
    <rPh sb="7" eb="9">
      <t>ジョウキョウ</t>
    </rPh>
    <phoneticPr fontId="4"/>
  </si>
  <si>
    <t>中学校</t>
    <rPh sb="0" eb="3">
      <t>チュウガッコウ</t>
    </rPh>
    <phoneticPr fontId="4"/>
  </si>
  <si>
    <t>体育協会競技別加入団体数及</t>
    <rPh sb="0" eb="2">
      <t>タイイク</t>
    </rPh>
    <rPh sb="2" eb="4">
      <t>キョウカイ</t>
    </rPh>
    <rPh sb="4" eb="6">
      <t>キョウギ</t>
    </rPh>
    <rPh sb="6" eb="7">
      <t>ベツ</t>
    </rPh>
    <rPh sb="7" eb="9">
      <t>カニュウ</t>
    </rPh>
    <rPh sb="9" eb="11">
      <t>ダンタイ</t>
    </rPh>
    <rPh sb="11" eb="12">
      <t>スウ</t>
    </rPh>
    <rPh sb="12" eb="13">
      <t>オヨ</t>
    </rPh>
    <phoneticPr fontId="4"/>
  </si>
  <si>
    <t>生徒数・・・・・・・・・・・・・・・・・・・・</t>
    <rPh sb="0" eb="3">
      <t>セイトスウ</t>
    </rPh>
    <phoneticPr fontId="4"/>
  </si>
  <si>
    <t>議会の会期、会議日数及び会</t>
    <rPh sb="0" eb="2">
      <t>ギカイ</t>
    </rPh>
    <rPh sb="3" eb="5">
      <t>カイキ</t>
    </rPh>
    <rPh sb="6" eb="8">
      <t>カイギ</t>
    </rPh>
    <rPh sb="8" eb="10">
      <t>ニッスウ</t>
    </rPh>
    <rPh sb="10" eb="11">
      <t>オヨ</t>
    </rPh>
    <rPh sb="12" eb="13">
      <t>カイ</t>
    </rPh>
    <phoneticPr fontId="4"/>
  </si>
  <si>
    <t>治　　安</t>
    <rPh sb="0" eb="1">
      <t>オサム</t>
    </rPh>
    <rPh sb="3" eb="4">
      <t>ヤス</t>
    </rPh>
    <phoneticPr fontId="4"/>
  </si>
  <si>
    <t>議時間数・・・・・・・・・・・・・・・・・・</t>
    <rPh sb="0" eb="1">
      <t>ギ</t>
    </rPh>
    <rPh sb="1" eb="3">
      <t>ジカン</t>
    </rPh>
    <rPh sb="3" eb="4">
      <t>スウ</t>
    </rPh>
    <phoneticPr fontId="4"/>
  </si>
  <si>
    <t>刑法犯の種類別発生件数・・・・・</t>
    <rPh sb="0" eb="3">
      <t>ケイホウハン</t>
    </rPh>
    <rPh sb="4" eb="6">
      <t>シュルイ</t>
    </rPh>
    <rPh sb="6" eb="7">
      <t>ベツ</t>
    </rPh>
    <rPh sb="7" eb="9">
      <t>ハッセイ</t>
    </rPh>
    <rPh sb="9" eb="11">
      <t>ケンスウ</t>
    </rPh>
    <phoneticPr fontId="4"/>
  </si>
  <si>
    <t>（統計図表：Ⅳ）党派別市議</t>
    <rPh sb="1" eb="3">
      <t>トウケイ</t>
    </rPh>
    <rPh sb="3" eb="5">
      <t>ズヒョウ</t>
    </rPh>
    <rPh sb="8" eb="9">
      <t>トウ</t>
    </rPh>
    <rPh sb="9" eb="11">
      <t>ハベツ</t>
    </rPh>
    <rPh sb="11" eb="13">
      <t>シギ</t>
    </rPh>
    <phoneticPr fontId="4"/>
  </si>
  <si>
    <t>会議員の構成比・・・・・・・・・・・・</t>
    <rPh sb="0" eb="1">
      <t>カイ</t>
    </rPh>
    <rPh sb="1" eb="3">
      <t>ギイン</t>
    </rPh>
    <rPh sb="4" eb="7">
      <t>コウセイヒ</t>
    </rPh>
    <phoneticPr fontId="4"/>
  </si>
  <si>
    <t>議案等の議決結果・・・・・・・・・・・</t>
    <rPh sb="0" eb="3">
      <t>ギアントウ</t>
    </rPh>
    <rPh sb="4" eb="6">
      <t>ギケツ</t>
    </rPh>
    <rPh sb="6" eb="8">
      <t>ケッカ</t>
    </rPh>
    <phoneticPr fontId="4"/>
  </si>
  <si>
    <t>交通災害</t>
    <rPh sb="0" eb="2">
      <t>コウツウ</t>
    </rPh>
    <rPh sb="2" eb="4">
      <t>サイガイ</t>
    </rPh>
    <phoneticPr fontId="4"/>
  </si>
  <si>
    <t>交通安全施設の設置状況・・・・・</t>
    <rPh sb="0" eb="2">
      <t>コウツウ</t>
    </rPh>
    <rPh sb="2" eb="4">
      <t>アンゼン</t>
    </rPh>
    <rPh sb="4" eb="6">
      <t>シセツ</t>
    </rPh>
    <rPh sb="7" eb="9">
      <t>セッチ</t>
    </rPh>
    <rPh sb="9" eb="11">
      <t>ジョウキョウ</t>
    </rPh>
    <phoneticPr fontId="4"/>
  </si>
  <si>
    <t>請願、陳情の議決結果・・・・・・・・</t>
    <rPh sb="0" eb="2">
      <t>セイガン</t>
    </rPh>
    <rPh sb="3" eb="5">
      <t>チンジョウ</t>
    </rPh>
    <rPh sb="6" eb="8">
      <t>ギケツ</t>
    </rPh>
    <rPh sb="8" eb="10">
      <t>ケッカ</t>
    </rPh>
    <phoneticPr fontId="4"/>
  </si>
  <si>
    <t>当事者別交通事故発生件数及</t>
    <rPh sb="0" eb="3">
      <t>トウジシャ</t>
    </rPh>
    <rPh sb="3" eb="4">
      <t>ベツ</t>
    </rPh>
    <rPh sb="4" eb="6">
      <t>コウツウ</t>
    </rPh>
    <rPh sb="6" eb="8">
      <t>ジコ</t>
    </rPh>
    <rPh sb="8" eb="10">
      <t>ハッセイ</t>
    </rPh>
    <rPh sb="10" eb="12">
      <t>ケンスウ</t>
    </rPh>
    <rPh sb="12" eb="13">
      <t>オヨ</t>
    </rPh>
    <phoneticPr fontId="4"/>
  </si>
  <si>
    <t>行　　政</t>
    <rPh sb="0" eb="1">
      <t>ギョウ</t>
    </rPh>
    <rPh sb="3" eb="4">
      <t>セイ</t>
    </rPh>
    <phoneticPr fontId="4"/>
  </si>
  <si>
    <t>び死傷者数・・・・・・・・・・・・・・・・・</t>
    <rPh sb="1" eb="3">
      <t>シショウ</t>
    </rPh>
    <rPh sb="3" eb="4">
      <t>シャ</t>
    </rPh>
    <rPh sb="4" eb="5">
      <t>スウ</t>
    </rPh>
    <phoneticPr fontId="4"/>
  </si>
  <si>
    <t>年齢別、男女別職員数及び平</t>
    <rPh sb="0" eb="2">
      <t>ネンレイ</t>
    </rPh>
    <rPh sb="2" eb="3">
      <t>ベツ</t>
    </rPh>
    <rPh sb="4" eb="6">
      <t>ダンジョ</t>
    </rPh>
    <rPh sb="6" eb="7">
      <t>ベツ</t>
    </rPh>
    <rPh sb="7" eb="10">
      <t>ショクインスウ</t>
    </rPh>
    <rPh sb="10" eb="11">
      <t>オヨ</t>
    </rPh>
    <rPh sb="12" eb="13">
      <t>ヘイ</t>
    </rPh>
    <phoneticPr fontId="4"/>
  </si>
  <si>
    <t>均勤続年数・・・・・・・・・・・・・・・・</t>
    <rPh sb="0" eb="1">
      <t>キン</t>
    </rPh>
    <rPh sb="1" eb="3">
      <t>キンゾク</t>
    </rPh>
    <rPh sb="3" eb="5">
      <t>ネンスウ</t>
    </rPh>
    <phoneticPr fontId="4"/>
  </si>
  <si>
    <t>違反別交通事故発生件数・・・・・</t>
    <rPh sb="0" eb="2">
      <t>イハン</t>
    </rPh>
    <rPh sb="2" eb="3">
      <t>ベツ</t>
    </rPh>
    <rPh sb="3" eb="5">
      <t>コウツウ</t>
    </rPh>
    <rPh sb="5" eb="7">
      <t>ジコ</t>
    </rPh>
    <rPh sb="7" eb="9">
      <t>ハッセイ</t>
    </rPh>
    <rPh sb="9" eb="11">
      <t>ケンスウ</t>
    </rPh>
    <phoneticPr fontId="4"/>
  </si>
  <si>
    <t>所属別職員数・・・・・・・・・・・・・・</t>
    <rPh sb="0" eb="2">
      <t>ショゾク</t>
    </rPh>
    <rPh sb="2" eb="3">
      <t>ベツ</t>
    </rPh>
    <rPh sb="3" eb="6">
      <t>ショクインスウ</t>
    </rPh>
    <phoneticPr fontId="4"/>
  </si>
  <si>
    <t>時間別交通事故発生件数・・・・・</t>
    <rPh sb="0" eb="2">
      <t>ジカン</t>
    </rPh>
    <rPh sb="2" eb="3">
      <t>ベツ</t>
    </rPh>
    <rPh sb="3" eb="5">
      <t>コウツウ</t>
    </rPh>
    <rPh sb="5" eb="7">
      <t>ジコ</t>
    </rPh>
    <rPh sb="7" eb="9">
      <t>ハッセイ</t>
    </rPh>
    <rPh sb="9" eb="11">
      <t>ケンスウ</t>
    </rPh>
    <phoneticPr fontId="4"/>
  </si>
  <si>
    <t>（統計図表：Ⅴ）職員数の推移・・</t>
    <rPh sb="1" eb="3">
      <t>トウケイ</t>
    </rPh>
    <rPh sb="3" eb="5">
      <t>ズヒョウ</t>
    </rPh>
    <rPh sb="8" eb="11">
      <t>ショクインスウ</t>
    </rPh>
    <rPh sb="12" eb="14">
      <t>スイイ</t>
    </rPh>
    <phoneticPr fontId="4"/>
  </si>
  <si>
    <t>（統計図表：Ⅵ）職員１人当り</t>
    <rPh sb="1" eb="3">
      <t>トウケイ</t>
    </rPh>
    <rPh sb="3" eb="5">
      <t>ズヒョウ</t>
    </rPh>
    <rPh sb="8" eb="10">
      <t>ショクイン</t>
    </rPh>
    <rPh sb="11" eb="12">
      <t>ニン</t>
    </rPh>
    <rPh sb="12" eb="13">
      <t>アタ</t>
    </rPh>
    <phoneticPr fontId="4"/>
  </si>
  <si>
    <t>東京都市交通災害共済組合の</t>
    <rPh sb="0" eb="3">
      <t>トウキョウト</t>
    </rPh>
    <rPh sb="3" eb="4">
      <t>シ</t>
    </rPh>
    <rPh sb="4" eb="6">
      <t>コウツウ</t>
    </rPh>
    <rPh sb="6" eb="8">
      <t>サイガイ</t>
    </rPh>
    <rPh sb="8" eb="10">
      <t>キョウサイ</t>
    </rPh>
    <rPh sb="10" eb="12">
      <t>クミアイ</t>
    </rPh>
    <phoneticPr fontId="4"/>
  </si>
  <si>
    <t>人口の推移・・・・・・・・・・・・・・・・</t>
    <rPh sb="0" eb="2">
      <t>ジンコウ</t>
    </rPh>
    <rPh sb="3" eb="5">
      <t>スイイ</t>
    </rPh>
    <phoneticPr fontId="4"/>
  </si>
  <si>
    <t>加入状況・・・・・・・・・・・・・・・・・・</t>
    <rPh sb="0" eb="2">
      <t>カニュウ</t>
    </rPh>
    <rPh sb="2" eb="4">
      <t>ジョウキョウ</t>
    </rPh>
    <phoneticPr fontId="4"/>
  </si>
  <si>
    <t>消　　防</t>
    <rPh sb="0" eb="1">
      <t>ケ</t>
    </rPh>
    <rPh sb="3" eb="4">
      <t>ボウ</t>
    </rPh>
    <phoneticPr fontId="4"/>
  </si>
  <si>
    <t>防災施設及び設備状況・・・・・・・</t>
    <rPh sb="0" eb="2">
      <t>ボウサイ</t>
    </rPh>
    <rPh sb="2" eb="4">
      <t>シセツ</t>
    </rPh>
    <rPh sb="4" eb="5">
      <t>オヨ</t>
    </rPh>
    <rPh sb="6" eb="8">
      <t>セツビ</t>
    </rPh>
    <rPh sb="8" eb="10">
      <t>ジョウキョウ</t>
    </rPh>
    <phoneticPr fontId="4"/>
  </si>
  <si>
    <t>財　　政</t>
    <rPh sb="0" eb="1">
      <t>ザイ</t>
    </rPh>
    <rPh sb="3" eb="4">
      <t>セイ</t>
    </rPh>
    <phoneticPr fontId="4"/>
  </si>
  <si>
    <t>年度別普通会計歳入決算額・・・</t>
    <rPh sb="0" eb="2">
      <t>ネンド</t>
    </rPh>
    <rPh sb="2" eb="3">
      <t>ベツ</t>
    </rPh>
    <rPh sb="3" eb="5">
      <t>フツウ</t>
    </rPh>
    <rPh sb="5" eb="7">
      <t>カイケイ</t>
    </rPh>
    <rPh sb="7" eb="9">
      <t>サイニュウ</t>
    </rPh>
    <rPh sb="9" eb="11">
      <t>ケッサン</t>
    </rPh>
    <rPh sb="11" eb="12">
      <t>ガク</t>
    </rPh>
    <phoneticPr fontId="4"/>
  </si>
  <si>
    <t>原因別火災発生件数・・・・・・・・・</t>
    <rPh sb="0" eb="2">
      <t>ゲンイン</t>
    </rPh>
    <rPh sb="2" eb="3">
      <t>ベツ</t>
    </rPh>
    <rPh sb="3" eb="5">
      <t>カサイ</t>
    </rPh>
    <rPh sb="5" eb="7">
      <t>ハッセイ</t>
    </rPh>
    <rPh sb="7" eb="9">
      <t>ケンスウ</t>
    </rPh>
    <phoneticPr fontId="4"/>
  </si>
  <si>
    <t>年度別普通会計歳出決算額</t>
    <rPh sb="0" eb="2">
      <t>ネンド</t>
    </rPh>
    <rPh sb="2" eb="3">
      <t>ベツ</t>
    </rPh>
    <rPh sb="3" eb="5">
      <t>フツウ</t>
    </rPh>
    <rPh sb="5" eb="7">
      <t>カイケイ</t>
    </rPh>
    <rPh sb="7" eb="9">
      <t>サイシュツ</t>
    </rPh>
    <rPh sb="9" eb="11">
      <t>ケッサン</t>
    </rPh>
    <rPh sb="11" eb="12">
      <t>ガク</t>
    </rPh>
    <phoneticPr fontId="4"/>
  </si>
  <si>
    <t>火災件数、り災状況及び死傷</t>
    <rPh sb="0" eb="2">
      <t>カサイ</t>
    </rPh>
    <rPh sb="2" eb="4">
      <t>ケンスウ</t>
    </rPh>
    <rPh sb="6" eb="7">
      <t>サイ</t>
    </rPh>
    <rPh sb="7" eb="9">
      <t>ジョウキョウ</t>
    </rPh>
    <rPh sb="9" eb="10">
      <t>オヨ</t>
    </rPh>
    <rPh sb="11" eb="13">
      <t>シショウ</t>
    </rPh>
    <phoneticPr fontId="4"/>
  </si>
  <si>
    <t>（目的別）・・・・・・・・・・・・・・・・・・</t>
    <rPh sb="1" eb="3">
      <t>モクテキ</t>
    </rPh>
    <rPh sb="3" eb="4">
      <t>ベツ</t>
    </rPh>
    <phoneticPr fontId="4"/>
  </si>
  <si>
    <t>救急車の出動回数・・・・・・・・・・・</t>
    <rPh sb="0" eb="2">
      <t>キュウキュウ</t>
    </rPh>
    <rPh sb="2" eb="3">
      <t>クルマ</t>
    </rPh>
    <rPh sb="4" eb="6">
      <t>シュツドウ</t>
    </rPh>
    <rPh sb="6" eb="8">
      <t>カイスウ</t>
    </rPh>
    <phoneticPr fontId="4"/>
  </si>
  <si>
    <t>（性質別）・・・・・・・・・・・・・・・・・・</t>
    <rPh sb="1" eb="3">
      <t>セイシツ</t>
    </rPh>
    <rPh sb="3" eb="4">
      <t>ベツ</t>
    </rPh>
    <phoneticPr fontId="4"/>
  </si>
  <si>
    <t>特別会計歳入決算額・・・・・・・・・</t>
    <rPh sb="0" eb="2">
      <t>トクベツ</t>
    </rPh>
    <rPh sb="2" eb="4">
      <t>カイケイ</t>
    </rPh>
    <rPh sb="4" eb="6">
      <t>サイニュウ</t>
    </rPh>
    <rPh sb="6" eb="8">
      <t>ケッサン</t>
    </rPh>
    <rPh sb="8" eb="9">
      <t>ガク</t>
    </rPh>
    <phoneticPr fontId="4"/>
  </si>
  <si>
    <t>特別会計歳出決算額・・・・・・・・・</t>
    <rPh sb="0" eb="2">
      <t>トクベツ</t>
    </rPh>
    <rPh sb="2" eb="4">
      <t>カイケイ</t>
    </rPh>
    <rPh sb="4" eb="6">
      <t>サイシュツ</t>
    </rPh>
    <rPh sb="6" eb="8">
      <t>ケッサン</t>
    </rPh>
    <rPh sb="8" eb="9">
      <t>ガク</t>
    </rPh>
    <phoneticPr fontId="4"/>
  </si>
  <si>
    <t>交　　通</t>
    <rPh sb="0" eb="1">
      <t>コウ</t>
    </rPh>
    <rPh sb="3" eb="4">
      <t>ツウ</t>
    </rPh>
    <phoneticPr fontId="4"/>
  </si>
  <si>
    <t>種類別自動車保有台数・・・・・・・</t>
    <rPh sb="0" eb="2">
      <t>シュルイ</t>
    </rPh>
    <rPh sb="2" eb="3">
      <t>ベツ</t>
    </rPh>
    <rPh sb="3" eb="6">
      <t>ジドウシャ</t>
    </rPh>
    <rPh sb="6" eb="8">
      <t>ホユウ</t>
    </rPh>
    <rPh sb="8" eb="10">
      <t>ダイスウ</t>
    </rPh>
    <phoneticPr fontId="4"/>
  </si>
  <si>
    <t>財政力指数等・・・・・・・・・・・・・・</t>
    <rPh sb="0" eb="3">
      <t>ザイセイリョク</t>
    </rPh>
    <rPh sb="3" eb="6">
      <t>シスウトウ</t>
    </rPh>
    <phoneticPr fontId="4"/>
  </si>
  <si>
    <t>税　　務</t>
    <rPh sb="0" eb="1">
      <t>ゼイ</t>
    </rPh>
    <rPh sb="3" eb="4">
      <t>ツトム</t>
    </rPh>
    <phoneticPr fontId="4"/>
  </si>
  <si>
    <t>各駅の１日当り平均乗降客数・・・</t>
    <rPh sb="0" eb="2">
      <t>カクエキ</t>
    </rPh>
    <rPh sb="4" eb="5">
      <t>ニチ</t>
    </rPh>
    <rPh sb="5" eb="6">
      <t>アタ</t>
    </rPh>
    <rPh sb="7" eb="9">
      <t>ヘイキン</t>
    </rPh>
    <rPh sb="9" eb="11">
      <t>ジョウコウ</t>
    </rPh>
    <rPh sb="11" eb="12">
      <t>キャク</t>
    </rPh>
    <rPh sb="12" eb="13">
      <t>スウ</t>
    </rPh>
    <phoneticPr fontId="4"/>
  </si>
  <si>
    <t>年度）・・・・・・・・・・・・・・・・・・・・・</t>
    <rPh sb="0" eb="2">
      <t>ネンド</t>
    </rPh>
    <phoneticPr fontId="4"/>
  </si>
  <si>
    <t>通　　信</t>
    <rPh sb="0" eb="1">
      <t>ツウ</t>
    </rPh>
    <rPh sb="3" eb="4">
      <t>シン</t>
    </rPh>
    <phoneticPr fontId="4"/>
  </si>
  <si>
    <t>市税調定額(現年課税分)・・・・・・・・・・・・</t>
    <rPh sb="0" eb="1">
      <t>シ</t>
    </rPh>
    <rPh sb="1" eb="3">
      <t>ゼイチョウ</t>
    </rPh>
    <rPh sb="3" eb="5">
      <t>テイガク</t>
    </rPh>
    <rPh sb="6" eb="7">
      <t>ゲン</t>
    </rPh>
    <rPh sb="7" eb="8">
      <t>ネン</t>
    </rPh>
    <rPh sb="8" eb="10">
      <t>カゼイ</t>
    </rPh>
    <rPh sb="10" eb="11">
      <t>ブン</t>
    </rPh>
    <phoneticPr fontId="4"/>
  </si>
  <si>
    <t>郵便局数等の状況・・・・・・・・・・・</t>
    <rPh sb="0" eb="3">
      <t>ユウビンキョク</t>
    </rPh>
    <rPh sb="3" eb="4">
      <t>スウ</t>
    </rPh>
    <rPh sb="4" eb="5">
      <t>トウ</t>
    </rPh>
    <rPh sb="6" eb="8">
      <t>ジョウキョウ</t>
    </rPh>
    <phoneticPr fontId="4"/>
  </si>
  <si>
    <t>市税納税義務者数（調定件数）・・</t>
    <rPh sb="0" eb="2">
      <t>シゼイ</t>
    </rPh>
    <rPh sb="2" eb="4">
      <t>ノウゼイ</t>
    </rPh>
    <rPh sb="4" eb="7">
      <t>ギムシャ</t>
    </rPh>
    <rPh sb="7" eb="8">
      <t>スウ</t>
    </rPh>
    <rPh sb="9" eb="10">
      <t>チョウ</t>
    </rPh>
    <rPh sb="10" eb="11">
      <t>テイ</t>
    </rPh>
    <rPh sb="11" eb="13">
      <t>ケンスウ</t>
    </rPh>
    <phoneticPr fontId="4"/>
  </si>
  <si>
    <t>市有財産</t>
    <rPh sb="0" eb="2">
      <t>シユウ</t>
    </rPh>
    <rPh sb="2" eb="4">
      <t>ザイサン</t>
    </rPh>
    <phoneticPr fontId="4"/>
  </si>
  <si>
    <t>用途別市有財産・・・・・・・・・・・・</t>
    <rPh sb="0" eb="2">
      <t>ヨウト</t>
    </rPh>
    <rPh sb="2" eb="3">
      <t>ベツ</t>
    </rPh>
    <rPh sb="3" eb="5">
      <t>シユウ</t>
    </rPh>
    <rPh sb="5" eb="7">
      <t>ザイサン</t>
    </rPh>
    <phoneticPr fontId="4"/>
  </si>
  <si>
    <t>選　　　挙</t>
    <rPh sb="0" eb="1">
      <t>セン</t>
    </rPh>
    <rPh sb="4" eb="5">
      <t>キョ</t>
    </rPh>
    <phoneticPr fontId="4"/>
  </si>
  <si>
    <t>選　　挙</t>
    <rPh sb="0" eb="1">
      <t>セン</t>
    </rPh>
    <rPh sb="3" eb="4">
      <t>キョ</t>
    </rPh>
    <phoneticPr fontId="4"/>
  </si>
  <si>
    <t>選挙別、党派別得票数・・・・・・・</t>
    <rPh sb="0" eb="2">
      <t>センキョ</t>
    </rPh>
    <rPh sb="2" eb="3">
      <t>ベツ</t>
    </rPh>
    <rPh sb="4" eb="5">
      <t>トウ</t>
    </rPh>
    <rPh sb="5" eb="7">
      <t>ハベツ</t>
    </rPh>
    <rPh sb="7" eb="10">
      <t>トクヒョウスウ</t>
    </rPh>
    <phoneticPr fontId="4"/>
  </si>
  <si>
    <t>歴　　　史</t>
    <rPh sb="0" eb="1">
      <t>レキ</t>
    </rPh>
    <rPh sb="4" eb="5">
      <t>シ</t>
    </rPh>
    <phoneticPr fontId="4"/>
  </si>
  <si>
    <t>選挙別投票状況・・・・・・・・・・・・</t>
    <rPh sb="0" eb="2">
      <t>センキョ</t>
    </rPh>
    <rPh sb="2" eb="3">
      <t>ベツ</t>
    </rPh>
    <rPh sb="3" eb="5">
      <t>トウヒョウ</t>
    </rPh>
    <rPh sb="5" eb="7">
      <t>ジョウキョウ</t>
    </rPh>
    <phoneticPr fontId="4"/>
  </si>
  <si>
    <t>歴史年表・・・・・・・・・・・・・・・・・・・・・・・</t>
    <rPh sb="0" eb="2">
      <t>レキシ</t>
    </rPh>
    <rPh sb="2" eb="4">
      <t>ネンピョウ</t>
    </rPh>
    <phoneticPr fontId="4"/>
  </si>
  <si>
    <t>選挙人名簿登録者数・・・・・・・・・</t>
    <rPh sb="0" eb="2">
      <t>センキョ</t>
    </rPh>
    <rPh sb="2" eb="3">
      <t>ニン</t>
    </rPh>
    <rPh sb="3" eb="5">
      <t>メイボ</t>
    </rPh>
    <rPh sb="5" eb="7">
      <t>トウロク</t>
    </rPh>
    <rPh sb="7" eb="8">
      <t>シャ</t>
    </rPh>
    <rPh sb="8" eb="9">
      <t>スウ</t>
    </rPh>
    <phoneticPr fontId="4"/>
  </si>
  <si>
    <t>議　　会</t>
    <rPh sb="0" eb="1">
      <t>ギ</t>
    </rPh>
    <rPh sb="3" eb="4">
      <t>カイ</t>
    </rPh>
    <phoneticPr fontId="4"/>
  </si>
  <si>
    <t>党派別市議会議員数・・・・・・・・・</t>
    <rPh sb="0" eb="1">
      <t>トウ</t>
    </rPh>
    <rPh sb="1" eb="3">
      <t>ハベツ</t>
    </rPh>
    <rPh sb="3" eb="4">
      <t>シ</t>
    </rPh>
    <rPh sb="4" eb="6">
      <t>ギカイ</t>
    </rPh>
    <rPh sb="6" eb="9">
      <t>ギインスウ</t>
    </rPh>
    <phoneticPr fontId="4"/>
  </si>
  <si>
    <t>（１）</t>
    <phoneticPr fontId="4"/>
  </si>
  <si>
    <t>位　　　置</t>
    <rPh sb="0" eb="1">
      <t>クライ</t>
    </rPh>
    <rPh sb="4" eb="5">
      <t>オキ</t>
    </rPh>
    <phoneticPr fontId="4"/>
  </si>
  <si>
    <t>1．</t>
    <phoneticPr fontId="4"/>
  </si>
  <si>
    <t>（２）</t>
    <phoneticPr fontId="4"/>
  </si>
  <si>
    <t>地 形 ・ 地 質</t>
    <rPh sb="0" eb="1">
      <t>チ</t>
    </rPh>
    <rPh sb="2" eb="3">
      <t>ケイ</t>
    </rPh>
    <rPh sb="6" eb="7">
      <t>チ</t>
    </rPh>
    <rPh sb="8" eb="9">
      <t>シツ</t>
    </rPh>
    <phoneticPr fontId="4"/>
  </si>
  <si>
    <t>　小金井市は、武蔵野台地の南西部にあり、一段高い武蔵野段丘と、それより一段低い立川段丘から成り立っている。この両段丘を区切る崖が国分寺崖線で、一般にハケと呼ばれている。
　立川段丘を流れる野川は、ハケの湧水を集めて東南に流れ、世田谷区で多摩川に合流している。
　台地の地層は、第三紀の三浦層群と呼ばれる砂岩からなる海成層を基盤にして、第四紀の海成層である上総層群、多摩の段丘礫層、さらにその上に関東ローム層（赤土）と呼ばれる風成の火山灰層が堆積し、表面を黒土が覆っている。</t>
    <rPh sb="1" eb="5">
      <t>コガネイシ</t>
    </rPh>
    <rPh sb="7" eb="10">
      <t>ムサシノ</t>
    </rPh>
    <rPh sb="10" eb="12">
      <t>ダイチ</t>
    </rPh>
    <rPh sb="13" eb="16">
      <t>ナンセイブ</t>
    </rPh>
    <rPh sb="20" eb="22">
      <t>イチダン</t>
    </rPh>
    <rPh sb="22" eb="23">
      <t>タカ</t>
    </rPh>
    <rPh sb="24" eb="27">
      <t>ムサシノ</t>
    </rPh>
    <rPh sb="27" eb="29">
      <t>ダンキュウ</t>
    </rPh>
    <rPh sb="35" eb="37">
      <t>イチダン</t>
    </rPh>
    <rPh sb="37" eb="38">
      <t>ヒク</t>
    </rPh>
    <phoneticPr fontId="4"/>
  </si>
  <si>
    <t>（３）</t>
    <phoneticPr fontId="4"/>
  </si>
  <si>
    <t>面　　積</t>
    <rPh sb="0" eb="1">
      <t>メン</t>
    </rPh>
    <rPh sb="3" eb="4">
      <t>セキ</t>
    </rPh>
    <phoneticPr fontId="4"/>
  </si>
  <si>
    <t>気　　象</t>
    <rPh sb="0" eb="1">
      <t>キ</t>
    </rPh>
    <rPh sb="3" eb="4">
      <t>ゾウ</t>
    </rPh>
    <phoneticPr fontId="4"/>
  </si>
  <si>
    <t>-</t>
    <phoneticPr fontId="4"/>
  </si>
  <si>
    <t>町丁目別面積</t>
    <rPh sb="0" eb="1">
      <t>チョウ</t>
    </rPh>
    <rPh sb="1" eb="2">
      <t>チョウ</t>
    </rPh>
    <rPh sb="2" eb="3">
      <t>モク</t>
    </rPh>
    <rPh sb="3" eb="4">
      <t>ベツ</t>
    </rPh>
    <rPh sb="4" eb="6">
      <t>メンセキ</t>
    </rPh>
    <phoneticPr fontId="4"/>
  </si>
  <si>
    <t>（面積単位：k㎡）</t>
    <rPh sb="1" eb="3">
      <t>メンセキ</t>
    </rPh>
    <rPh sb="3" eb="5">
      <t>タンイ</t>
    </rPh>
    <phoneticPr fontId="4"/>
  </si>
  <si>
    <t>区　　　　　　　　　　　　　　分</t>
    <rPh sb="0" eb="1">
      <t>ク</t>
    </rPh>
    <rPh sb="15" eb="16">
      <t>ブン</t>
    </rPh>
    <phoneticPr fontId="4"/>
  </si>
  <si>
    <t>町　　名</t>
    <rPh sb="0" eb="1">
      <t>マチ</t>
    </rPh>
    <rPh sb="3" eb="4">
      <t>メイ</t>
    </rPh>
    <phoneticPr fontId="4"/>
  </si>
  <si>
    <t>丁　　目</t>
    <rPh sb="0" eb="1">
      <t>チョウ</t>
    </rPh>
    <rPh sb="3" eb="4">
      <t>モク</t>
    </rPh>
    <phoneticPr fontId="4"/>
  </si>
  <si>
    <t>気
温</t>
    <rPh sb="0" eb="1">
      <t>キ</t>
    </rPh>
    <rPh sb="3" eb="4">
      <t>アツシ</t>
    </rPh>
    <phoneticPr fontId="4"/>
  </si>
  <si>
    <t>平均</t>
    <rPh sb="0" eb="2">
      <t>ヘイキン</t>
    </rPh>
    <phoneticPr fontId="4"/>
  </si>
  <si>
    <t>総　面　積</t>
    <rPh sb="0" eb="1">
      <t>フサ</t>
    </rPh>
    <rPh sb="2" eb="3">
      <t>メン</t>
    </rPh>
    <rPh sb="4" eb="5">
      <t>セキ</t>
    </rPh>
    <phoneticPr fontId="4"/>
  </si>
  <si>
    <t>緑　　町</t>
    <rPh sb="0" eb="1">
      <t>ミドリ</t>
    </rPh>
    <rPh sb="3" eb="4">
      <t>チョウ</t>
    </rPh>
    <phoneticPr fontId="4"/>
  </si>
  <si>
    <t>桜　　町</t>
    <rPh sb="0" eb="1">
      <t>サクラ</t>
    </rPh>
    <rPh sb="3" eb="4">
      <t>マチ</t>
    </rPh>
    <phoneticPr fontId="4"/>
  </si>
  <si>
    <t>小　　計</t>
    <rPh sb="0" eb="1">
      <t>ショウ</t>
    </rPh>
    <rPh sb="3" eb="4">
      <t>ケイ</t>
    </rPh>
    <phoneticPr fontId="4"/>
  </si>
  <si>
    <t>最高気温平均</t>
    <rPh sb="0" eb="2">
      <t>サイコウ</t>
    </rPh>
    <rPh sb="2" eb="4">
      <t>キオン</t>
    </rPh>
    <rPh sb="4" eb="6">
      <t>ヘイキン</t>
    </rPh>
    <phoneticPr fontId="4"/>
  </si>
  <si>
    <t>東　　町</t>
    <rPh sb="0" eb="1">
      <t>ヒガシ</t>
    </rPh>
    <rPh sb="3" eb="4">
      <t>チョウ</t>
    </rPh>
    <phoneticPr fontId="4"/>
  </si>
  <si>
    <t>最低気温平均</t>
    <rPh sb="0" eb="2">
      <t>サイテイ</t>
    </rPh>
    <rPh sb="2" eb="4">
      <t>キオン</t>
    </rPh>
    <rPh sb="4" eb="6">
      <t>ヘイキン</t>
    </rPh>
    <phoneticPr fontId="4"/>
  </si>
  <si>
    <t>中　　町</t>
    <rPh sb="0" eb="1">
      <t>ナカ</t>
    </rPh>
    <rPh sb="3" eb="4">
      <t>チョウ</t>
    </rPh>
    <phoneticPr fontId="4"/>
  </si>
  <si>
    <t>風
速</t>
    <rPh sb="0" eb="1">
      <t>カゼ</t>
    </rPh>
    <rPh sb="3" eb="4">
      <t>ハヤシ</t>
    </rPh>
    <phoneticPr fontId="4"/>
  </si>
  <si>
    <t>貫井北町</t>
    <rPh sb="0" eb="4">
      <t>ヌクイキタマチ</t>
    </rPh>
    <phoneticPr fontId="4"/>
  </si>
  <si>
    <t>最大</t>
    <rPh sb="0" eb="1">
      <t>サイ</t>
    </rPh>
    <rPh sb="1" eb="2">
      <t>ダイ</t>
    </rPh>
    <phoneticPr fontId="4"/>
  </si>
  <si>
    <t>風速</t>
    <rPh sb="0" eb="2">
      <t>フウソク</t>
    </rPh>
    <phoneticPr fontId="4"/>
  </si>
  <si>
    <t>梶野町</t>
    <rPh sb="0" eb="3">
      <t>カジノチョウ</t>
    </rPh>
    <phoneticPr fontId="4"/>
  </si>
  <si>
    <t>前原町</t>
    <rPh sb="0" eb="3">
      <t>マエハラチョウ</t>
    </rPh>
    <phoneticPr fontId="4"/>
  </si>
  <si>
    <t>日
照</t>
    <rPh sb="0" eb="1">
      <t>ヒ</t>
    </rPh>
    <rPh sb="2" eb="3">
      <t>アキラ</t>
    </rPh>
    <phoneticPr fontId="4"/>
  </si>
  <si>
    <t>日照時間</t>
    <rPh sb="0" eb="2">
      <t>ニッショウ</t>
    </rPh>
    <rPh sb="2" eb="4">
      <t>ジカン</t>
    </rPh>
    <phoneticPr fontId="4"/>
  </si>
  <si>
    <t>時間</t>
    <rPh sb="0" eb="2">
      <t>ジカン</t>
    </rPh>
    <phoneticPr fontId="4"/>
  </si>
  <si>
    <t>日照率</t>
    <rPh sb="0" eb="2">
      <t>ニッショウ</t>
    </rPh>
    <rPh sb="2" eb="3">
      <t>リツ</t>
    </rPh>
    <phoneticPr fontId="4"/>
  </si>
  <si>
    <t>貫井南町</t>
    <rPh sb="0" eb="2">
      <t>ヌクイ</t>
    </rPh>
    <rPh sb="2" eb="3">
      <t>ミナミ</t>
    </rPh>
    <rPh sb="3" eb="4">
      <t>チョウ</t>
    </rPh>
    <phoneticPr fontId="4"/>
  </si>
  <si>
    <t>㎜</t>
    <phoneticPr fontId="4"/>
  </si>
  <si>
    <t>最大日量</t>
    <rPh sb="0" eb="2">
      <t>サイダイ</t>
    </rPh>
    <rPh sb="2" eb="3">
      <t>ニチ</t>
    </rPh>
    <rPh sb="3" eb="4">
      <t>リョウ</t>
    </rPh>
    <phoneticPr fontId="4"/>
  </si>
  <si>
    <t>降水量</t>
    <rPh sb="0" eb="3">
      <t>コウスイリョウ</t>
    </rPh>
    <phoneticPr fontId="4"/>
  </si>
  <si>
    <t>関野町</t>
    <rPh sb="0" eb="3">
      <t>セキノチョウ</t>
    </rPh>
    <phoneticPr fontId="4"/>
  </si>
  <si>
    <t>本　　町</t>
    <rPh sb="0" eb="1">
      <t>ホン</t>
    </rPh>
    <rPh sb="3" eb="4">
      <t>マチ</t>
    </rPh>
    <phoneticPr fontId="4"/>
  </si>
  <si>
    <t>快晴（平均雲量＜1.5）</t>
    <rPh sb="0" eb="2">
      <t>カイセイ</t>
    </rPh>
    <rPh sb="3" eb="5">
      <t>ヘイキン</t>
    </rPh>
    <rPh sb="5" eb="7">
      <t>ウンリョウ</t>
    </rPh>
    <phoneticPr fontId="4"/>
  </si>
  <si>
    <t>曇天（平均雲量≧8.5）</t>
    <rPh sb="0" eb="2">
      <t>ドンテン</t>
    </rPh>
    <rPh sb="3" eb="5">
      <t>ヘイキン</t>
    </rPh>
    <rPh sb="5" eb="7">
      <t>ウンリョウ</t>
    </rPh>
    <phoneticPr fontId="4"/>
  </si>
  <si>
    <t>雨　 （≧0.5㎜）　　</t>
    <rPh sb="0" eb="1">
      <t>アメ</t>
    </rPh>
    <phoneticPr fontId="4"/>
  </si>
  <si>
    <t>雪</t>
    <rPh sb="0" eb="1">
      <t>ユキ</t>
    </rPh>
    <phoneticPr fontId="4"/>
  </si>
  <si>
    <t>霧</t>
    <rPh sb="0" eb="1">
      <t>キリ</t>
    </rPh>
    <phoneticPr fontId="4"/>
  </si>
  <si>
    <t>資料：総務部総務課</t>
    <rPh sb="0" eb="2">
      <t>シリョウ</t>
    </rPh>
    <rPh sb="3" eb="5">
      <t>ソウム</t>
    </rPh>
    <rPh sb="5" eb="6">
      <t>ブ</t>
    </rPh>
    <rPh sb="6" eb="9">
      <t>ソウムカ</t>
    </rPh>
    <phoneticPr fontId="4"/>
  </si>
  <si>
    <t>不照</t>
    <rPh sb="0" eb="1">
      <t>フ</t>
    </rPh>
    <rPh sb="1" eb="2">
      <t>ショウ</t>
    </rPh>
    <phoneticPr fontId="4"/>
  </si>
  <si>
    <t>注</t>
    <rPh sb="0" eb="1">
      <t>チュウ</t>
    </rPh>
    <phoneticPr fontId="4"/>
  </si>
  <si>
    <t>観測値は、年間を通しての合計値、平均値、最大値である。</t>
    <rPh sb="0" eb="2">
      <t>カンソク</t>
    </rPh>
    <rPh sb="2" eb="3">
      <t>アタイ</t>
    </rPh>
    <rPh sb="5" eb="7">
      <t>ネンカン</t>
    </rPh>
    <rPh sb="8" eb="9">
      <t>トオ</t>
    </rPh>
    <rPh sb="12" eb="15">
      <t>ゴウケイチ</t>
    </rPh>
    <rPh sb="16" eb="19">
      <t>ヘイキンチ</t>
    </rPh>
    <rPh sb="20" eb="23">
      <t>サイダイチ</t>
    </rPh>
    <phoneticPr fontId="4"/>
  </si>
  <si>
    <t>3）</t>
    <phoneticPr fontId="4"/>
  </si>
  <si>
    <t>地目別面積</t>
    <rPh sb="0" eb="2">
      <t>チモク</t>
    </rPh>
    <rPh sb="2" eb="3">
      <t>ベツ</t>
    </rPh>
    <rPh sb="3" eb="5">
      <t>メンセキ</t>
    </rPh>
    <phoneticPr fontId="4"/>
  </si>
  <si>
    <t>（単位：㎡）</t>
    <rPh sb="1" eb="3">
      <t>タンイ</t>
    </rPh>
    <phoneticPr fontId="4"/>
  </si>
  <si>
    <t>各年1月1日</t>
    <rPh sb="0" eb="2">
      <t>カクネン</t>
    </rPh>
    <rPh sb="3" eb="4">
      <t>ツキ</t>
    </rPh>
    <rPh sb="5" eb="6">
      <t>ヒ</t>
    </rPh>
    <phoneticPr fontId="4"/>
  </si>
  <si>
    <t>年　　次</t>
    <rPh sb="0" eb="1">
      <t>トシ</t>
    </rPh>
    <rPh sb="3" eb="4">
      <t>ツギ</t>
    </rPh>
    <phoneticPr fontId="4"/>
  </si>
  <si>
    <t>総　　数</t>
    <rPh sb="0" eb="1">
      <t>フサ</t>
    </rPh>
    <rPh sb="3" eb="4">
      <t>カズ</t>
    </rPh>
    <phoneticPr fontId="4"/>
  </si>
  <si>
    <t>宅　　地</t>
    <rPh sb="0" eb="1">
      <t>タク</t>
    </rPh>
    <rPh sb="3" eb="4">
      <t>チ</t>
    </rPh>
    <phoneticPr fontId="4"/>
  </si>
  <si>
    <t>畑</t>
    <rPh sb="0" eb="1">
      <t>ハタケ</t>
    </rPh>
    <phoneticPr fontId="4"/>
  </si>
  <si>
    <t>田</t>
    <rPh sb="0" eb="1">
      <t>タ</t>
    </rPh>
    <phoneticPr fontId="4"/>
  </si>
  <si>
    <t>山　　林</t>
    <rPh sb="0" eb="1">
      <t>ヤマ</t>
    </rPh>
    <rPh sb="3" eb="4">
      <t>ハヤシ</t>
    </rPh>
    <phoneticPr fontId="4"/>
  </si>
  <si>
    <t>そ　の　他</t>
    <rPh sb="4" eb="5">
      <t>タ</t>
    </rPh>
    <phoneticPr fontId="4"/>
  </si>
  <si>
    <t>資料：市民部資産税課</t>
    <rPh sb="0" eb="2">
      <t>シリョウ</t>
    </rPh>
    <rPh sb="3" eb="5">
      <t>シミン</t>
    </rPh>
    <rPh sb="5" eb="6">
      <t>ブ</t>
    </rPh>
    <rPh sb="6" eb="10">
      <t>シサンゼイカ</t>
    </rPh>
    <phoneticPr fontId="4"/>
  </si>
  <si>
    <t>-</t>
    <phoneticPr fontId="4"/>
  </si>
  <si>
    <t>-</t>
  </si>
  <si>
    <t>人口及び世帯</t>
    <rPh sb="0" eb="1">
      <t>ヒト</t>
    </rPh>
    <rPh sb="1" eb="2">
      <t>クチ</t>
    </rPh>
    <rPh sb="2" eb="3">
      <t>オヨ</t>
    </rPh>
    <rPh sb="4" eb="6">
      <t>セタイ</t>
    </rPh>
    <phoneticPr fontId="4"/>
  </si>
  <si>
    <t>(１)</t>
    <phoneticPr fontId="4"/>
  </si>
  <si>
    <t>町丁目別世帯数、男女別人口、1世帯当り人口及び人口密度</t>
    <rPh sb="0" eb="1">
      <t>チョウ</t>
    </rPh>
    <rPh sb="1" eb="2">
      <t>チョウ</t>
    </rPh>
    <rPh sb="2" eb="3">
      <t>モク</t>
    </rPh>
    <rPh sb="3" eb="4">
      <t>ベツ</t>
    </rPh>
    <rPh sb="4" eb="7">
      <t>セタイスウ</t>
    </rPh>
    <rPh sb="8" eb="10">
      <t>ダンジョ</t>
    </rPh>
    <rPh sb="10" eb="11">
      <t>ベツ</t>
    </rPh>
    <rPh sb="11" eb="13">
      <t>ジンコウ</t>
    </rPh>
    <rPh sb="15" eb="17">
      <t>セタイ</t>
    </rPh>
    <rPh sb="17" eb="18">
      <t>アタ</t>
    </rPh>
    <rPh sb="19" eb="21">
      <t>ジンコウ</t>
    </rPh>
    <rPh sb="21" eb="22">
      <t>オヨ</t>
    </rPh>
    <rPh sb="23" eb="25">
      <t>ジンコウ</t>
    </rPh>
    <rPh sb="25" eb="27">
      <t>ミツド</t>
    </rPh>
    <phoneticPr fontId="4"/>
  </si>
  <si>
    <t>町丁目別世帯数、男女別人口、1世帯当り人口及び人口密度（続）</t>
    <rPh sb="0" eb="1">
      <t>チョウ</t>
    </rPh>
    <rPh sb="1" eb="2">
      <t>チョウ</t>
    </rPh>
    <rPh sb="2" eb="3">
      <t>モク</t>
    </rPh>
    <rPh sb="3" eb="4">
      <t>ベツ</t>
    </rPh>
    <rPh sb="4" eb="7">
      <t>セタイスウ</t>
    </rPh>
    <rPh sb="8" eb="10">
      <t>ダンジョ</t>
    </rPh>
    <rPh sb="10" eb="11">
      <t>ベツ</t>
    </rPh>
    <rPh sb="11" eb="13">
      <t>ジンコウ</t>
    </rPh>
    <rPh sb="15" eb="17">
      <t>セタイ</t>
    </rPh>
    <rPh sb="17" eb="18">
      <t>アタ</t>
    </rPh>
    <rPh sb="19" eb="21">
      <t>ジンコウ</t>
    </rPh>
    <rPh sb="21" eb="22">
      <t>オヨ</t>
    </rPh>
    <rPh sb="23" eb="25">
      <t>ジンコウ</t>
    </rPh>
    <rPh sb="25" eb="27">
      <t>ミツド</t>
    </rPh>
    <rPh sb="28" eb="29">
      <t>ツヅキ</t>
    </rPh>
    <phoneticPr fontId="4"/>
  </si>
  <si>
    <t>ア</t>
    <phoneticPr fontId="4"/>
  </si>
  <si>
    <t>人口及び世帯数の推移</t>
    <rPh sb="0" eb="2">
      <t>ジンコウ</t>
    </rPh>
    <rPh sb="2" eb="3">
      <t>オヨ</t>
    </rPh>
    <rPh sb="4" eb="6">
      <t>セタイ</t>
    </rPh>
    <rPh sb="6" eb="7">
      <t>スウ</t>
    </rPh>
    <rPh sb="8" eb="10">
      <t>スイイ</t>
    </rPh>
    <phoneticPr fontId="4"/>
  </si>
  <si>
    <t>町丁目</t>
    <rPh sb="0" eb="1">
      <t>チョウ</t>
    </rPh>
    <rPh sb="1" eb="2">
      <t>チョウ</t>
    </rPh>
    <rPh sb="2" eb="3">
      <t>モク</t>
    </rPh>
    <phoneticPr fontId="4"/>
  </si>
  <si>
    <t>１世帯
当　り
人　口</t>
    <rPh sb="1" eb="3">
      <t>セタイ</t>
    </rPh>
    <rPh sb="4" eb="5">
      <t>ア</t>
    </rPh>
    <rPh sb="8" eb="9">
      <t>ジン</t>
    </rPh>
    <rPh sb="10" eb="11">
      <t>クチ</t>
    </rPh>
    <phoneticPr fontId="4"/>
  </si>
  <si>
    <t>人　口　密　度　（1k㎡）</t>
    <rPh sb="0" eb="1">
      <t>ヒト</t>
    </rPh>
    <rPh sb="2" eb="3">
      <t>クチ</t>
    </rPh>
    <rPh sb="4" eb="5">
      <t>ミツ</t>
    </rPh>
    <rPh sb="6" eb="7">
      <t>ド</t>
    </rPh>
    <phoneticPr fontId="4"/>
  </si>
  <si>
    <t>各年１月１日</t>
    <rPh sb="0" eb="2">
      <t>カクネン</t>
    </rPh>
    <rPh sb="3" eb="4">
      <t>ツキ</t>
    </rPh>
    <rPh sb="5" eb="6">
      <t>ヒ</t>
    </rPh>
    <phoneticPr fontId="4"/>
  </si>
  <si>
    <t>男</t>
    <rPh sb="0" eb="1">
      <t>オトコ</t>
    </rPh>
    <phoneticPr fontId="4"/>
  </si>
  <si>
    <t>女</t>
    <rPh sb="0" eb="1">
      <t>オンナ</t>
    </rPh>
    <phoneticPr fontId="4"/>
  </si>
  <si>
    <t>年次</t>
    <rPh sb="0" eb="2">
      <t>ネンジ</t>
    </rPh>
    <phoneticPr fontId="4"/>
  </si>
  <si>
    <t>総　　数</t>
    <rPh sb="0" eb="1">
      <t>ソウ</t>
    </rPh>
    <rPh sb="3" eb="4">
      <t>スウ</t>
    </rPh>
    <phoneticPr fontId="4"/>
  </si>
  <si>
    <t>明治29</t>
    <rPh sb="0" eb="2">
      <t>メイジ</t>
    </rPh>
    <phoneticPr fontId="4"/>
  </si>
  <si>
    <t>昭和 2</t>
    <rPh sb="0" eb="2">
      <t>ショウワ</t>
    </rPh>
    <phoneticPr fontId="4"/>
  </si>
  <si>
    <t>１丁目</t>
    <rPh sb="1" eb="3">
      <t>チョウメ</t>
    </rPh>
    <phoneticPr fontId="4"/>
  </si>
  <si>
    <t>平成 2</t>
    <rPh sb="0" eb="2">
      <t>ヘイセイ</t>
    </rPh>
    <phoneticPr fontId="4"/>
  </si>
  <si>
    <t>２ 　〃</t>
    <phoneticPr fontId="4"/>
  </si>
  <si>
    <t>３ 　〃</t>
    <phoneticPr fontId="4"/>
  </si>
  <si>
    <t>４ 　〃</t>
    <phoneticPr fontId="4"/>
  </si>
  <si>
    <t>５ 　〃</t>
    <phoneticPr fontId="4"/>
  </si>
  <si>
    <t>2.</t>
    <phoneticPr fontId="4"/>
  </si>
  <si>
    <t>人　　　　　　　　口</t>
    <rPh sb="0" eb="1">
      <t>ヒト</t>
    </rPh>
    <rPh sb="9" eb="10">
      <t>クチ</t>
    </rPh>
    <phoneticPr fontId="4"/>
  </si>
  <si>
    <t>６ 　〃</t>
    <phoneticPr fontId="4"/>
  </si>
  <si>
    <t>大正　2</t>
    <rPh sb="0" eb="2">
      <t>タイショウ</t>
    </rPh>
    <phoneticPr fontId="4"/>
  </si>
  <si>
    <t>昭和58</t>
    <rPh sb="0" eb="2">
      <t>ショウワ</t>
    </rPh>
    <phoneticPr fontId="4"/>
  </si>
  <si>
    <t>資料：市民部市民課</t>
    <rPh sb="0" eb="2">
      <t>シリョウ</t>
    </rPh>
    <rPh sb="3" eb="5">
      <t>シミン</t>
    </rPh>
    <rPh sb="5" eb="6">
      <t>ブ</t>
    </rPh>
    <rPh sb="6" eb="9">
      <t>シミンカ</t>
    </rPh>
    <phoneticPr fontId="4"/>
  </si>
  <si>
    <t>昭和29</t>
    <rPh sb="0" eb="2">
      <t>ショウワ</t>
    </rPh>
    <phoneticPr fontId="4"/>
  </si>
  <si>
    <t>大正14</t>
    <rPh sb="0" eb="2">
      <t>タイショウ</t>
    </rPh>
    <phoneticPr fontId="4"/>
  </si>
  <si>
    <t>平成24年7月9日に改正住民基本台帳法が施行されたため、平成25年次からは「世帯数」・「人口」に外国人住民を含む（短期滞在者等を除く）。</t>
    <rPh sb="0" eb="2">
      <t>ヘイセイ</t>
    </rPh>
    <rPh sb="4" eb="5">
      <t>ネン</t>
    </rPh>
    <rPh sb="6" eb="7">
      <t>ガツ</t>
    </rPh>
    <rPh sb="8" eb="9">
      <t>ニチ</t>
    </rPh>
    <rPh sb="10" eb="12">
      <t>カイセイ</t>
    </rPh>
    <rPh sb="12" eb="14">
      <t>ジュウミン</t>
    </rPh>
    <rPh sb="14" eb="16">
      <t>キホン</t>
    </rPh>
    <rPh sb="16" eb="18">
      <t>ダイチョウ</t>
    </rPh>
    <rPh sb="18" eb="19">
      <t>ホウ</t>
    </rPh>
    <rPh sb="20" eb="22">
      <t>セコウ</t>
    </rPh>
    <rPh sb="28" eb="30">
      <t>ヘイセイ</t>
    </rPh>
    <rPh sb="32" eb="33">
      <t>ネン</t>
    </rPh>
    <rPh sb="33" eb="34">
      <t>ジ</t>
    </rPh>
    <rPh sb="38" eb="41">
      <t>セタイスウ</t>
    </rPh>
    <rPh sb="44" eb="46">
      <t>ジンコウ</t>
    </rPh>
    <rPh sb="48" eb="50">
      <t>ガイコク</t>
    </rPh>
    <rPh sb="50" eb="51">
      <t>ヒト</t>
    </rPh>
    <rPh sb="51" eb="53">
      <t>ジュウミン</t>
    </rPh>
    <rPh sb="54" eb="55">
      <t>フク</t>
    </rPh>
    <rPh sb="57" eb="59">
      <t>タンキ</t>
    </rPh>
    <rPh sb="59" eb="61">
      <t>タイザイ</t>
    </rPh>
    <rPh sb="61" eb="62">
      <t>シャ</t>
    </rPh>
    <rPh sb="62" eb="63">
      <t>トウ</t>
    </rPh>
    <rPh sb="64" eb="65">
      <t>ノゾ</t>
    </rPh>
    <phoneticPr fontId="4"/>
  </si>
  <si>
    <t>（2）</t>
    <phoneticPr fontId="4"/>
  </si>
  <si>
    <t>人    口</t>
    <rPh sb="0" eb="1">
      <t>ヒト</t>
    </rPh>
    <rPh sb="5" eb="6">
      <t>クチ</t>
    </rPh>
    <phoneticPr fontId="4"/>
  </si>
  <si>
    <t>町別、年齢各歳別、男女別人口［0歳～13歳］</t>
    <rPh sb="0" eb="1">
      <t>マチ</t>
    </rPh>
    <rPh sb="1" eb="2">
      <t>ベツ</t>
    </rPh>
    <rPh sb="3" eb="5">
      <t>ネンレイ</t>
    </rPh>
    <rPh sb="5" eb="6">
      <t>カク</t>
    </rPh>
    <rPh sb="6" eb="7">
      <t>サイ</t>
    </rPh>
    <rPh sb="7" eb="8">
      <t>ベツ</t>
    </rPh>
    <rPh sb="9" eb="11">
      <t>ダンジョ</t>
    </rPh>
    <rPh sb="11" eb="12">
      <t>ベツ</t>
    </rPh>
    <rPh sb="12" eb="14">
      <t>ジンコウ</t>
    </rPh>
    <rPh sb="16" eb="17">
      <t>サイ</t>
    </rPh>
    <rPh sb="20" eb="21">
      <t>サイ</t>
    </rPh>
    <phoneticPr fontId="4"/>
  </si>
  <si>
    <t>町別、年齢各歳別、男女別人口［14歳～29歳］(続）</t>
    <rPh sb="0" eb="1">
      <t>マチ</t>
    </rPh>
    <rPh sb="1" eb="2">
      <t>ベツ</t>
    </rPh>
    <rPh sb="3" eb="5">
      <t>ネンレイ</t>
    </rPh>
    <rPh sb="5" eb="6">
      <t>カク</t>
    </rPh>
    <rPh sb="6" eb="7">
      <t>サイ</t>
    </rPh>
    <rPh sb="7" eb="8">
      <t>ベツ</t>
    </rPh>
    <rPh sb="9" eb="11">
      <t>ダンジョ</t>
    </rPh>
    <rPh sb="11" eb="12">
      <t>ベツ</t>
    </rPh>
    <rPh sb="12" eb="14">
      <t>ジンコウ</t>
    </rPh>
    <rPh sb="17" eb="18">
      <t>サイ</t>
    </rPh>
    <rPh sb="21" eb="22">
      <t>サイ</t>
    </rPh>
    <phoneticPr fontId="4"/>
  </si>
  <si>
    <t>町別、年齢各歳別、男女別人口［30歳～45歳］(続）</t>
    <rPh sb="0" eb="1">
      <t>マチ</t>
    </rPh>
    <rPh sb="1" eb="2">
      <t>ベツ</t>
    </rPh>
    <rPh sb="3" eb="5">
      <t>ネンレイ</t>
    </rPh>
    <rPh sb="5" eb="6">
      <t>カク</t>
    </rPh>
    <rPh sb="6" eb="7">
      <t>サイ</t>
    </rPh>
    <rPh sb="7" eb="8">
      <t>ベツ</t>
    </rPh>
    <rPh sb="9" eb="11">
      <t>ダンジョ</t>
    </rPh>
    <rPh sb="11" eb="12">
      <t>ベツ</t>
    </rPh>
    <rPh sb="12" eb="14">
      <t>ジンコウ</t>
    </rPh>
    <rPh sb="17" eb="18">
      <t>サイ</t>
    </rPh>
    <rPh sb="21" eb="22">
      <t>サイ</t>
    </rPh>
    <phoneticPr fontId="4"/>
  </si>
  <si>
    <t>町別、年齢各歳別、男女別人口［46歳～61歳］(続）</t>
    <rPh sb="0" eb="1">
      <t>マチ</t>
    </rPh>
    <rPh sb="1" eb="2">
      <t>ベツ</t>
    </rPh>
    <rPh sb="3" eb="5">
      <t>ネンレイ</t>
    </rPh>
    <rPh sb="5" eb="6">
      <t>カク</t>
    </rPh>
    <rPh sb="6" eb="7">
      <t>サイ</t>
    </rPh>
    <rPh sb="7" eb="8">
      <t>ベツ</t>
    </rPh>
    <rPh sb="9" eb="11">
      <t>ダンジョ</t>
    </rPh>
    <rPh sb="11" eb="12">
      <t>ベツ</t>
    </rPh>
    <rPh sb="12" eb="14">
      <t>ジンコウ</t>
    </rPh>
    <rPh sb="17" eb="18">
      <t>サイ</t>
    </rPh>
    <rPh sb="21" eb="22">
      <t>サイ</t>
    </rPh>
    <phoneticPr fontId="4"/>
  </si>
  <si>
    <t>町別、年齢各歳別、男女別人口［62歳～77歳］(続）</t>
    <rPh sb="0" eb="1">
      <t>マチ</t>
    </rPh>
    <rPh sb="1" eb="2">
      <t>ベツ</t>
    </rPh>
    <rPh sb="3" eb="5">
      <t>ネンレイ</t>
    </rPh>
    <rPh sb="5" eb="6">
      <t>カク</t>
    </rPh>
    <rPh sb="6" eb="7">
      <t>サイ</t>
    </rPh>
    <rPh sb="7" eb="8">
      <t>ベツ</t>
    </rPh>
    <rPh sb="9" eb="11">
      <t>ダンジョ</t>
    </rPh>
    <rPh sb="11" eb="12">
      <t>ベツ</t>
    </rPh>
    <rPh sb="12" eb="14">
      <t>ジンコウ</t>
    </rPh>
    <rPh sb="17" eb="18">
      <t>サイ</t>
    </rPh>
    <rPh sb="21" eb="22">
      <t>サイ</t>
    </rPh>
    <phoneticPr fontId="4"/>
  </si>
  <si>
    <t>町別、年齢各歳別、男女別人口［78歳～93歳］(続）</t>
    <rPh sb="0" eb="1">
      <t>マチ</t>
    </rPh>
    <rPh sb="1" eb="2">
      <t>ベツ</t>
    </rPh>
    <rPh sb="3" eb="5">
      <t>ネンレイ</t>
    </rPh>
    <rPh sb="5" eb="6">
      <t>カク</t>
    </rPh>
    <rPh sb="6" eb="7">
      <t>サイ</t>
    </rPh>
    <rPh sb="7" eb="8">
      <t>ベツ</t>
    </rPh>
    <rPh sb="9" eb="11">
      <t>ダンジョ</t>
    </rPh>
    <rPh sb="11" eb="12">
      <t>ベツ</t>
    </rPh>
    <rPh sb="12" eb="14">
      <t>ジンコウ</t>
    </rPh>
    <rPh sb="17" eb="18">
      <t>サイ</t>
    </rPh>
    <rPh sb="21" eb="22">
      <t>サイ</t>
    </rPh>
    <phoneticPr fontId="4"/>
  </si>
  <si>
    <t>町別、年齢各歳別、男女別人口［94歳以上］(続）</t>
    <rPh sb="0" eb="1">
      <t>マチ</t>
    </rPh>
    <rPh sb="1" eb="2">
      <t>ベツ</t>
    </rPh>
    <rPh sb="3" eb="5">
      <t>ネンレイ</t>
    </rPh>
    <rPh sb="5" eb="6">
      <t>カク</t>
    </rPh>
    <rPh sb="6" eb="7">
      <t>サイ</t>
    </rPh>
    <rPh sb="7" eb="8">
      <t>ベツ</t>
    </rPh>
    <rPh sb="9" eb="11">
      <t>ダンジョ</t>
    </rPh>
    <rPh sb="11" eb="12">
      <t>ベツ</t>
    </rPh>
    <rPh sb="12" eb="14">
      <t>ジンコウ</t>
    </rPh>
    <rPh sb="17" eb="18">
      <t>サイ</t>
    </rPh>
    <rPh sb="18" eb="20">
      <t>イジョウ</t>
    </rPh>
    <phoneticPr fontId="4"/>
  </si>
  <si>
    <t>町別</t>
    <rPh sb="0" eb="1">
      <t>マチ</t>
    </rPh>
    <rPh sb="1" eb="2">
      <t>ベツ</t>
    </rPh>
    <phoneticPr fontId="4"/>
  </si>
  <si>
    <t>総数</t>
    <rPh sb="0" eb="2">
      <t>ソウスウ</t>
    </rPh>
    <phoneticPr fontId="4"/>
  </si>
  <si>
    <t>0　　歳</t>
    <rPh sb="3" eb="4">
      <t>サイ</t>
    </rPh>
    <phoneticPr fontId="4"/>
  </si>
  <si>
    <t>1　　歳</t>
    <rPh sb="3" eb="4">
      <t>サイ</t>
    </rPh>
    <phoneticPr fontId="4"/>
  </si>
  <si>
    <t>2　　歳</t>
    <rPh sb="3" eb="4">
      <t>サイ</t>
    </rPh>
    <phoneticPr fontId="4"/>
  </si>
  <si>
    <t>3　　歳</t>
    <rPh sb="3" eb="4">
      <t>サイ</t>
    </rPh>
    <phoneticPr fontId="4"/>
  </si>
  <si>
    <t>4　　歳</t>
    <rPh sb="3" eb="4">
      <t>サイ</t>
    </rPh>
    <phoneticPr fontId="4"/>
  </si>
  <si>
    <t>5　　歳</t>
    <rPh sb="3" eb="4">
      <t>サイ</t>
    </rPh>
    <phoneticPr fontId="4"/>
  </si>
  <si>
    <t>14歳</t>
    <rPh sb="2" eb="3">
      <t>サイ</t>
    </rPh>
    <phoneticPr fontId="4"/>
  </si>
  <si>
    <t>15歳</t>
    <rPh sb="2" eb="3">
      <t>サイ</t>
    </rPh>
    <phoneticPr fontId="4"/>
  </si>
  <si>
    <t>16歳</t>
    <rPh sb="2" eb="3">
      <t>サイ</t>
    </rPh>
    <phoneticPr fontId="4"/>
  </si>
  <si>
    <t>17歳</t>
    <rPh sb="2" eb="3">
      <t>サイ</t>
    </rPh>
    <phoneticPr fontId="4"/>
  </si>
  <si>
    <t>18歳</t>
    <rPh sb="2" eb="3">
      <t>サイ</t>
    </rPh>
    <phoneticPr fontId="4"/>
  </si>
  <si>
    <t>19歳</t>
    <rPh sb="2" eb="3">
      <t>サイ</t>
    </rPh>
    <phoneticPr fontId="4"/>
  </si>
  <si>
    <t>20歳</t>
    <rPh sb="2" eb="3">
      <t>サイ</t>
    </rPh>
    <phoneticPr fontId="4"/>
  </si>
  <si>
    <t>21歳</t>
    <rPh sb="2" eb="3">
      <t>サイ</t>
    </rPh>
    <phoneticPr fontId="4"/>
  </si>
  <si>
    <t>30歳</t>
    <rPh sb="2" eb="3">
      <t>サイ</t>
    </rPh>
    <phoneticPr fontId="4"/>
  </si>
  <si>
    <t>31歳</t>
    <rPh sb="2" eb="3">
      <t>サイ</t>
    </rPh>
    <phoneticPr fontId="4"/>
  </si>
  <si>
    <t>32歳</t>
    <rPh sb="2" eb="3">
      <t>サイ</t>
    </rPh>
    <phoneticPr fontId="4"/>
  </si>
  <si>
    <t>33歳</t>
    <rPh sb="2" eb="3">
      <t>サイ</t>
    </rPh>
    <phoneticPr fontId="4"/>
  </si>
  <si>
    <t>34歳</t>
    <rPh sb="2" eb="3">
      <t>サイ</t>
    </rPh>
    <phoneticPr fontId="4"/>
  </si>
  <si>
    <t>35歳</t>
    <rPh sb="2" eb="3">
      <t>サイ</t>
    </rPh>
    <phoneticPr fontId="4"/>
  </si>
  <si>
    <t>36歳</t>
    <rPh sb="2" eb="3">
      <t>サイ</t>
    </rPh>
    <phoneticPr fontId="4"/>
  </si>
  <si>
    <t>37歳</t>
    <rPh sb="2" eb="3">
      <t>サイ</t>
    </rPh>
    <phoneticPr fontId="4"/>
  </si>
  <si>
    <t>46歳</t>
    <rPh sb="2" eb="3">
      <t>サイ</t>
    </rPh>
    <phoneticPr fontId="4"/>
  </si>
  <si>
    <t>47歳</t>
    <rPh sb="2" eb="3">
      <t>サイ</t>
    </rPh>
    <phoneticPr fontId="4"/>
  </si>
  <si>
    <t>48歳</t>
    <rPh sb="2" eb="3">
      <t>サイ</t>
    </rPh>
    <phoneticPr fontId="4"/>
  </si>
  <si>
    <t>49歳</t>
    <rPh sb="2" eb="3">
      <t>サイ</t>
    </rPh>
    <phoneticPr fontId="4"/>
  </si>
  <si>
    <t>50歳</t>
    <rPh sb="2" eb="3">
      <t>サイ</t>
    </rPh>
    <phoneticPr fontId="4"/>
  </si>
  <si>
    <t>51歳</t>
    <rPh sb="2" eb="3">
      <t>サイ</t>
    </rPh>
    <phoneticPr fontId="4"/>
  </si>
  <si>
    <t>52歳</t>
    <rPh sb="2" eb="3">
      <t>サイ</t>
    </rPh>
    <phoneticPr fontId="4"/>
  </si>
  <si>
    <t>53歳</t>
    <rPh sb="2" eb="3">
      <t>サイ</t>
    </rPh>
    <phoneticPr fontId="4"/>
  </si>
  <si>
    <t>62歳</t>
    <rPh sb="2" eb="3">
      <t>サイ</t>
    </rPh>
    <phoneticPr fontId="4"/>
  </si>
  <si>
    <t>63歳</t>
    <rPh sb="2" eb="3">
      <t>サイ</t>
    </rPh>
    <phoneticPr fontId="4"/>
  </si>
  <si>
    <t>64歳</t>
    <rPh sb="2" eb="3">
      <t>サイ</t>
    </rPh>
    <phoneticPr fontId="4"/>
  </si>
  <si>
    <t>65歳</t>
    <rPh sb="2" eb="3">
      <t>サイ</t>
    </rPh>
    <phoneticPr fontId="4"/>
  </si>
  <si>
    <t>66歳</t>
    <rPh sb="2" eb="3">
      <t>サイ</t>
    </rPh>
    <phoneticPr fontId="4"/>
  </si>
  <si>
    <t>67歳</t>
    <rPh sb="2" eb="3">
      <t>サイ</t>
    </rPh>
    <phoneticPr fontId="4"/>
  </si>
  <si>
    <t>68歳</t>
    <rPh sb="2" eb="3">
      <t>サイ</t>
    </rPh>
    <phoneticPr fontId="4"/>
  </si>
  <si>
    <t>69歳</t>
    <rPh sb="2" eb="3">
      <t>サイ</t>
    </rPh>
    <phoneticPr fontId="4"/>
  </si>
  <si>
    <t>78歳</t>
    <rPh sb="2" eb="3">
      <t>サイ</t>
    </rPh>
    <phoneticPr fontId="4"/>
  </si>
  <si>
    <t>79歳</t>
    <rPh sb="2" eb="3">
      <t>サイ</t>
    </rPh>
    <phoneticPr fontId="4"/>
  </si>
  <si>
    <t>80歳</t>
    <rPh sb="2" eb="3">
      <t>サイ</t>
    </rPh>
    <phoneticPr fontId="4"/>
  </si>
  <si>
    <t>81歳</t>
    <rPh sb="2" eb="3">
      <t>サイ</t>
    </rPh>
    <phoneticPr fontId="4"/>
  </si>
  <si>
    <t>82歳</t>
    <rPh sb="2" eb="3">
      <t>サイ</t>
    </rPh>
    <phoneticPr fontId="4"/>
  </si>
  <si>
    <t>83歳</t>
    <rPh sb="2" eb="3">
      <t>サイ</t>
    </rPh>
    <phoneticPr fontId="4"/>
  </si>
  <si>
    <t>84歳</t>
    <rPh sb="2" eb="3">
      <t>サイ</t>
    </rPh>
    <phoneticPr fontId="4"/>
  </si>
  <si>
    <t>85歳</t>
    <rPh sb="2" eb="3">
      <t>サイ</t>
    </rPh>
    <phoneticPr fontId="4"/>
  </si>
  <si>
    <t>94歳</t>
    <rPh sb="2" eb="3">
      <t>サイ</t>
    </rPh>
    <phoneticPr fontId="4"/>
  </si>
  <si>
    <t>95歳</t>
    <rPh sb="2" eb="3">
      <t>サイ</t>
    </rPh>
    <phoneticPr fontId="4"/>
  </si>
  <si>
    <t>96歳</t>
    <rPh sb="2" eb="3">
      <t>サイ</t>
    </rPh>
    <phoneticPr fontId="4"/>
  </si>
  <si>
    <t>97歳</t>
    <rPh sb="2" eb="3">
      <t>サイ</t>
    </rPh>
    <phoneticPr fontId="4"/>
  </si>
  <si>
    <t>98歳</t>
    <rPh sb="2" eb="3">
      <t>サイ</t>
    </rPh>
    <phoneticPr fontId="4"/>
  </si>
  <si>
    <t>99歳</t>
    <rPh sb="2" eb="3">
      <t>サイ</t>
    </rPh>
    <phoneticPr fontId="4"/>
  </si>
  <si>
    <t>100歳</t>
    <rPh sb="3" eb="4">
      <t>サイ</t>
    </rPh>
    <phoneticPr fontId="4"/>
  </si>
  <si>
    <t>101歳</t>
    <rPh sb="3" eb="4">
      <t>サイ</t>
    </rPh>
    <phoneticPr fontId="4"/>
  </si>
  <si>
    <t>男</t>
    <rPh sb="0" eb="1">
      <t>ダン</t>
    </rPh>
    <phoneticPr fontId="4"/>
  </si>
  <si>
    <t>女</t>
    <rPh sb="0" eb="1">
      <t>ジョ</t>
    </rPh>
    <phoneticPr fontId="4"/>
  </si>
  <si>
    <t>総　　　数</t>
    <rPh sb="0" eb="1">
      <t>フサ</t>
    </rPh>
    <rPh sb="4" eb="5">
      <t>カズ</t>
    </rPh>
    <phoneticPr fontId="4"/>
  </si>
  <si>
    <t>東　　　町</t>
    <rPh sb="0" eb="1">
      <t>ヒガシ</t>
    </rPh>
    <rPh sb="4" eb="5">
      <t>チョウ</t>
    </rPh>
    <phoneticPr fontId="4"/>
  </si>
  <si>
    <t>梶 野 町</t>
    <rPh sb="0" eb="1">
      <t>カジ</t>
    </rPh>
    <rPh sb="2" eb="3">
      <t>ノ</t>
    </rPh>
    <rPh sb="4" eb="5">
      <t>マチ</t>
    </rPh>
    <phoneticPr fontId="4"/>
  </si>
  <si>
    <t>関 野 町</t>
    <rPh sb="0" eb="1">
      <t>セキ</t>
    </rPh>
    <rPh sb="2" eb="3">
      <t>ノ</t>
    </rPh>
    <rPh sb="4" eb="5">
      <t>マチ</t>
    </rPh>
    <phoneticPr fontId="4"/>
  </si>
  <si>
    <t>緑　　 町</t>
    <rPh sb="0" eb="1">
      <t>ミドリ</t>
    </rPh>
    <rPh sb="4" eb="5">
      <t>チョウ</t>
    </rPh>
    <phoneticPr fontId="4"/>
  </si>
  <si>
    <t>中　 　町</t>
    <rPh sb="0" eb="1">
      <t>ナカ</t>
    </rPh>
    <rPh sb="4" eb="5">
      <t>チョウ</t>
    </rPh>
    <phoneticPr fontId="4"/>
  </si>
  <si>
    <t>前 原 町</t>
    <rPh sb="0" eb="1">
      <t>マエ</t>
    </rPh>
    <rPh sb="2" eb="3">
      <t>ハラ</t>
    </rPh>
    <rPh sb="4" eb="5">
      <t>マチ</t>
    </rPh>
    <phoneticPr fontId="4"/>
  </si>
  <si>
    <t>本 　　町</t>
    <rPh sb="0" eb="1">
      <t>ホン</t>
    </rPh>
    <rPh sb="4" eb="5">
      <t>マチ</t>
    </rPh>
    <phoneticPr fontId="4"/>
  </si>
  <si>
    <t>桜　 　町</t>
    <rPh sb="0" eb="1">
      <t>サクラ</t>
    </rPh>
    <rPh sb="4" eb="5">
      <t>マチ</t>
    </rPh>
    <phoneticPr fontId="4"/>
  </si>
  <si>
    <t>6　　歳</t>
    <rPh sb="3" eb="4">
      <t>サイ</t>
    </rPh>
    <phoneticPr fontId="4"/>
  </si>
  <si>
    <t>7　　歳</t>
    <rPh sb="3" eb="4">
      <t>サイ</t>
    </rPh>
    <phoneticPr fontId="4"/>
  </si>
  <si>
    <t>8　　歳</t>
    <rPh sb="3" eb="4">
      <t>サイ</t>
    </rPh>
    <phoneticPr fontId="4"/>
  </si>
  <si>
    <t>9　　歳</t>
    <rPh sb="3" eb="4">
      <t>サイ</t>
    </rPh>
    <phoneticPr fontId="4"/>
  </si>
  <si>
    <t>10　　歳</t>
    <rPh sb="4" eb="5">
      <t>サイ</t>
    </rPh>
    <phoneticPr fontId="4"/>
  </si>
  <si>
    <t>11　　歳</t>
    <rPh sb="4" eb="5">
      <t>サイ</t>
    </rPh>
    <phoneticPr fontId="4"/>
  </si>
  <si>
    <t>12　　歳</t>
    <rPh sb="4" eb="5">
      <t>サイ</t>
    </rPh>
    <phoneticPr fontId="4"/>
  </si>
  <si>
    <t>13　　歳</t>
    <rPh sb="4" eb="5">
      <t>サイ</t>
    </rPh>
    <phoneticPr fontId="4"/>
  </si>
  <si>
    <t>22歳</t>
    <rPh sb="2" eb="3">
      <t>サイ</t>
    </rPh>
    <phoneticPr fontId="4"/>
  </si>
  <si>
    <t>23歳</t>
    <rPh sb="2" eb="3">
      <t>サイ</t>
    </rPh>
    <phoneticPr fontId="4"/>
  </si>
  <si>
    <t>24歳</t>
    <rPh sb="2" eb="3">
      <t>サイ</t>
    </rPh>
    <phoneticPr fontId="4"/>
  </si>
  <si>
    <t>25歳</t>
    <rPh sb="2" eb="3">
      <t>サイ</t>
    </rPh>
    <phoneticPr fontId="4"/>
  </si>
  <si>
    <t>26歳</t>
    <rPh sb="2" eb="3">
      <t>サイ</t>
    </rPh>
    <phoneticPr fontId="4"/>
  </si>
  <si>
    <t>27歳</t>
    <rPh sb="2" eb="3">
      <t>サイ</t>
    </rPh>
    <phoneticPr fontId="4"/>
  </si>
  <si>
    <t>28歳</t>
    <rPh sb="2" eb="3">
      <t>サイ</t>
    </rPh>
    <phoneticPr fontId="4"/>
  </si>
  <si>
    <t>29歳</t>
    <rPh sb="2" eb="3">
      <t>サイ</t>
    </rPh>
    <phoneticPr fontId="4"/>
  </si>
  <si>
    <t>38歳</t>
    <rPh sb="2" eb="3">
      <t>サイ</t>
    </rPh>
    <phoneticPr fontId="4"/>
  </si>
  <si>
    <t>39歳</t>
    <rPh sb="2" eb="3">
      <t>サイ</t>
    </rPh>
    <phoneticPr fontId="4"/>
  </si>
  <si>
    <t>40歳</t>
    <rPh sb="2" eb="3">
      <t>サイ</t>
    </rPh>
    <phoneticPr fontId="4"/>
  </si>
  <si>
    <t>41歳</t>
    <rPh sb="2" eb="3">
      <t>サイ</t>
    </rPh>
    <phoneticPr fontId="4"/>
  </si>
  <si>
    <t>42歳</t>
    <rPh sb="2" eb="3">
      <t>サイ</t>
    </rPh>
    <phoneticPr fontId="4"/>
  </si>
  <si>
    <t>43歳</t>
    <rPh sb="2" eb="3">
      <t>サイ</t>
    </rPh>
    <phoneticPr fontId="4"/>
  </si>
  <si>
    <t>44歳</t>
    <rPh sb="2" eb="3">
      <t>サイ</t>
    </rPh>
    <phoneticPr fontId="4"/>
  </si>
  <si>
    <t>45歳</t>
    <rPh sb="2" eb="3">
      <t>サイ</t>
    </rPh>
    <phoneticPr fontId="4"/>
  </si>
  <si>
    <t>54歳</t>
    <rPh sb="2" eb="3">
      <t>サイ</t>
    </rPh>
    <phoneticPr fontId="4"/>
  </si>
  <si>
    <t>55歳</t>
    <rPh sb="2" eb="3">
      <t>サイ</t>
    </rPh>
    <phoneticPr fontId="4"/>
  </si>
  <si>
    <t>56歳</t>
    <rPh sb="2" eb="3">
      <t>サイ</t>
    </rPh>
    <phoneticPr fontId="4"/>
  </si>
  <si>
    <t>57歳</t>
    <rPh sb="2" eb="3">
      <t>サイ</t>
    </rPh>
    <phoneticPr fontId="4"/>
  </si>
  <si>
    <t>58歳</t>
    <rPh sb="2" eb="3">
      <t>サイ</t>
    </rPh>
    <phoneticPr fontId="4"/>
  </si>
  <si>
    <t>59歳</t>
    <rPh sb="2" eb="3">
      <t>サイ</t>
    </rPh>
    <phoneticPr fontId="4"/>
  </si>
  <si>
    <t>60歳</t>
    <rPh sb="2" eb="3">
      <t>サイ</t>
    </rPh>
    <phoneticPr fontId="4"/>
  </si>
  <si>
    <t>61歳</t>
    <rPh sb="2" eb="3">
      <t>サイ</t>
    </rPh>
    <phoneticPr fontId="4"/>
  </si>
  <si>
    <t>70歳</t>
    <rPh sb="2" eb="3">
      <t>サイ</t>
    </rPh>
    <phoneticPr fontId="4"/>
  </si>
  <si>
    <t>71歳</t>
    <rPh sb="2" eb="3">
      <t>サイ</t>
    </rPh>
    <phoneticPr fontId="4"/>
  </si>
  <si>
    <t>72歳</t>
    <rPh sb="2" eb="3">
      <t>サイ</t>
    </rPh>
    <phoneticPr fontId="4"/>
  </si>
  <si>
    <t>73歳</t>
    <rPh sb="2" eb="3">
      <t>サイ</t>
    </rPh>
    <phoneticPr fontId="4"/>
  </si>
  <si>
    <t>74歳</t>
    <rPh sb="2" eb="3">
      <t>サイ</t>
    </rPh>
    <phoneticPr fontId="4"/>
  </si>
  <si>
    <t>75歳</t>
    <rPh sb="2" eb="3">
      <t>サイ</t>
    </rPh>
    <phoneticPr fontId="4"/>
  </si>
  <si>
    <t>76歳</t>
    <rPh sb="2" eb="3">
      <t>サイ</t>
    </rPh>
    <phoneticPr fontId="4"/>
  </si>
  <si>
    <t>77歳</t>
    <rPh sb="2" eb="3">
      <t>サイ</t>
    </rPh>
    <phoneticPr fontId="4"/>
  </si>
  <si>
    <t>86歳</t>
    <rPh sb="2" eb="3">
      <t>サイ</t>
    </rPh>
    <phoneticPr fontId="4"/>
  </si>
  <si>
    <t>87歳</t>
    <rPh sb="2" eb="3">
      <t>サイ</t>
    </rPh>
    <phoneticPr fontId="4"/>
  </si>
  <si>
    <t>88歳</t>
    <rPh sb="2" eb="3">
      <t>サイ</t>
    </rPh>
    <phoneticPr fontId="4"/>
  </si>
  <si>
    <t>89歳</t>
    <rPh sb="2" eb="3">
      <t>サイ</t>
    </rPh>
    <phoneticPr fontId="4"/>
  </si>
  <si>
    <t>90歳</t>
    <rPh sb="2" eb="3">
      <t>サイ</t>
    </rPh>
    <phoneticPr fontId="4"/>
  </si>
  <si>
    <t>91歳</t>
    <rPh sb="2" eb="3">
      <t>サイ</t>
    </rPh>
    <phoneticPr fontId="4"/>
  </si>
  <si>
    <t>92歳</t>
    <rPh sb="2" eb="3">
      <t>サイ</t>
    </rPh>
    <phoneticPr fontId="4"/>
  </si>
  <si>
    <t>93歳</t>
    <rPh sb="2" eb="3">
      <t>サイ</t>
    </rPh>
    <phoneticPr fontId="4"/>
  </si>
  <si>
    <t>102歳</t>
    <rPh sb="3" eb="4">
      <t>サイ</t>
    </rPh>
    <phoneticPr fontId="4"/>
  </si>
  <si>
    <t>103歳以上</t>
    <rPh sb="3" eb="4">
      <t>サイ</t>
    </rPh>
    <rPh sb="4" eb="6">
      <t>イジョウ</t>
    </rPh>
    <phoneticPr fontId="4"/>
  </si>
  <si>
    <t>不　詳</t>
    <rPh sb="0" eb="1">
      <t>フ</t>
    </rPh>
    <rPh sb="2" eb="3">
      <t>ショウ</t>
    </rPh>
    <phoneticPr fontId="4"/>
  </si>
  <si>
    <t>人口動態</t>
    <rPh sb="0" eb="2">
      <t>ジンコウ</t>
    </rPh>
    <rPh sb="2" eb="4">
      <t>ドウタイ</t>
    </rPh>
    <phoneticPr fontId="4"/>
  </si>
  <si>
    <t>区　　　　　　分</t>
    <rPh sb="0" eb="1">
      <t>ク</t>
    </rPh>
    <rPh sb="7" eb="8">
      <t>ブン</t>
    </rPh>
    <phoneticPr fontId="4"/>
  </si>
  <si>
    <t>増加人口総数</t>
    <rPh sb="0" eb="2">
      <t>ゾウカ</t>
    </rPh>
    <rPh sb="2" eb="4">
      <t>ジンコウ</t>
    </rPh>
    <rPh sb="4" eb="6">
      <t>ソウスウ</t>
    </rPh>
    <phoneticPr fontId="4"/>
  </si>
  <si>
    <t>社会動態</t>
    <rPh sb="0" eb="2">
      <t>シャカイ</t>
    </rPh>
    <rPh sb="2" eb="4">
      <t>ドウタイ</t>
    </rPh>
    <phoneticPr fontId="4"/>
  </si>
  <si>
    <t>社会増</t>
    <rPh sb="0" eb="3">
      <t>シャカイゾウ</t>
    </rPh>
    <phoneticPr fontId="4"/>
  </si>
  <si>
    <t>転入等</t>
    <rPh sb="0" eb="3">
      <t>テンニュウトウ</t>
    </rPh>
    <phoneticPr fontId="4"/>
  </si>
  <si>
    <t>転出等</t>
    <rPh sb="0" eb="3">
      <t>テンシュツトウ</t>
    </rPh>
    <phoneticPr fontId="4"/>
  </si>
  <si>
    <t>自然動態</t>
    <rPh sb="0" eb="2">
      <t>シゼン</t>
    </rPh>
    <rPh sb="2" eb="4">
      <t>ドウタイ</t>
    </rPh>
    <phoneticPr fontId="4"/>
  </si>
  <si>
    <t>自然増</t>
    <rPh sb="0" eb="3">
      <t>シゼンゾウ</t>
    </rPh>
    <phoneticPr fontId="4"/>
  </si>
  <si>
    <t>出生</t>
    <rPh sb="0" eb="2">
      <t>シュッショウ</t>
    </rPh>
    <phoneticPr fontId="4"/>
  </si>
  <si>
    <t>死亡</t>
    <rPh sb="0" eb="2">
      <t>シボウ</t>
    </rPh>
    <phoneticPr fontId="4"/>
  </si>
  <si>
    <t>婚姻</t>
    <rPh sb="0" eb="2">
      <t>コンイン</t>
    </rPh>
    <phoneticPr fontId="4"/>
  </si>
  <si>
    <t>離婚</t>
    <rPh sb="0" eb="2">
      <t>リコン</t>
    </rPh>
    <phoneticPr fontId="4"/>
  </si>
  <si>
    <t>養子縁組</t>
    <rPh sb="0" eb="2">
      <t>ヨウシ</t>
    </rPh>
    <rPh sb="2" eb="4">
      <t>エングミ</t>
    </rPh>
    <phoneticPr fontId="4"/>
  </si>
  <si>
    <t>離縁</t>
    <rPh sb="0" eb="2">
      <t>リエン</t>
    </rPh>
    <phoneticPr fontId="4"/>
  </si>
  <si>
    <t>死亡・失踪</t>
    <rPh sb="0" eb="2">
      <t>シボウ</t>
    </rPh>
    <rPh sb="3" eb="5">
      <t>シッソウ</t>
    </rPh>
    <phoneticPr fontId="4"/>
  </si>
  <si>
    <t>注）</t>
    <rPh sb="0" eb="1">
      <t>チュウ</t>
    </rPh>
    <phoneticPr fontId="4"/>
  </si>
  <si>
    <t>平成24年7月9日に改正住民基本台帳法が施行されたため、7月9日以降の「増加人口総数」・「社会動態」・「自然動態」には外国人住民を含む（短期滞在者等を除く）。</t>
    <rPh sb="29" eb="30">
      <t>ガツ</t>
    </rPh>
    <rPh sb="31" eb="32">
      <t>ニチ</t>
    </rPh>
    <rPh sb="32" eb="34">
      <t>イコウ</t>
    </rPh>
    <rPh sb="36" eb="38">
      <t>ゾウカ</t>
    </rPh>
    <rPh sb="38" eb="40">
      <t>ジンコウ</t>
    </rPh>
    <rPh sb="40" eb="42">
      <t>ソウスウ</t>
    </rPh>
    <rPh sb="45" eb="47">
      <t>シャカイ</t>
    </rPh>
    <rPh sb="47" eb="49">
      <t>ドウタイ</t>
    </rPh>
    <rPh sb="52" eb="54">
      <t>シゼン</t>
    </rPh>
    <rPh sb="54" eb="56">
      <t>ドウタイ</t>
    </rPh>
    <rPh sb="59" eb="61">
      <t>ガイコク</t>
    </rPh>
    <rPh sb="61" eb="62">
      <t>ジン</t>
    </rPh>
    <rPh sb="62" eb="64">
      <t>ジュウミン</t>
    </rPh>
    <rPh sb="65" eb="66">
      <t>フク</t>
    </rPh>
    <rPh sb="68" eb="70">
      <t>タンキ</t>
    </rPh>
    <rPh sb="70" eb="72">
      <t>タイザイ</t>
    </rPh>
    <rPh sb="72" eb="73">
      <t>シャ</t>
    </rPh>
    <rPh sb="73" eb="74">
      <t>トウ</t>
    </rPh>
    <rPh sb="75" eb="76">
      <t>ノゾ</t>
    </rPh>
    <phoneticPr fontId="4"/>
  </si>
  <si>
    <t>資料：市民部市民課</t>
  </si>
  <si>
    <t>ウ</t>
    <phoneticPr fontId="4"/>
  </si>
  <si>
    <t>本籍数及び本籍人口</t>
    <rPh sb="0" eb="2">
      <t>ホンセキ</t>
    </rPh>
    <rPh sb="2" eb="3">
      <t>スウ</t>
    </rPh>
    <rPh sb="3" eb="4">
      <t>オヨ</t>
    </rPh>
    <rPh sb="5" eb="7">
      <t>ホンセキ</t>
    </rPh>
    <rPh sb="7" eb="9">
      <t>ジンコウ</t>
    </rPh>
    <phoneticPr fontId="4"/>
  </si>
  <si>
    <t>各年１月１日</t>
    <rPh sb="0" eb="2">
      <t>カクネン</t>
    </rPh>
    <rPh sb="3" eb="4">
      <t>ガツ</t>
    </rPh>
    <rPh sb="5" eb="6">
      <t>ヒ</t>
    </rPh>
    <phoneticPr fontId="4"/>
  </si>
  <si>
    <t>本籍数</t>
    <rPh sb="0" eb="2">
      <t>ホンセキ</t>
    </rPh>
    <rPh sb="2" eb="3">
      <t>スウ</t>
    </rPh>
    <phoneticPr fontId="4"/>
  </si>
  <si>
    <t>本籍人口</t>
    <rPh sb="0" eb="2">
      <t>ホンセキ</t>
    </rPh>
    <rPh sb="2" eb="4">
      <t>ジンコウ</t>
    </rPh>
    <phoneticPr fontId="4"/>
  </si>
  <si>
    <t>　</t>
    <phoneticPr fontId="4"/>
  </si>
  <si>
    <t>国籍別外国人住民数</t>
    <rPh sb="0" eb="2">
      <t>コクセキ</t>
    </rPh>
    <rPh sb="2" eb="3">
      <t>ベツ</t>
    </rPh>
    <rPh sb="3" eb="5">
      <t>ガイコク</t>
    </rPh>
    <rPh sb="5" eb="6">
      <t>ジン</t>
    </rPh>
    <rPh sb="6" eb="8">
      <t>ジュウミン</t>
    </rPh>
    <rPh sb="8" eb="9">
      <t>スウ</t>
    </rPh>
    <phoneticPr fontId="4"/>
  </si>
  <si>
    <t>中国</t>
    <rPh sb="0" eb="2">
      <t>チュウゴク</t>
    </rPh>
    <phoneticPr fontId="4"/>
  </si>
  <si>
    <t>朝鮮・韓国</t>
    <rPh sb="0" eb="2">
      <t>チョウセン</t>
    </rPh>
    <rPh sb="3" eb="5">
      <t>カンコク</t>
    </rPh>
    <phoneticPr fontId="4"/>
  </si>
  <si>
    <t>米国</t>
    <rPh sb="0" eb="2">
      <t>ベイコク</t>
    </rPh>
    <phoneticPr fontId="4"/>
  </si>
  <si>
    <t>フィリピン</t>
    <phoneticPr fontId="4"/>
  </si>
  <si>
    <t>べトナム</t>
    <phoneticPr fontId="4"/>
  </si>
  <si>
    <t>英国</t>
    <rPh sb="0" eb="2">
      <t>エイコク</t>
    </rPh>
    <phoneticPr fontId="4"/>
  </si>
  <si>
    <t>オーストラリア</t>
    <phoneticPr fontId="4"/>
  </si>
  <si>
    <t>インドネシア</t>
    <phoneticPr fontId="4"/>
  </si>
  <si>
    <t>タイ</t>
    <phoneticPr fontId="4"/>
  </si>
  <si>
    <t>その他</t>
    <rPh sb="2" eb="3">
      <t>タ</t>
    </rPh>
    <phoneticPr fontId="4"/>
  </si>
  <si>
    <t>（３）</t>
    <phoneticPr fontId="4"/>
  </si>
  <si>
    <t>配偶関係別人口</t>
    <rPh sb="0" eb="2">
      <t>ハイグウ</t>
    </rPh>
    <rPh sb="2" eb="4">
      <t>カンケイ</t>
    </rPh>
    <rPh sb="4" eb="5">
      <t>ベツ</t>
    </rPh>
    <rPh sb="5" eb="7">
      <t>ジンコウ</t>
    </rPh>
    <phoneticPr fontId="4"/>
  </si>
  <si>
    <t>労働力状態別人口</t>
    <rPh sb="0" eb="3">
      <t>ロウドウリョク</t>
    </rPh>
    <rPh sb="3" eb="5">
      <t>ジョウタイ</t>
    </rPh>
    <rPh sb="5" eb="6">
      <t>ベツ</t>
    </rPh>
    <rPh sb="6" eb="8">
      <t>ジンコウ</t>
    </rPh>
    <phoneticPr fontId="4"/>
  </si>
  <si>
    <t>各年10月1日</t>
    <rPh sb="0" eb="2">
      <t>カクネン</t>
    </rPh>
    <rPh sb="4" eb="5">
      <t>ガツ</t>
    </rPh>
    <rPh sb="6" eb="7">
      <t>ヒ</t>
    </rPh>
    <phoneticPr fontId="4"/>
  </si>
  <si>
    <t>国勢調査人口及び世帯数</t>
    <rPh sb="0" eb="2">
      <t>コクセイ</t>
    </rPh>
    <rPh sb="2" eb="4">
      <t>チョウサ</t>
    </rPh>
    <rPh sb="4" eb="6">
      <t>ジンコウ</t>
    </rPh>
    <rPh sb="6" eb="7">
      <t>オヨ</t>
    </rPh>
    <rPh sb="8" eb="11">
      <t>セタイスウ</t>
    </rPh>
    <phoneticPr fontId="4"/>
  </si>
  <si>
    <t>年齢</t>
    <rPh sb="0" eb="2">
      <t>ネンレイ</t>
    </rPh>
    <phoneticPr fontId="4"/>
  </si>
  <si>
    <t>15歳以上人口</t>
    <rPh sb="2" eb="5">
      <t>サイイジョウ</t>
    </rPh>
    <rPh sb="5" eb="7">
      <t>ジンコウ</t>
    </rPh>
    <phoneticPr fontId="4"/>
  </si>
  <si>
    <t>区分</t>
    <rPh sb="0" eb="1">
      <t>ク</t>
    </rPh>
    <rPh sb="1" eb="2">
      <t>ブン</t>
    </rPh>
    <phoneticPr fontId="4"/>
  </si>
  <si>
    <t>総数</t>
    <rPh sb="0" eb="1">
      <t>フサ</t>
    </rPh>
    <rPh sb="1" eb="2">
      <t>カズ</t>
    </rPh>
    <phoneticPr fontId="4"/>
  </si>
  <si>
    <t>比率（％）</t>
    <rPh sb="0" eb="2">
      <t>ヒリツ</t>
    </rPh>
    <phoneticPr fontId="4"/>
  </si>
  <si>
    <t>（5歳階級）</t>
    <rPh sb="2" eb="3">
      <t>サイ</t>
    </rPh>
    <rPh sb="3" eb="5">
      <t>カイキュウ</t>
    </rPh>
    <phoneticPr fontId="4"/>
  </si>
  <si>
    <t>未婚</t>
    <rPh sb="0" eb="2">
      <t>ミコン</t>
    </rPh>
    <phoneticPr fontId="4"/>
  </si>
  <si>
    <t>有配偶者</t>
    <rPh sb="0" eb="1">
      <t>ユウ</t>
    </rPh>
    <rPh sb="1" eb="4">
      <t>ハイグウシャ</t>
    </rPh>
    <phoneticPr fontId="4"/>
  </si>
  <si>
    <t>死別</t>
    <rPh sb="0" eb="2">
      <t>シベツ</t>
    </rPh>
    <phoneticPr fontId="4"/>
  </si>
  <si>
    <t>離別</t>
    <rPh sb="0" eb="2">
      <t>リベツ</t>
    </rPh>
    <phoneticPr fontId="4"/>
  </si>
  <si>
    <t>年次</t>
    <rPh sb="0" eb="1">
      <t>トシ</t>
    </rPh>
    <rPh sb="1" eb="2">
      <t>ツギ</t>
    </rPh>
    <phoneticPr fontId="4"/>
  </si>
  <si>
    <t>人口</t>
    <rPh sb="0" eb="1">
      <t>ヒト</t>
    </rPh>
    <rPh sb="1" eb="2">
      <t>クチ</t>
    </rPh>
    <phoneticPr fontId="4"/>
  </si>
  <si>
    <t>人口性比</t>
    <rPh sb="0" eb="2">
      <t>ジンコウ</t>
    </rPh>
    <rPh sb="2" eb="3">
      <t>セイ</t>
    </rPh>
    <rPh sb="3" eb="4">
      <t>ヒ</t>
    </rPh>
    <phoneticPr fontId="4"/>
  </si>
  <si>
    <t>１世帯当り</t>
    <rPh sb="1" eb="3">
      <t>セタイ</t>
    </rPh>
    <rPh sb="3" eb="4">
      <t>アタ</t>
    </rPh>
    <phoneticPr fontId="4"/>
  </si>
  <si>
    <t>平成</t>
    <rPh sb="0" eb="2">
      <t>ヘイセイ</t>
    </rPh>
    <phoneticPr fontId="4"/>
  </si>
  <si>
    <t>労働力人口</t>
    <rPh sb="0" eb="5">
      <t>ロウドウリョクジンコウ</t>
    </rPh>
    <phoneticPr fontId="4"/>
  </si>
  <si>
    <t>人員</t>
    <rPh sb="0" eb="1">
      <t>ヒト</t>
    </rPh>
    <rPh sb="1" eb="2">
      <t>イン</t>
    </rPh>
    <phoneticPr fontId="4"/>
  </si>
  <si>
    <t>（１ｋ㎡当り）</t>
    <rPh sb="4" eb="5">
      <t>アタ</t>
    </rPh>
    <phoneticPr fontId="4"/>
  </si>
  <si>
    <t>就業者数</t>
    <rPh sb="0" eb="3">
      <t>シュウギョウシャ</t>
    </rPh>
    <rPh sb="3" eb="4">
      <t>スウ</t>
    </rPh>
    <phoneticPr fontId="4"/>
  </si>
  <si>
    <t>昭和 ５ 年</t>
    <rPh sb="0" eb="2">
      <t>ショウワ</t>
    </rPh>
    <rPh sb="5" eb="6">
      <t>ネン</t>
    </rPh>
    <phoneticPr fontId="4"/>
  </si>
  <si>
    <t>完全失業者数</t>
    <rPh sb="0" eb="2">
      <t>カンゼン</t>
    </rPh>
    <rPh sb="2" eb="4">
      <t>シツギョウ</t>
    </rPh>
    <rPh sb="4" eb="5">
      <t>シャ</t>
    </rPh>
    <rPh sb="5" eb="6">
      <t>スウ</t>
    </rPh>
    <phoneticPr fontId="4"/>
  </si>
  <si>
    <t>１０年</t>
    <rPh sb="2" eb="3">
      <t>ネン</t>
    </rPh>
    <phoneticPr fontId="4"/>
  </si>
  <si>
    <t>年</t>
    <rPh sb="0" eb="1">
      <t>ネン</t>
    </rPh>
    <phoneticPr fontId="4"/>
  </si>
  <si>
    <t>非労働力人口</t>
    <rPh sb="0" eb="1">
      <t>ヒ</t>
    </rPh>
    <rPh sb="1" eb="4">
      <t>ロウドウリョク</t>
    </rPh>
    <rPh sb="4" eb="6">
      <t>ジンコウ</t>
    </rPh>
    <phoneticPr fontId="4"/>
  </si>
  <si>
    <t>１５年</t>
    <rPh sb="2" eb="3">
      <t>ネン</t>
    </rPh>
    <phoneticPr fontId="4"/>
  </si>
  <si>
    <t>不詳</t>
    <rPh sb="0" eb="2">
      <t>フショウ</t>
    </rPh>
    <phoneticPr fontId="4"/>
  </si>
  <si>
    <t>２２年</t>
    <rPh sb="2" eb="3">
      <t>ネン</t>
    </rPh>
    <phoneticPr fontId="4"/>
  </si>
  <si>
    <t>２５年</t>
    <rPh sb="2" eb="3">
      <t>ネン</t>
    </rPh>
    <phoneticPr fontId="4"/>
  </si>
  <si>
    <t>３０年</t>
    <rPh sb="2" eb="3">
      <t>ネン</t>
    </rPh>
    <phoneticPr fontId="4"/>
  </si>
  <si>
    <t>３５年</t>
    <rPh sb="2" eb="3">
      <t>ネン</t>
    </rPh>
    <phoneticPr fontId="4"/>
  </si>
  <si>
    <t>４０年</t>
    <rPh sb="2" eb="3">
      <t>ネン</t>
    </rPh>
    <phoneticPr fontId="4"/>
  </si>
  <si>
    <t>４５年</t>
    <rPh sb="2" eb="3">
      <t>ネン</t>
    </rPh>
    <phoneticPr fontId="4"/>
  </si>
  <si>
    <t>５０年</t>
    <rPh sb="2" eb="3">
      <t>ネン</t>
    </rPh>
    <phoneticPr fontId="4"/>
  </si>
  <si>
    <t>５５年</t>
    <rPh sb="2" eb="3">
      <t>ネン</t>
    </rPh>
    <phoneticPr fontId="4"/>
  </si>
  <si>
    <t>６０年</t>
    <rPh sb="2" eb="3">
      <t>ネン</t>
    </rPh>
    <phoneticPr fontId="4"/>
  </si>
  <si>
    <t>平成 ２ 年</t>
    <rPh sb="0" eb="2">
      <t>ヘイセイ</t>
    </rPh>
    <rPh sb="5" eb="6">
      <t>ネン</t>
    </rPh>
    <phoneticPr fontId="4"/>
  </si>
  <si>
    <t>７ 年</t>
    <rPh sb="2" eb="3">
      <t>ネン</t>
    </rPh>
    <phoneticPr fontId="4"/>
  </si>
  <si>
    <t>１２年</t>
    <rPh sb="2" eb="3">
      <t>ネン</t>
    </rPh>
    <phoneticPr fontId="4"/>
  </si>
  <si>
    <t>１７年</t>
    <rPh sb="2" eb="3">
      <t>ネン</t>
    </rPh>
    <phoneticPr fontId="4"/>
  </si>
  <si>
    <t>注） 人口性比は、女100に対する男の割合</t>
    <rPh sb="0" eb="1">
      <t>チュウ</t>
    </rPh>
    <rPh sb="3" eb="5">
      <t>ジンコウ</t>
    </rPh>
    <rPh sb="5" eb="6">
      <t>セイ</t>
    </rPh>
    <rPh sb="6" eb="7">
      <t>ヒ</t>
    </rPh>
    <rPh sb="9" eb="10">
      <t>オンナ</t>
    </rPh>
    <rPh sb="14" eb="15">
      <t>タイ</t>
    </rPh>
    <rPh sb="17" eb="18">
      <t>オトコ</t>
    </rPh>
    <rPh sb="19" eb="21">
      <t>ワリアイ</t>
    </rPh>
    <phoneticPr fontId="4"/>
  </si>
  <si>
    <t>資料：総務部総務課</t>
    <rPh sb="0" eb="2">
      <t>シリョウ</t>
    </rPh>
    <rPh sb="3" eb="5">
      <t>ソウム</t>
    </rPh>
    <rPh sb="5" eb="6">
      <t>ブ</t>
    </rPh>
    <rPh sb="6" eb="8">
      <t>ソウム</t>
    </rPh>
    <rPh sb="8" eb="9">
      <t>カ</t>
    </rPh>
    <phoneticPr fontId="4"/>
  </si>
  <si>
    <t>資料：総務省統計局「国勢調査報告」</t>
    <rPh sb="0" eb="2">
      <t>シリョウ</t>
    </rPh>
    <rPh sb="3" eb="6">
      <t>ソウムショウ</t>
    </rPh>
    <rPh sb="6" eb="9">
      <t>トウケイキョク</t>
    </rPh>
    <rPh sb="10" eb="12">
      <t>コクセイ</t>
    </rPh>
    <rPh sb="12" eb="14">
      <t>チョウサ</t>
    </rPh>
    <rPh sb="14" eb="16">
      <t>ホウコク</t>
    </rPh>
    <phoneticPr fontId="4"/>
  </si>
  <si>
    <t>町別世帯数、男女別人口及び人口密度</t>
    <rPh sb="0" eb="1">
      <t>マチ</t>
    </rPh>
    <rPh sb="1" eb="2">
      <t>ベツ</t>
    </rPh>
    <rPh sb="2" eb="5">
      <t>セタイスウ</t>
    </rPh>
    <rPh sb="6" eb="8">
      <t>ダンジョ</t>
    </rPh>
    <rPh sb="8" eb="9">
      <t>ベツ</t>
    </rPh>
    <rPh sb="9" eb="11">
      <t>ジンコウ</t>
    </rPh>
    <rPh sb="11" eb="12">
      <t>オヨ</t>
    </rPh>
    <rPh sb="13" eb="15">
      <t>ジンコウ</t>
    </rPh>
    <rPh sb="15" eb="17">
      <t>ミツド</t>
    </rPh>
    <phoneticPr fontId="4"/>
  </si>
  <si>
    <t>町名</t>
    <rPh sb="0" eb="2">
      <t>チョウメイ</t>
    </rPh>
    <phoneticPr fontId="4"/>
  </si>
  <si>
    <t>東町</t>
    <rPh sb="0" eb="1">
      <t>ヒガシ</t>
    </rPh>
    <rPh sb="1" eb="2">
      <t>チョウ</t>
    </rPh>
    <phoneticPr fontId="4"/>
  </si>
  <si>
    <t>緑町</t>
    <rPh sb="0" eb="1">
      <t>ミドリ</t>
    </rPh>
    <rPh sb="1" eb="2">
      <t>チョウ</t>
    </rPh>
    <phoneticPr fontId="4"/>
  </si>
  <si>
    <t>中町</t>
    <rPh sb="0" eb="1">
      <t>ナカ</t>
    </rPh>
    <rPh sb="1" eb="2">
      <t>チョウ</t>
    </rPh>
    <phoneticPr fontId="4"/>
  </si>
  <si>
    <t>本町</t>
    <rPh sb="0" eb="2">
      <t>ホンチョウ</t>
    </rPh>
    <phoneticPr fontId="4"/>
  </si>
  <si>
    <t>桜町</t>
    <rPh sb="0" eb="2">
      <t>サクラチョウ</t>
    </rPh>
    <phoneticPr fontId="4"/>
  </si>
  <si>
    <t>産業別就業人口</t>
    <rPh sb="0" eb="2">
      <t>サンギョウ</t>
    </rPh>
    <rPh sb="2" eb="3">
      <t>ベツ</t>
    </rPh>
    <rPh sb="3" eb="5">
      <t>シュウギョウ</t>
    </rPh>
    <rPh sb="5" eb="7">
      <t>ジンコウ</t>
    </rPh>
    <phoneticPr fontId="4"/>
  </si>
  <si>
    <t>産業別就業人口及び構成比</t>
    <rPh sb="0" eb="2">
      <t>サンギョウ</t>
    </rPh>
    <rPh sb="2" eb="3">
      <t>ベツ</t>
    </rPh>
    <rPh sb="3" eb="5">
      <t>シュウギョウ</t>
    </rPh>
    <rPh sb="5" eb="7">
      <t>ジンコウ</t>
    </rPh>
    <rPh sb="7" eb="8">
      <t>オヨ</t>
    </rPh>
    <rPh sb="9" eb="12">
      <t>コウセイヒ</t>
    </rPh>
    <phoneticPr fontId="4"/>
  </si>
  <si>
    <t>住居の所有状況</t>
    <rPh sb="0" eb="2">
      <t>ジュウキョ</t>
    </rPh>
    <rPh sb="3" eb="5">
      <t>ショユウ</t>
    </rPh>
    <rPh sb="5" eb="7">
      <t>ジョウキョウ</t>
    </rPh>
    <phoneticPr fontId="4"/>
  </si>
  <si>
    <t>区　　　分</t>
    <rPh sb="0" eb="1">
      <t>ク</t>
    </rPh>
    <rPh sb="4" eb="5">
      <t>ブン</t>
    </rPh>
    <phoneticPr fontId="4"/>
  </si>
  <si>
    <t>区分</t>
    <rPh sb="0" eb="2">
      <t>クブン</t>
    </rPh>
    <phoneticPr fontId="4"/>
  </si>
  <si>
    <t>総数</t>
    <rPh sb="0" eb="1">
      <t>ソウ</t>
    </rPh>
    <rPh sb="1" eb="2">
      <t>スウ</t>
    </rPh>
    <phoneticPr fontId="4"/>
  </si>
  <si>
    <t>構成比</t>
    <rPh sb="0" eb="3">
      <t>コウセイヒ</t>
    </rPh>
    <phoneticPr fontId="4"/>
  </si>
  <si>
    <t>区　　　　分</t>
    <rPh sb="0" eb="1">
      <t>ク</t>
    </rPh>
    <rPh sb="5" eb="6">
      <t>ブン</t>
    </rPh>
    <phoneticPr fontId="4"/>
  </si>
  <si>
    <t>平成１７年１０月１日</t>
    <rPh sb="0" eb="2">
      <t>ヘイセイ</t>
    </rPh>
    <rPh sb="4" eb="5">
      <t>ネン</t>
    </rPh>
    <rPh sb="7" eb="8">
      <t>ガツ</t>
    </rPh>
    <rPh sb="9" eb="10">
      <t>ヒ</t>
    </rPh>
    <phoneticPr fontId="4"/>
  </si>
  <si>
    <t>平成２２年１０月１日</t>
    <rPh sb="0" eb="2">
      <t>ヘイセイ</t>
    </rPh>
    <rPh sb="4" eb="5">
      <t>ネン</t>
    </rPh>
    <rPh sb="7" eb="8">
      <t>ガツ</t>
    </rPh>
    <rPh sb="9" eb="10">
      <t>ヒ</t>
    </rPh>
    <phoneticPr fontId="4"/>
  </si>
  <si>
    <t>100.0</t>
    <phoneticPr fontId="4"/>
  </si>
  <si>
    <t>世　帯</t>
    <rPh sb="0" eb="1">
      <t>ヨ</t>
    </rPh>
    <rPh sb="2" eb="3">
      <t>オビ</t>
    </rPh>
    <phoneticPr fontId="4"/>
  </si>
  <si>
    <t>１人当り延</t>
    <rPh sb="1" eb="2">
      <t>ニン</t>
    </rPh>
    <rPh sb="2" eb="3">
      <t>アタ</t>
    </rPh>
    <rPh sb="4" eb="5">
      <t>ノ</t>
    </rPh>
    <phoneticPr fontId="4"/>
  </si>
  <si>
    <t>第一次産業</t>
    <rPh sb="0" eb="1">
      <t>ダイ</t>
    </rPh>
    <rPh sb="1" eb="3">
      <t>イチジ</t>
    </rPh>
    <rPh sb="3" eb="5">
      <t>サンギョウ</t>
    </rPh>
    <phoneticPr fontId="4"/>
  </si>
  <si>
    <t>人　員</t>
    <rPh sb="0" eb="1">
      <t>ヒト</t>
    </rPh>
    <rPh sb="2" eb="3">
      <t>イン</t>
    </rPh>
    <phoneticPr fontId="4"/>
  </si>
  <si>
    <t>べ床面積㎡</t>
    <rPh sb="1" eb="4">
      <t>ユカメンセキ</t>
    </rPh>
    <phoneticPr fontId="4"/>
  </si>
  <si>
    <t>農業，林業</t>
    <phoneticPr fontId="4"/>
  </si>
  <si>
    <t>第二次産業</t>
    <rPh sb="0" eb="1">
      <t>ダイ</t>
    </rPh>
    <rPh sb="1" eb="3">
      <t>ニジ</t>
    </rPh>
    <rPh sb="3" eb="5">
      <t>サンギョウ</t>
    </rPh>
    <phoneticPr fontId="4"/>
  </si>
  <si>
    <t>住宅に住む</t>
    <rPh sb="0" eb="2">
      <t>ジュウタク</t>
    </rPh>
    <rPh sb="3" eb="4">
      <t>ス</t>
    </rPh>
    <phoneticPr fontId="4"/>
  </si>
  <si>
    <t>…</t>
  </si>
  <si>
    <t>　　うち農業</t>
    <phoneticPr fontId="4"/>
  </si>
  <si>
    <t>第三次産業</t>
    <rPh sb="0" eb="1">
      <t>ダイ</t>
    </rPh>
    <rPh sb="1" eb="3">
      <t>サンジ</t>
    </rPh>
    <rPh sb="3" eb="5">
      <t>サンギョウ</t>
    </rPh>
    <phoneticPr fontId="4"/>
  </si>
  <si>
    <t>一般世帯</t>
    <rPh sb="0" eb="2">
      <t>イッパン</t>
    </rPh>
    <rPh sb="2" eb="4">
      <t>セタイ</t>
    </rPh>
    <phoneticPr fontId="4"/>
  </si>
  <si>
    <t>漁業</t>
    <phoneticPr fontId="4"/>
  </si>
  <si>
    <t>分類不能の産業</t>
    <rPh sb="0" eb="2">
      <t>ブンルイ</t>
    </rPh>
    <rPh sb="2" eb="4">
      <t>フノウ</t>
    </rPh>
    <phoneticPr fontId="4"/>
  </si>
  <si>
    <t>主世帯</t>
    <rPh sb="0" eb="1">
      <t>シュ</t>
    </rPh>
    <rPh sb="1" eb="3">
      <t>セタイ</t>
    </rPh>
    <phoneticPr fontId="4"/>
  </si>
  <si>
    <t>鉱業，採石業，砂利採取業</t>
    <phoneticPr fontId="4"/>
  </si>
  <si>
    <t>持ち家</t>
    <rPh sb="0" eb="1">
      <t>モ</t>
    </rPh>
    <rPh sb="2" eb="3">
      <t>イエ</t>
    </rPh>
    <phoneticPr fontId="4"/>
  </si>
  <si>
    <t>建設業</t>
    <phoneticPr fontId="4"/>
  </si>
  <si>
    <t>職業別就業人口</t>
    <rPh sb="0" eb="2">
      <t>ショクギョウ</t>
    </rPh>
    <rPh sb="2" eb="3">
      <t>ベツ</t>
    </rPh>
    <rPh sb="3" eb="5">
      <t>シュウギョウ</t>
    </rPh>
    <rPh sb="5" eb="7">
      <t>ジンコウ</t>
    </rPh>
    <phoneticPr fontId="4"/>
  </si>
  <si>
    <t>製造業</t>
    <phoneticPr fontId="4"/>
  </si>
  <si>
    <t>民営借家</t>
    <rPh sb="0" eb="2">
      <t>ミンエイ</t>
    </rPh>
    <rPh sb="2" eb="4">
      <t>シャクヤ</t>
    </rPh>
    <phoneticPr fontId="4"/>
  </si>
  <si>
    <t>電気・ガス・
熱供給・水道業</t>
    <phoneticPr fontId="4"/>
  </si>
  <si>
    <t>給与住宅</t>
    <rPh sb="0" eb="2">
      <t>キュウヨ</t>
    </rPh>
    <rPh sb="2" eb="4">
      <t>ジュウタク</t>
    </rPh>
    <phoneticPr fontId="4"/>
  </si>
  <si>
    <t>間借り</t>
    <rPh sb="0" eb="2">
      <t>マガ</t>
    </rPh>
    <phoneticPr fontId="4"/>
  </si>
  <si>
    <t>情報通信業</t>
    <phoneticPr fontId="4"/>
  </si>
  <si>
    <t>運輸業，郵便業</t>
    <phoneticPr fontId="4"/>
  </si>
  <si>
    <t>卸売業，小売業</t>
    <phoneticPr fontId="4"/>
  </si>
  <si>
    <t>管理的職業従事者</t>
    <phoneticPr fontId="4"/>
  </si>
  <si>
    <t>金融業，保険業</t>
    <phoneticPr fontId="4"/>
  </si>
  <si>
    <t>住宅以外に</t>
    <rPh sb="0" eb="2">
      <t>ジュウタク</t>
    </rPh>
    <rPh sb="2" eb="4">
      <t>イガイ</t>
    </rPh>
    <phoneticPr fontId="4"/>
  </si>
  <si>
    <t>住む一般世帯</t>
    <rPh sb="0" eb="1">
      <t>ス</t>
    </rPh>
    <rPh sb="2" eb="4">
      <t>イッパン</t>
    </rPh>
    <rPh sb="4" eb="6">
      <t>セタイ</t>
    </rPh>
    <phoneticPr fontId="4"/>
  </si>
  <si>
    <t>専門的・技術的職業従事者</t>
    <phoneticPr fontId="4"/>
  </si>
  <si>
    <t>小売業</t>
    <rPh sb="0" eb="3">
      <t>コウリギョウ</t>
    </rPh>
    <phoneticPr fontId="4"/>
  </si>
  <si>
    <t>学術研究，専門・技術サービス業</t>
    <phoneticPr fontId="4"/>
  </si>
  <si>
    <t>宿泊業，飲食
サービス業</t>
    <phoneticPr fontId="4"/>
  </si>
  <si>
    <t>事務従事者</t>
    <phoneticPr fontId="4"/>
  </si>
  <si>
    <t>生活関連サービス業
，娯楽業</t>
    <phoneticPr fontId="4"/>
  </si>
  <si>
    <t>販売従事者</t>
    <phoneticPr fontId="4"/>
  </si>
  <si>
    <t>昼間人口と夜間人口</t>
    <rPh sb="0" eb="2">
      <t>チュウカン</t>
    </rPh>
    <rPh sb="2" eb="4">
      <t>ジンコウ</t>
    </rPh>
    <rPh sb="5" eb="7">
      <t>ヤカン</t>
    </rPh>
    <rPh sb="7" eb="9">
      <t>ジンコウ</t>
    </rPh>
    <phoneticPr fontId="4"/>
  </si>
  <si>
    <t>教育，学習支援業</t>
    <phoneticPr fontId="4"/>
  </si>
  <si>
    <t>サービス
職業従事者</t>
    <phoneticPr fontId="4"/>
  </si>
  <si>
    <t>各年10月1日　</t>
    <rPh sb="0" eb="2">
      <t>カクネン</t>
    </rPh>
    <rPh sb="4" eb="5">
      <t>ツキ</t>
    </rPh>
    <rPh sb="6" eb="7">
      <t>ヒ</t>
    </rPh>
    <phoneticPr fontId="4"/>
  </si>
  <si>
    <t>医療，福祉</t>
    <phoneticPr fontId="4"/>
  </si>
  <si>
    <t>夜間人口</t>
    <rPh sb="0" eb="2">
      <t>ヤカン</t>
    </rPh>
    <rPh sb="2" eb="4">
      <t>ジンコウ</t>
    </rPh>
    <phoneticPr fontId="4"/>
  </si>
  <si>
    <t>昼間人口</t>
    <rPh sb="0" eb="2">
      <t>チュウカン</t>
    </rPh>
    <rPh sb="2" eb="4">
      <t>ジンコウ</t>
    </rPh>
    <phoneticPr fontId="4"/>
  </si>
  <si>
    <t>流入超過人口</t>
    <rPh sb="0" eb="2">
      <t>リュウニュウ</t>
    </rPh>
    <rPh sb="2" eb="4">
      <t>チョウカ</t>
    </rPh>
    <rPh sb="4" eb="6">
      <t>ジンコウ</t>
    </rPh>
    <phoneticPr fontId="4"/>
  </si>
  <si>
    <t>夜間人口に対する</t>
    <rPh sb="0" eb="2">
      <t>ヤカン</t>
    </rPh>
    <rPh sb="2" eb="4">
      <t>ジンコウ</t>
    </rPh>
    <rPh sb="5" eb="6">
      <t>タイ</t>
    </rPh>
    <phoneticPr fontId="4"/>
  </si>
  <si>
    <t>複合サービス事業</t>
    <phoneticPr fontId="4"/>
  </si>
  <si>
    <t>（△は流出超過を示す）</t>
    <rPh sb="3" eb="5">
      <t>リュウシュツ</t>
    </rPh>
    <rPh sb="5" eb="7">
      <t>チョウカ</t>
    </rPh>
    <rPh sb="8" eb="9">
      <t>シメ</t>
    </rPh>
    <phoneticPr fontId="4"/>
  </si>
  <si>
    <t>昼間人口指数（％）</t>
    <rPh sb="0" eb="2">
      <t>チュウカン</t>
    </rPh>
    <rPh sb="2" eb="4">
      <t>ジンコウ</t>
    </rPh>
    <rPh sb="4" eb="6">
      <t>シスウ</t>
    </rPh>
    <phoneticPr fontId="4"/>
  </si>
  <si>
    <t>保安職業従事者</t>
    <phoneticPr fontId="4"/>
  </si>
  <si>
    <t>農林漁業従事者</t>
    <phoneticPr fontId="4"/>
  </si>
  <si>
    <t>１７ 年</t>
    <rPh sb="3" eb="4">
      <t>ネン</t>
    </rPh>
    <phoneticPr fontId="4"/>
  </si>
  <si>
    <t>２２ 年</t>
    <rPh sb="3" eb="4">
      <t>ネン</t>
    </rPh>
    <phoneticPr fontId="4"/>
  </si>
  <si>
    <t>分類不能の産業</t>
    <phoneticPr fontId="4"/>
  </si>
  <si>
    <t>生産工程従事者</t>
    <phoneticPr fontId="4"/>
  </si>
  <si>
    <t>第2次産業</t>
    <phoneticPr fontId="4"/>
  </si>
  <si>
    <t>輸送・機械
運転従事者</t>
    <phoneticPr fontId="4"/>
  </si>
  <si>
    <t>第3次産業</t>
    <phoneticPr fontId="4"/>
  </si>
  <si>
    <t>建設・採掘従事者</t>
    <phoneticPr fontId="4"/>
  </si>
  <si>
    <t>運搬・清掃・
包装等従事者</t>
    <phoneticPr fontId="4"/>
  </si>
  <si>
    <t>分類不能の職業</t>
    <phoneticPr fontId="4"/>
  </si>
  <si>
    <t>産業別、従業者規模別事業所数</t>
    <rPh sb="0" eb="2">
      <t>サンギョウ</t>
    </rPh>
    <rPh sb="2" eb="3">
      <t>ベツ</t>
    </rPh>
    <rPh sb="4" eb="7">
      <t>ジュウギョウシャ</t>
    </rPh>
    <rPh sb="7" eb="10">
      <t>キボベツ</t>
    </rPh>
    <rPh sb="10" eb="13">
      <t>ジギョウショ</t>
    </rPh>
    <rPh sb="13" eb="14">
      <t>スウ</t>
    </rPh>
    <phoneticPr fontId="4"/>
  </si>
  <si>
    <t>産業別事業所数及び従業者数</t>
    <rPh sb="0" eb="2">
      <t>サンギョウ</t>
    </rPh>
    <rPh sb="2" eb="3">
      <t>ベツ</t>
    </rPh>
    <rPh sb="3" eb="6">
      <t>ジギョウショ</t>
    </rPh>
    <rPh sb="6" eb="7">
      <t>スウ</t>
    </rPh>
    <rPh sb="7" eb="8">
      <t>オヨ</t>
    </rPh>
    <rPh sb="9" eb="10">
      <t>ジュウ</t>
    </rPh>
    <rPh sb="10" eb="13">
      <t>ギョウシャスウ</t>
    </rPh>
    <phoneticPr fontId="4"/>
  </si>
  <si>
    <t>総　数</t>
    <rPh sb="0" eb="1">
      <t>フサ</t>
    </rPh>
    <rPh sb="2" eb="3">
      <t>カズ</t>
    </rPh>
    <phoneticPr fontId="4"/>
  </si>
  <si>
    <t xml:space="preserve">  5～</t>
    <phoneticPr fontId="4"/>
  </si>
  <si>
    <t>100～</t>
    <phoneticPr fontId="4"/>
  </si>
  <si>
    <t xml:space="preserve"> 300人</t>
    <rPh sb="4" eb="5">
      <t>ニン</t>
    </rPh>
    <phoneticPr fontId="4"/>
  </si>
  <si>
    <t>事業区分</t>
    <rPh sb="0" eb="2">
      <t>ジギョウ</t>
    </rPh>
    <rPh sb="2" eb="4">
      <t>クブン</t>
    </rPh>
    <phoneticPr fontId="4"/>
  </si>
  <si>
    <t>4人</t>
    <rPh sb="1" eb="2">
      <t>ニン</t>
    </rPh>
    <phoneticPr fontId="4"/>
  </si>
  <si>
    <t>9人</t>
    <rPh sb="1" eb="2">
      <t>ニン</t>
    </rPh>
    <phoneticPr fontId="4"/>
  </si>
  <si>
    <t>29人</t>
    <rPh sb="2" eb="3">
      <t>ニン</t>
    </rPh>
    <phoneticPr fontId="4"/>
  </si>
  <si>
    <t>49人</t>
    <rPh sb="2" eb="3">
      <t>ニン</t>
    </rPh>
    <phoneticPr fontId="4"/>
  </si>
  <si>
    <t>99人</t>
    <rPh sb="2" eb="3">
      <t>ニン</t>
    </rPh>
    <phoneticPr fontId="4"/>
  </si>
  <si>
    <t>299人</t>
    <rPh sb="3" eb="4">
      <t>ニン</t>
    </rPh>
    <phoneticPr fontId="4"/>
  </si>
  <si>
    <t>以　上</t>
    <rPh sb="0" eb="1">
      <t>イ</t>
    </rPh>
    <rPh sb="2" eb="3">
      <t>ジョウ</t>
    </rPh>
    <phoneticPr fontId="4"/>
  </si>
  <si>
    <t>（大分類）</t>
    <rPh sb="1" eb="4">
      <t>ダイブンルイ</t>
    </rPh>
    <phoneticPr fontId="4"/>
  </si>
  <si>
    <t>農業，林業</t>
  </si>
  <si>
    <t>漁業</t>
  </si>
  <si>
    <t>鉱業，採石業，砂利採取業</t>
  </si>
  <si>
    <t>建設業</t>
  </si>
  <si>
    <t>3.</t>
    <phoneticPr fontId="4"/>
  </si>
  <si>
    <t>産業</t>
    <rPh sb="0" eb="2">
      <t>サンギョウ</t>
    </rPh>
    <phoneticPr fontId="4"/>
  </si>
  <si>
    <t>製造業</t>
  </si>
  <si>
    <t>-</t>
    <phoneticPr fontId="4"/>
  </si>
  <si>
    <t>電気・ガス・熱供給・水道業</t>
  </si>
  <si>
    <t>情報通信業</t>
    <phoneticPr fontId="4"/>
  </si>
  <si>
    <t>情報通信業</t>
  </si>
  <si>
    <t>運輸業，郵便業</t>
  </si>
  <si>
    <t>卸売業，小売業</t>
  </si>
  <si>
    <t>金融業，保険業</t>
    <phoneticPr fontId="4"/>
  </si>
  <si>
    <t>金融業，保険業</t>
  </si>
  <si>
    <t>不動産業，物品賃貸業</t>
    <phoneticPr fontId="4"/>
  </si>
  <si>
    <t>不動産業，物品賃貸業</t>
  </si>
  <si>
    <t>学術研究，専門・
技術サービス業</t>
    <phoneticPr fontId="4"/>
  </si>
  <si>
    <t>宿泊業，飲食サービス業</t>
    <phoneticPr fontId="4"/>
  </si>
  <si>
    <t>複合サービス事業</t>
    <phoneticPr fontId="4"/>
  </si>
  <si>
    <t>(１)</t>
    <phoneticPr fontId="4"/>
  </si>
  <si>
    <t>経営組織別事業所数及び従業者数</t>
    <rPh sb="0" eb="2">
      <t>ケイエイ</t>
    </rPh>
    <rPh sb="2" eb="4">
      <t>ソシキ</t>
    </rPh>
    <rPh sb="4" eb="5">
      <t>ベツ</t>
    </rPh>
    <rPh sb="5" eb="8">
      <t>ジギョウショ</t>
    </rPh>
    <rPh sb="8" eb="9">
      <t>スウ</t>
    </rPh>
    <rPh sb="9" eb="10">
      <t>オヨ</t>
    </rPh>
    <rPh sb="11" eb="12">
      <t>ジュウ</t>
    </rPh>
    <rPh sb="12" eb="15">
      <t>ギョウシャスウ</t>
    </rPh>
    <phoneticPr fontId="4"/>
  </si>
  <si>
    <t>個人</t>
    <rPh sb="0" eb="2">
      <t>コジン</t>
    </rPh>
    <phoneticPr fontId="4"/>
  </si>
  <si>
    <t>エ</t>
    <phoneticPr fontId="4"/>
  </si>
  <si>
    <t>従業者規模別事業所数の推移</t>
    <rPh sb="0" eb="3">
      <t>ジュウギョウシャ</t>
    </rPh>
    <rPh sb="3" eb="6">
      <t>キボベツ</t>
    </rPh>
    <rPh sb="6" eb="9">
      <t>ジギョウショ</t>
    </rPh>
    <rPh sb="9" eb="10">
      <t>スウ</t>
    </rPh>
    <rPh sb="11" eb="13">
      <t>スイイ</t>
    </rPh>
    <phoneticPr fontId="4"/>
  </si>
  <si>
    <t>会社</t>
    <rPh sb="0" eb="2">
      <t>カイシャ</t>
    </rPh>
    <phoneticPr fontId="4"/>
  </si>
  <si>
    <t>会社以外の法人</t>
    <rPh sb="0" eb="2">
      <t>カイシャ</t>
    </rPh>
    <rPh sb="2" eb="4">
      <t>イガイ</t>
    </rPh>
    <phoneticPr fontId="4"/>
  </si>
  <si>
    <t>月</t>
    <rPh sb="0" eb="1">
      <t>ガツ</t>
    </rPh>
    <phoneticPr fontId="4"/>
  </si>
  <si>
    <t>日</t>
    <rPh sb="0" eb="1">
      <t>ニチ</t>
    </rPh>
    <phoneticPr fontId="4"/>
  </si>
  <si>
    <t>法人でない団体</t>
    <rPh sb="0" eb="2">
      <t>ホウジン</t>
    </rPh>
    <phoneticPr fontId="4"/>
  </si>
  <si>
    <t>(３)</t>
    <phoneticPr fontId="4"/>
  </si>
  <si>
    <t>小売業（飲食店を除く）売場面積別商店数</t>
    <rPh sb="0" eb="3">
      <t>コウリギョウ</t>
    </rPh>
    <rPh sb="4" eb="6">
      <t>インショク</t>
    </rPh>
    <rPh sb="6" eb="7">
      <t>テン</t>
    </rPh>
    <rPh sb="8" eb="9">
      <t>ノゾ</t>
    </rPh>
    <rPh sb="11" eb="13">
      <t>ウリバ</t>
    </rPh>
    <rPh sb="13" eb="15">
      <t>メンセキ</t>
    </rPh>
    <rPh sb="15" eb="16">
      <t>ベツ</t>
    </rPh>
    <rPh sb="16" eb="19">
      <t>ショウテンスウ</t>
    </rPh>
    <phoneticPr fontId="4"/>
  </si>
  <si>
    <t>（統計図表：Ⅰ）</t>
    <rPh sb="1" eb="3">
      <t>トウケイ</t>
    </rPh>
    <rPh sb="3" eb="5">
      <t>ズヒョウ</t>
    </rPh>
    <phoneticPr fontId="4"/>
  </si>
  <si>
    <t>工場数、従業者数、現金給与額及び製造品出荷額等</t>
    <rPh sb="0" eb="2">
      <t>コウジョウ</t>
    </rPh>
    <rPh sb="2" eb="3">
      <t>スウ</t>
    </rPh>
    <rPh sb="4" eb="5">
      <t>ジュウ</t>
    </rPh>
    <rPh sb="5" eb="8">
      <t>ギョウシャスウ</t>
    </rPh>
    <rPh sb="9" eb="11">
      <t>ゲンキン</t>
    </rPh>
    <rPh sb="11" eb="13">
      <t>キュウヨ</t>
    </rPh>
    <rPh sb="13" eb="14">
      <t>ガク</t>
    </rPh>
    <rPh sb="14" eb="15">
      <t>オヨ</t>
    </rPh>
    <rPh sb="16" eb="19">
      <t>セイゾウヒン</t>
    </rPh>
    <rPh sb="19" eb="21">
      <t>シュッカ</t>
    </rPh>
    <rPh sb="21" eb="22">
      <t>ガク</t>
    </rPh>
    <rPh sb="22" eb="23">
      <t>トウ</t>
    </rPh>
    <phoneticPr fontId="4"/>
  </si>
  <si>
    <t>産業中分類別商店数、従業者数及び年間販売額(飲食店を除く)</t>
    <rPh sb="0" eb="2">
      <t>サンギョウ</t>
    </rPh>
    <rPh sb="2" eb="3">
      <t>チュウ</t>
    </rPh>
    <rPh sb="3" eb="5">
      <t>ブンルイ</t>
    </rPh>
    <rPh sb="5" eb="6">
      <t>ベツ</t>
    </rPh>
    <rPh sb="6" eb="9">
      <t>ショウテンスウ</t>
    </rPh>
    <rPh sb="10" eb="11">
      <t>ジュウ</t>
    </rPh>
    <rPh sb="11" eb="14">
      <t>ギョウシャスウ</t>
    </rPh>
    <rPh sb="14" eb="15">
      <t>オヨ</t>
    </rPh>
    <rPh sb="16" eb="18">
      <t>ネンカン</t>
    </rPh>
    <rPh sb="18" eb="20">
      <t>ハンバイ</t>
    </rPh>
    <rPh sb="20" eb="21">
      <t>ガク</t>
    </rPh>
    <rPh sb="22" eb="24">
      <t>インショク</t>
    </rPh>
    <rPh sb="24" eb="25">
      <t>テン</t>
    </rPh>
    <rPh sb="26" eb="27">
      <t>ノゾ</t>
    </rPh>
    <phoneticPr fontId="4"/>
  </si>
  <si>
    <t>卸売業、小売業別商店数、従業者数及び年間販売額構成比の前回調査との比較</t>
    <rPh sb="0" eb="2">
      <t>オロシウリ</t>
    </rPh>
    <rPh sb="2" eb="3">
      <t>ギョウ</t>
    </rPh>
    <rPh sb="4" eb="7">
      <t>コウリギョウ</t>
    </rPh>
    <rPh sb="7" eb="8">
      <t>ベツ</t>
    </rPh>
    <rPh sb="8" eb="11">
      <t>ショウテンスウ</t>
    </rPh>
    <rPh sb="12" eb="13">
      <t>ジュウ</t>
    </rPh>
    <rPh sb="13" eb="16">
      <t>ギョウシャスウ</t>
    </rPh>
    <rPh sb="16" eb="17">
      <t>オヨ</t>
    </rPh>
    <rPh sb="18" eb="20">
      <t>ネンカン</t>
    </rPh>
    <rPh sb="20" eb="22">
      <t>ハンバイ</t>
    </rPh>
    <rPh sb="22" eb="23">
      <t>ガク</t>
    </rPh>
    <rPh sb="23" eb="26">
      <t>コウセイヒ</t>
    </rPh>
    <rPh sb="27" eb="29">
      <t>ゼンカイ</t>
    </rPh>
    <rPh sb="29" eb="31">
      <t>チョウサ</t>
    </rPh>
    <rPh sb="33" eb="35">
      <t>ヒカク</t>
    </rPh>
    <phoneticPr fontId="4"/>
  </si>
  <si>
    <t>（金額単位：百万円）</t>
    <rPh sb="1" eb="3">
      <t>キンガク</t>
    </rPh>
    <rPh sb="3" eb="5">
      <t>タンイ</t>
    </rPh>
    <rPh sb="6" eb="9">
      <t>ヒャクマンエン</t>
    </rPh>
    <phoneticPr fontId="4"/>
  </si>
  <si>
    <t>各年12月31日</t>
    <rPh sb="0" eb="2">
      <t>カクネン</t>
    </rPh>
    <rPh sb="4" eb="5">
      <t>ツキ</t>
    </rPh>
    <rPh sb="7" eb="8">
      <t>ヒ</t>
    </rPh>
    <phoneticPr fontId="4"/>
  </si>
  <si>
    <t>（金額単位：百万円）</t>
    <rPh sb="1" eb="3">
      <t>キンガク</t>
    </rPh>
    <rPh sb="3" eb="5">
      <t>タンイ</t>
    </rPh>
    <rPh sb="6" eb="8">
      <t>ヒャクマン</t>
    </rPh>
    <rPh sb="8" eb="9">
      <t>エン</t>
    </rPh>
    <phoneticPr fontId="4"/>
  </si>
  <si>
    <t>区　　　　　　　　分</t>
    <rPh sb="0" eb="1">
      <t>ク</t>
    </rPh>
    <rPh sb="9" eb="10">
      <t>ブン</t>
    </rPh>
    <phoneticPr fontId="4"/>
  </si>
  <si>
    <t>年　　　　次</t>
    <rPh sb="0" eb="1">
      <t>トシ</t>
    </rPh>
    <rPh sb="5" eb="6">
      <t>ツギ</t>
    </rPh>
    <phoneticPr fontId="4"/>
  </si>
  <si>
    <t>工場数</t>
    <rPh sb="0" eb="1">
      <t>コウ</t>
    </rPh>
    <rPh sb="1" eb="2">
      <t>バ</t>
    </rPh>
    <rPh sb="2" eb="3">
      <t>スウ</t>
    </rPh>
    <phoneticPr fontId="4"/>
  </si>
  <si>
    <t>一工場当り</t>
    <rPh sb="0" eb="1">
      <t>イチ</t>
    </rPh>
    <rPh sb="1" eb="3">
      <t>コウジョウ</t>
    </rPh>
    <rPh sb="3" eb="4">
      <t>アタ</t>
    </rPh>
    <phoneticPr fontId="4"/>
  </si>
  <si>
    <t>従業者総数</t>
    <rPh sb="0" eb="3">
      <t>ジュウギョウシャ</t>
    </rPh>
    <rPh sb="3" eb="5">
      <t>ソウスウ</t>
    </rPh>
    <phoneticPr fontId="4"/>
  </si>
  <si>
    <t>常用労働者数</t>
    <rPh sb="0" eb="2">
      <t>ジョウヨウ</t>
    </rPh>
    <rPh sb="2" eb="5">
      <t>ロウドウシャ</t>
    </rPh>
    <rPh sb="5" eb="6">
      <t>スウ</t>
    </rPh>
    <phoneticPr fontId="4"/>
  </si>
  <si>
    <t>現金給与</t>
    <rPh sb="0" eb="2">
      <t>ゲンキン</t>
    </rPh>
    <rPh sb="2" eb="4">
      <t>キュウヨ</t>
    </rPh>
    <phoneticPr fontId="4"/>
  </si>
  <si>
    <t>原材料</t>
    <rPh sb="0" eb="3">
      <t>ゲンザイリョウ</t>
    </rPh>
    <phoneticPr fontId="4"/>
  </si>
  <si>
    <t>従業員一人</t>
    <rPh sb="0" eb="3">
      <t>ジュウギョウイン</t>
    </rPh>
    <rPh sb="3" eb="5">
      <t>ヒトリ</t>
    </rPh>
    <phoneticPr fontId="4"/>
  </si>
  <si>
    <t>総額</t>
    <rPh sb="0" eb="2">
      <t>ソウガク</t>
    </rPh>
    <phoneticPr fontId="4"/>
  </si>
  <si>
    <t>使用額等</t>
    <rPh sb="0" eb="2">
      <t>シヨウ</t>
    </rPh>
    <rPh sb="2" eb="4">
      <t>ガクトウ</t>
    </rPh>
    <phoneticPr fontId="4"/>
  </si>
  <si>
    <t>当り出荷額等</t>
    <rPh sb="0" eb="1">
      <t>アタ</t>
    </rPh>
    <rPh sb="2" eb="4">
      <t>シュッカ</t>
    </rPh>
    <rPh sb="4" eb="6">
      <t>ガクトウ</t>
    </rPh>
    <phoneticPr fontId="4"/>
  </si>
  <si>
    <t>年間販売額</t>
    <rPh sb="0" eb="2">
      <t>ネンカン</t>
    </rPh>
    <rPh sb="2" eb="4">
      <t>ハンバイ</t>
    </rPh>
    <rPh sb="4" eb="5">
      <t>ガク</t>
    </rPh>
    <phoneticPr fontId="4"/>
  </si>
  <si>
    <t>総</t>
    <rPh sb="0" eb="1">
      <t>ソウ</t>
    </rPh>
    <phoneticPr fontId="4"/>
  </si>
  <si>
    <t>数</t>
    <rPh sb="0" eb="1">
      <t>スウ</t>
    </rPh>
    <phoneticPr fontId="4"/>
  </si>
  <si>
    <t>総　　　　数</t>
    <rPh sb="0" eb="1">
      <t>フサ</t>
    </rPh>
    <rPh sb="5" eb="6">
      <t>カズ</t>
    </rPh>
    <phoneticPr fontId="4"/>
  </si>
  <si>
    <t>卸売業</t>
    <rPh sb="0" eb="3">
      <t>オロシウリギョウ</t>
    </rPh>
    <phoneticPr fontId="4"/>
  </si>
  <si>
    <t>卸売業総数</t>
    <rPh sb="0" eb="3">
      <t>オロシウリギョウ</t>
    </rPh>
    <rPh sb="3" eb="5">
      <t>ソウスウ</t>
    </rPh>
    <phoneticPr fontId="4"/>
  </si>
  <si>
    <t>～</t>
    <phoneticPr fontId="4"/>
  </si>
  <si>
    <t>㎡</t>
    <phoneticPr fontId="4"/>
  </si>
  <si>
    <t>平成19年6月</t>
    <rPh sb="0" eb="2">
      <t>ヘイセイ</t>
    </rPh>
    <rPh sb="4" eb="5">
      <t>ネン</t>
    </rPh>
    <rPh sb="6" eb="7">
      <t>ガツ</t>
    </rPh>
    <phoneticPr fontId="4"/>
  </si>
  <si>
    <t>各種商品卸売業</t>
    <rPh sb="0" eb="2">
      <t>カクシュ</t>
    </rPh>
    <rPh sb="2" eb="4">
      <t>ショウヒン</t>
    </rPh>
    <rPh sb="4" eb="7">
      <t>オロシウリギョウ</t>
    </rPh>
    <phoneticPr fontId="4"/>
  </si>
  <si>
    <t>繊維品卸売業</t>
    <rPh sb="0" eb="3">
      <t>センイヒン</t>
    </rPh>
    <rPh sb="3" eb="6">
      <t>オロシウリギョウ</t>
    </rPh>
    <phoneticPr fontId="4"/>
  </si>
  <si>
    <t>資料：東京都総務局統計部「東京の工業」</t>
    <rPh sb="0" eb="2">
      <t>シリョウ</t>
    </rPh>
    <rPh sb="3" eb="6">
      <t>トウキョウト</t>
    </rPh>
    <rPh sb="6" eb="8">
      <t>ソウム</t>
    </rPh>
    <rPh sb="8" eb="9">
      <t>キョク</t>
    </rPh>
    <rPh sb="9" eb="11">
      <t>トウケイ</t>
    </rPh>
    <rPh sb="11" eb="12">
      <t>ブ</t>
    </rPh>
    <rPh sb="13" eb="15">
      <t>トウキョウ</t>
    </rPh>
    <rPh sb="16" eb="18">
      <t>コウギョウ</t>
    </rPh>
    <phoneticPr fontId="4"/>
  </si>
  <si>
    <t>（衣類・身の回り品を除く）</t>
    <rPh sb="1" eb="3">
      <t>イルイ</t>
    </rPh>
    <rPh sb="4" eb="5">
      <t>ミ</t>
    </rPh>
    <rPh sb="6" eb="7">
      <t>マワ</t>
    </rPh>
    <rPh sb="8" eb="9">
      <t>ヒン</t>
    </rPh>
    <rPh sb="10" eb="11">
      <t>ノゾ</t>
    </rPh>
    <phoneticPr fontId="4"/>
  </si>
  <si>
    <t>衣服・身の回り品卸売業</t>
    <rPh sb="0" eb="2">
      <t>イフク</t>
    </rPh>
    <rPh sb="3" eb="4">
      <t>ミ</t>
    </rPh>
    <rPh sb="5" eb="6">
      <t>マワ</t>
    </rPh>
    <rPh sb="7" eb="8">
      <t>ヒン</t>
    </rPh>
    <rPh sb="8" eb="11">
      <t>オロシウリギョウ</t>
    </rPh>
    <phoneticPr fontId="4"/>
  </si>
  <si>
    <t>従業者規模別工場数</t>
    <rPh sb="0" eb="3">
      <t>ジュウギョウシャ</t>
    </rPh>
    <rPh sb="3" eb="5">
      <t>キボ</t>
    </rPh>
    <rPh sb="5" eb="6">
      <t>ベツ</t>
    </rPh>
    <rPh sb="6" eb="8">
      <t>コウジョウ</t>
    </rPh>
    <rPh sb="8" eb="9">
      <t>スウ</t>
    </rPh>
    <phoneticPr fontId="4"/>
  </si>
  <si>
    <t>農畜産物・水産物卸売業</t>
    <rPh sb="0" eb="2">
      <t>ノウチク</t>
    </rPh>
    <rPh sb="2" eb="4">
      <t>サンブツ</t>
    </rPh>
    <rPh sb="5" eb="8">
      <t>スイサンブツ</t>
    </rPh>
    <rPh sb="8" eb="11">
      <t>オロシウリギョウ</t>
    </rPh>
    <phoneticPr fontId="4"/>
  </si>
  <si>
    <t>食料・飲料卸売業</t>
    <rPh sb="0" eb="2">
      <t>ショクリョウ</t>
    </rPh>
    <rPh sb="3" eb="5">
      <t>インリョウ</t>
    </rPh>
    <rPh sb="5" eb="8">
      <t>オロシウリギョウ</t>
    </rPh>
    <phoneticPr fontId="4"/>
  </si>
  <si>
    <t>建築材料卸売業</t>
    <rPh sb="0" eb="2">
      <t>ケンチク</t>
    </rPh>
    <rPh sb="2" eb="4">
      <t>ザイリョウ</t>
    </rPh>
    <rPh sb="4" eb="7">
      <t>オロシウリギョウ</t>
    </rPh>
    <phoneticPr fontId="4"/>
  </si>
  <si>
    <t>比率</t>
    <rPh sb="0" eb="2">
      <t>ヒリツ</t>
    </rPh>
    <phoneticPr fontId="4"/>
  </si>
  <si>
    <t>化学製品卸売業</t>
    <rPh sb="0" eb="2">
      <t>カガク</t>
    </rPh>
    <rPh sb="2" eb="4">
      <t>セイヒン</t>
    </rPh>
    <rPh sb="4" eb="7">
      <t>オロシウリギョウ</t>
    </rPh>
    <phoneticPr fontId="4"/>
  </si>
  <si>
    <t>鉱物・金属材料卸売業</t>
    <rPh sb="0" eb="2">
      <t>コウブツ</t>
    </rPh>
    <rPh sb="3" eb="5">
      <t>キンゾク</t>
    </rPh>
    <rPh sb="5" eb="7">
      <t>ザイリョウ</t>
    </rPh>
    <rPh sb="7" eb="10">
      <t>オロシウリギョウ</t>
    </rPh>
    <phoneticPr fontId="4"/>
  </si>
  <si>
    <t>再生資源卸売業</t>
    <rPh sb="0" eb="2">
      <t>サイセイ</t>
    </rPh>
    <rPh sb="2" eb="4">
      <t>シゲン</t>
    </rPh>
    <rPh sb="4" eb="7">
      <t>オロシウリギョウ</t>
    </rPh>
    <phoneticPr fontId="4"/>
  </si>
  <si>
    <t>以</t>
    <rPh sb="0" eb="1">
      <t>イ</t>
    </rPh>
    <phoneticPr fontId="4"/>
  </si>
  <si>
    <t>上</t>
    <rPh sb="0" eb="1">
      <t>ジョウ</t>
    </rPh>
    <phoneticPr fontId="4"/>
  </si>
  <si>
    <t>4～9人</t>
    <rPh sb="3" eb="4">
      <t>ニン</t>
    </rPh>
    <phoneticPr fontId="4"/>
  </si>
  <si>
    <t>10～29人</t>
    <rPh sb="5" eb="6">
      <t>ニン</t>
    </rPh>
    <phoneticPr fontId="4"/>
  </si>
  <si>
    <t>自動車卸売業</t>
    <rPh sb="0" eb="3">
      <t>ジドウシャ</t>
    </rPh>
    <rPh sb="3" eb="6">
      <t>オロシウリギョウ</t>
    </rPh>
    <phoneticPr fontId="4"/>
  </si>
  <si>
    <t>30～99人</t>
    <rPh sb="5" eb="6">
      <t>ニン</t>
    </rPh>
    <phoneticPr fontId="4"/>
  </si>
  <si>
    <t>電気機械器具卸売業</t>
    <rPh sb="0" eb="2">
      <t>デンキ</t>
    </rPh>
    <rPh sb="2" eb="4">
      <t>キカイ</t>
    </rPh>
    <rPh sb="4" eb="6">
      <t>キグ</t>
    </rPh>
    <rPh sb="6" eb="9">
      <t>オロシウリギョウ</t>
    </rPh>
    <phoneticPr fontId="4"/>
  </si>
  <si>
    <t>資料：東京都総務局統計部「商業統計調査報告」</t>
    <rPh sb="0" eb="2">
      <t>シリョウ</t>
    </rPh>
    <rPh sb="3" eb="6">
      <t>トウキョウト</t>
    </rPh>
    <rPh sb="6" eb="8">
      <t>ソウム</t>
    </rPh>
    <rPh sb="8" eb="9">
      <t>キョク</t>
    </rPh>
    <rPh sb="9" eb="11">
      <t>トウケイ</t>
    </rPh>
    <rPh sb="11" eb="12">
      <t>ブ</t>
    </rPh>
    <rPh sb="13" eb="15">
      <t>ショウギョウ</t>
    </rPh>
    <rPh sb="15" eb="17">
      <t>トウケイ</t>
    </rPh>
    <rPh sb="17" eb="19">
      <t>チョウサ</t>
    </rPh>
    <rPh sb="19" eb="21">
      <t>ホウコク</t>
    </rPh>
    <phoneticPr fontId="4"/>
  </si>
  <si>
    <t>100人以上</t>
    <rPh sb="3" eb="6">
      <t>ニンイジョウ</t>
    </rPh>
    <phoneticPr fontId="4"/>
  </si>
  <si>
    <t>その他の機械器具卸売業</t>
    <rPh sb="2" eb="3">
      <t>タ</t>
    </rPh>
    <rPh sb="4" eb="6">
      <t>キカイ</t>
    </rPh>
    <rPh sb="6" eb="8">
      <t>キグ</t>
    </rPh>
    <rPh sb="8" eb="11">
      <t>オロシウリギョウ</t>
    </rPh>
    <phoneticPr fontId="4"/>
  </si>
  <si>
    <t>家具・建具・じゅう器等卸売業</t>
    <rPh sb="0" eb="2">
      <t>カグ</t>
    </rPh>
    <rPh sb="3" eb="5">
      <t>タテグ</t>
    </rPh>
    <rPh sb="9" eb="11">
      <t>キトウ</t>
    </rPh>
    <rPh sb="11" eb="14">
      <t>オロシウリギョウ</t>
    </rPh>
    <phoneticPr fontId="4"/>
  </si>
  <si>
    <t>医薬品・化粧品卸売業</t>
    <rPh sb="0" eb="3">
      <t>イヤクヒン</t>
    </rPh>
    <rPh sb="4" eb="7">
      <t>ケショウヒン</t>
    </rPh>
    <rPh sb="7" eb="10">
      <t>オロシウリギョウ</t>
    </rPh>
    <phoneticPr fontId="4"/>
  </si>
  <si>
    <t>売場面積なし・不明</t>
    <rPh sb="0" eb="2">
      <t>ウリバ</t>
    </rPh>
    <rPh sb="2" eb="4">
      <t>メンセキ</t>
    </rPh>
    <rPh sb="7" eb="9">
      <t>フメイ</t>
    </rPh>
    <phoneticPr fontId="4"/>
  </si>
  <si>
    <t>代理商・仲立業</t>
    <rPh sb="0" eb="2">
      <t>ダイリ</t>
    </rPh>
    <rPh sb="2" eb="3">
      <t>ショウ</t>
    </rPh>
    <rPh sb="4" eb="5">
      <t>ナカ</t>
    </rPh>
    <rPh sb="5" eb="6">
      <t>ダ</t>
    </rPh>
    <rPh sb="6" eb="7">
      <t>ギョウ</t>
    </rPh>
    <phoneticPr fontId="4"/>
  </si>
  <si>
    <t>他に分類されない卸売業</t>
    <rPh sb="0" eb="1">
      <t>タ</t>
    </rPh>
    <rPh sb="2" eb="4">
      <t>ブンルイ</t>
    </rPh>
    <rPh sb="8" eb="11">
      <t>オロシウリギョウ</t>
    </rPh>
    <phoneticPr fontId="4"/>
  </si>
  <si>
    <t>注 1）</t>
    <rPh sb="0" eb="1">
      <t>チュウ</t>
    </rPh>
    <phoneticPr fontId="4"/>
  </si>
  <si>
    <t>牛乳小売業、自動車小売業、ガソリンスタンド及び新聞小売業を除く。</t>
    <rPh sb="0" eb="2">
      <t>ギュウニュウ</t>
    </rPh>
    <rPh sb="2" eb="5">
      <t>コウリギョウ</t>
    </rPh>
    <rPh sb="6" eb="9">
      <t>ジドウシャ</t>
    </rPh>
    <rPh sb="9" eb="12">
      <t>コウリギョウ</t>
    </rPh>
    <rPh sb="21" eb="22">
      <t>オヨ</t>
    </rPh>
    <rPh sb="23" eb="25">
      <t>シンブン</t>
    </rPh>
    <rPh sb="25" eb="28">
      <t>コウリギョウ</t>
    </rPh>
    <rPh sb="29" eb="30">
      <t>ノゾ</t>
    </rPh>
    <phoneticPr fontId="4"/>
  </si>
  <si>
    <t>産業別工場数、従業者数及び製造品出荷額等</t>
    <rPh sb="0" eb="2">
      <t>サンギョウ</t>
    </rPh>
    <rPh sb="2" eb="3">
      <t>ベツ</t>
    </rPh>
    <rPh sb="3" eb="5">
      <t>コウジョウ</t>
    </rPh>
    <rPh sb="5" eb="6">
      <t>スウ</t>
    </rPh>
    <rPh sb="7" eb="11">
      <t>ジュウギョウシャスウ</t>
    </rPh>
    <rPh sb="11" eb="12">
      <t>オヨ</t>
    </rPh>
    <rPh sb="13" eb="16">
      <t>セイゾウヒン</t>
    </rPh>
    <rPh sb="16" eb="18">
      <t>シュッカ</t>
    </rPh>
    <rPh sb="18" eb="19">
      <t>ガク</t>
    </rPh>
    <rPh sb="19" eb="20">
      <t>トウ</t>
    </rPh>
    <phoneticPr fontId="4"/>
  </si>
  <si>
    <t>小売業総数</t>
    <rPh sb="0" eb="3">
      <t>コウリギョウ</t>
    </rPh>
    <rPh sb="3" eb="5">
      <t>ソウスウ</t>
    </rPh>
    <phoneticPr fontId="4"/>
  </si>
  <si>
    <t>建具・畳・宗教用具小売業の内、建具・畳小売業は、売場面積から除かれているので、売場面積なしとして集計する。</t>
    <rPh sb="0" eb="2">
      <t>タテグ</t>
    </rPh>
    <rPh sb="3" eb="4">
      <t>タタミ</t>
    </rPh>
    <rPh sb="5" eb="7">
      <t>シュウキョウ</t>
    </rPh>
    <rPh sb="7" eb="9">
      <t>ヨウグ</t>
    </rPh>
    <rPh sb="9" eb="12">
      <t>コウリギョウ</t>
    </rPh>
    <rPh sb="13" eb="14">
      <t>ウチ</t>
    </rPh>
    <rPh sb="15" eb="17">
      <t>タテグ</t>
    </rPh>
    <rPh sb="18" eb="19">
      <t>タタミ</t>
    </rPh>
    <rPh sb="19" eb="22">
      <t>コウリギョウ</t>
    </rPh>
    <rPh sb="24" eb="26">
      <t>ウリバ</t>
    </rPh>
    <rPh sb="26" eb="28">
      <t>メンセキ</t>
    </rPh>
    <rPh sb="30" eb="31">
      <t>ノゾ</t>
    </rPh>
    <phoneticPr fontId="4"/>
  </si>
  <si>
    <t>各種商品小売業</t>
    <rPh sb="0" eb="2">
      <t>カクシュ</t>
    </rPh>
    <rPh sb="2" eb="4">
      <t>ショウヒン</t>
    </rPh>
    <rPh sb="4" eb="7">
      <t>コウリギョウ</t>
    </rPh>
    <phoneticPr fontId="4"/>
  </si>
  <si>
    <t>織物・衣服・身の回り品小売業</t>
    <rPh sb="0" eb="2">
      <t>オリモノ</t>
    </rPh>
    <rPh sb="3" eb="5">
      <t>イフク</t>
    </rPh>
    <rPh sb="6" eb="7">
      <t>ミ</t>
    </rPh>
    <rPh sb="8" eb="9">
      <t>マワ</t>
    </rPh>
    <rPh sb="10" eb="11">
      <t>ヒン</t>
    </rPh>
    <rPh sb="11" eb="14">
      <t>コウリギョウ</t>
    </rPh>
    <phoneticPr fontId="4"/>
  </si>
  <si>
    <t>製造品出荷額等</t>
    <rPh sb="0" eb="3">
      <t>セイゾウヒン</t>
    </rPh>
    <rPh sb="3" eb="5">
      <t>シュッカ</t>
    </rPh>
    <rPh sb="5" eb="6">
      <t>ガク</t>
    </rPh>
    <rPh sb="6" eb="7">
      <t>トウ</t>
    </rPh>
    <phoneticPr fontId="4"/>
  </si>
  <si>
    <t>飲食料品小売業</t>
    <rPh sb="0" eb="2">
      <t>インショク</t>
    </rPh>
    <rPh sb="2" eb="3">
      <t>リョウ</t>
    </rPh>
    <rPh sb="3" eb="4">
      <t>ヒン</t>
    </rPh>
    <rPh sb="4" eb="7">
      <t>コウリギョウ</t>
    </rPh>
    <phoneticPr fontId="4"/>
  </si>
  <si>
    <t>自動車・自転車小売業</t>
    <rPh sb="0" eb="3">
      <t>ジドウシャ</t>
    </rPh>
    <rPh sb="4" eb="7">
      <t>ジテンシャ</t>
    </rPh>
    <rPh sb="7" eb="10">
      <t>コウリギョウ</t>
    </rPh>
    <phoneticPr fontId="4"/>
  </si>
  <si>
    <t>昭和</t>
    <rPh sb="0" eb="2">
      <t>ショウワ</t>
    </rPh>
    <phoneticPr fontId="4"/>
  </si>
  <si>
    <t>前</t>
    <rPh sb="0" eb="1">
      <t>ゼン</t>
    </rPh>
    <phoneticPr fontId="4"/>
  </si>
  <si>
    <t>年間販売額構成比の比較</t>
    <rPh sb="0" eb="2">
      <t>ネンカン</t>
    </rPh>
    <rPh sb="2" eb="4">
      <t>ハンバイ</t>
    </rPh>
    <rPh sb="4" eb="5">
      <t>ガク</t>
    </rPh>
    <rPh sb="5" eb="7">
      <t>コウセイ</t>
    </rPh>
    <rPh sb="7" eb="8">
      <t>ヒ</t>
    </rPh>
    <rPh sb="9" eb="11">
      <t>ヒカク</t>
    </rPh>
    <phoneticPr fontId="4"/>
  </si>
  <si>
    <t>家具・じゅう器・機械器具小売業</t>
    <rPh sb="0" eb="2">
      <t>カグ</t>
    </rPh>
    <rPh sb="6" eb="7">
      <t>キ</t>
    </rPh>
    <rPh sb="8" eb="10">
      <t>キカイ</t>
    </rPh>
    <phoneticPr fontId="4"/>
  </si>
  <si>
    <t>その他の小売業</t>
    <rPh sb="2" eb="3">
      <t>タ</t>
    </rPh>
    <rPh sb="4" eb="7">
      <t>コウリギョウ</t>
    </rPh>
    <phoneticPr fontId="4"/>
  </si>
  <si>
    <t>繊維工業</t>
    <rPh sb="0" eb="2">
      <t>センイ</t>
    </rPh>
    <rPh sb="2" eb="4">
      <t>コウギョウ</t>
    </rPh>
    <phoneticPr fontId="4"/>
  </si>
  <si>
    <t xml:space="preserve">注 </t>
    <rPh sb="0" eb="1">
      <t>チュウ</t>
    </rPh>
    <phoneticPr fontId="4"/>
  </si>
  <si>
    <t>1）</t>
  </si>
  <si>
    <t>卸売業については小分類、小売業については中分類で係数把握</t>
    <rPh sb="0" eb="3">
      <t>オロシウリギョウ</t>
    </rPh>
    <rPh sb="8" eb="11">
      <t>ショウブンルイ</t>
    </rPh>
    <rPh sb="12" eb="15">
      <t>コウリギョウ</t>
    </rPh>
    <rPh sb="20" eb="23">
      <t>チュウブンルイ</t>
    </rPh>
    <rPh sb="24" eb="26">
      <t>ケイスウ</t>
    </rPh>
    <rPh sb="26" eb="28">
      <t>ハアク</t>
    </rPh>
    <phoneticPr fontId="4"/>
  </si>
  <si>
    <t>Ⅹに係わる数値は総数に含めた。</t>
    <rPh sb="2" eb="3">
      <t>カカ</t>
    </rPh>
    <rPh sb="5" eb="7">
      <t>スウチ</t>
    </rPh>
    <rPh sb="8" eb="10">
      <t>ソウスウ</t>
    </rPh>
    <rPh sb="11" eb="12">
      <t>フク</t>
    </rPh>
    <phoneticPr fontId="4"/>
  </si>
  <si>
    <t>飲食店及びバー・酒場は除く。</t>
    <rPh sb="0" eb="2">
      <t>インショク</t>
    </rPh>
    <rPh sb="2" eb="3">
      <t>テン</t>
    </rPh>
    <rPh sb="3" eb="4">
      <t>オヨ</t>
    </rPh>
    <rPh sb="8" eb="10">
      <t>サカバ</t>
    </rPh>
    <rPh sb="11" eb="12">
      <t>ノゾ</t>
    </rPh>
    <phoneticPr fontId="4"/>
  </si>
  <si>
    <t>化学工業</t>
    <rPh sb="0" eb="2">
      <t>カガク</t>
    </rPh>
    <rPh sb="2" eb="4">
      <t>コウギョウ</t>
    </rPh>
    <phoneticPr fontId="4"/>
  </si>
  <si>
    <t>その他の製造業</t>
    <rPh sb="2" eb="3">
      <t>タ</t>
    </rPh>
    <rPh sb="4" eb="7">
      <t>セイゾウギョウ</t>
    </rPh>
    <phoneticPr fontId="4"/>
  </si>
  <si>
    <t>農地法等による各種届出等取扱状況</t>
    <rPh sb="0" eb="4">
      <t>ノウチホウトウ</t>
    </rPh>
    <rPh sb="7" eb="9">
      <t>カクシュ</t>
    </rPh>
    <rPh sb="9" eb="11">
      <t>トドケデ</t>
    </rPh>
    <rPh sb="11" eb="12">
      <t>トウ</t>
    </rPh>
    <rPh sb="12" eb="14">
      <t>トリアツカイ</t>
    </rPh>
    <rPh sb="14" eb="16">
      <t>ジョウキョウ</t>
    </rPh>
    <phoneticPr fontId="4"/>
  </si>
  <si>
    <t>農家数、農家人口及び経営耕地面積(１６歳以上の人口)</t>
    <rPh sb="0" eb="2">
      <t>ノウカ</t>
    </rPh>
    <rPh sb="2" eb="3">
      <t>スウ</t>
    </rPh>
    <rPh sb="4" eb="6">
      <t>ノウカ</t>
    </rPh>
    <rPh sb="6" eb="8">
      <t>ジンコウ</t>
    </rPh>
    <rPh sb="8" eb="9">
      <t>オヨ</t>
    </rPh>
    <rPh sb="10" eb="12">
      <t>ケイエイ</t>
    </rPh>
    <rPh sb="12" eb="14">
      <t>コウチ</t>
    </rPh>
    <rPh sb="14" eb="16">
      <t>メンセキ</t>
    </rPh>
    <rPh sb="19" eb="20">
      <t>サイ</t>
    </rPh>
    <rPh sb="20" eb="22">
      <t>イジョウ</t>
    </rPh>
    <rPh sb="23" eb="25">
      <t>ジンコウ</t>
    </rPh>
    <phoneticPr fontId="4"/>
  </si>
  <si>
    <t>（面積単位：㎡）</t>
    <rPh sb="1" eb="3">
      <t>メンセキ</t>
    </rPh>
    <rPh sb="3" eb="5">
      <t>タンイ</t>
    </rPh>
    <phoneticPr fontId="4"/>
  </si>
  <si>
    <t>（単位：戸、アール）</t>
    <rPh sb="1" eb="3">
      <t>タンイ</t>
    </rPh>
    <rPh sb="4" eb="5">
      <t>コ</t>
    </rPh>
    <phoneticPr fontId="4"/>
  </si>
  <si>
    <t>各年2月1日</t>
    <rPh sb="0" eb="2">
      <t>カクネン</t>
    </rPh>
    <rPh sb="3" eb="4">
      <t>ガツ</t>
    </rPh>
    <rPh sb="5" eb="6">
      <t>ヒ</t>
    </rPh>
    <phoneticPr fontId="4"/>
  </si>
  <si>
    <t>農地法第3条</t>
    <rPh sb="0" eb="3">
      <t>ノウチホウ</t>
    </rPh>
    <rPh sb="3" eb="4">
      <t>ダイ</t>
    </rPh>
    <rPh sb="5" eb="6">
      <t>ジョウ</t>
    </rPh>
    <phoneticPr fontId="4"/>
  </si>
  <si>
    <t>農地法第4条</t>
    <rPh sb="0" eb="3">
      <t>ノウチホウ</t>
    </rPh>
    <rPh sb="3" eb="4">
      <t>ダイ</t>
    </rPh>
    <rPh sb="5" eb="6">
      <t>ジョウ</t>
    </rPh>
    <phoneticPr fontId="4"/>
  </si>
  <si>
    <t>農地法第5条</t>
    <rPh sb="0" eb="3">
      <t>ノウチホウ</t>
    </rPh>
    <rPh sb="3" eb="4">
      <t>ダイ</t>
    </rPh>
    <rPh sb="5" eb="6">
      <t>ジョウ</t>
    </rPh>
    <phoneticPr fontId="4"/>
  </si>
  <si>
    <t>総農家数</t>
    <rPh sb="0" eb="1">
      <t>ソウ</t>
    </rPh>
    <rPh sb="1" eb="3">
      <t>ノウカ</t>
    </rPh>
    <rPh sb="3" eb="4">
      <t>スウ</t>
    </rPh>
    <phoneticPr fontId="4"/>
  </si>
  <si>
    <t>専兼業農家数（販売農家のみ）</t>
    <rPh sb="0" eb="1">
      <t>セン</t>
    </rPh>
    <rPh sb="1" eb="3">
      <t>ケンギョウ</t>
    </rPh>
    <rPh sb="3" eb="5">
      <t>ノウカ</t>
    </rPh>
    <rPh sb="5" eb="6">
      <t>スウ</t>
    </rPh>
    <rPh sb="7" eb="9">
      <t>ハンバイ</t>
    </rPh>
    <rPh sb="9" eb="11">
      <t>ノウカ</t>
    </rPh>
    <phoneticPr fontId="4"/>
  </si>
  <si>
    <t>農　　　家　　　人　　　口（就業状態別）</t>
    <rPh sb="0" eb="1">
      <t>ノウ</t>
    </rPh>
    <rPh sb="4" eb="5">
      <t>イエ</t>
    </rPh>
    <rPh sb="8" eb="9">
      <t>ジン</t>
    </rPh>
    <rPh sb="12" eb="13">
      <t>クチ</t>
    </rPh>
    <rPh sb="14" eb="16">
      <t>シュウギョウ</t>
    </rPh>
    <rPh sb="16" eb="18">
      <t>ジョウタイ</t>
    </rPh>
    <rPh sb="18" eb="19">
      <t>ベツ</t>
    </rPh>
    <phoneticPr fontId="4"/>
  </si>
  <si>
    <t>経　営　耕　地　面　積</t>
    <rPh sb="0" eb="1">
      <t>キョウ</t>
    </rPh>
    <rPh sb="2" eb="3">
      <t>エイ</t>
    </rPh>
    <rPh sb="4" eb="5">
      <t>コウ</t>
    </rPh>
    <rPh sb="6" eb="7">
      <t>チ</t>
    </rPh>
    <rPh sb="8" eb="9">
      <t>メン</t>
    </rPh>
    <rPh sb="10" eb="11">
      <t>セキ</t>
    </rPh>
    <phoneticPr fontId="4"/>
  </si>
  <si>
    <t>自給的</t>
    <rPh sb="0" eb="3">
      <t>ジキュウテキ</t>
    </rPh>
    <phoneticPr fontId="4"/>
  </si>
  <si>
    <t>販　売</t>
    <rPh sb="0" eb="1">
      <t>ハン</t>
    </rPh>
    <rPh sb="2" eb="3">
      <t>バイ</t>
    </rPh>
    <phoneticPr fontId="4"/>
  </si>
  <si>
    <t>合　　　計</t>
    <rPh sb="0" eb="1">
      <t>ゴウ</t>
    </rPh>
    <rPh sb="4" eb="5">
      <t>ケイ</t>
    </rPh>
    <phoneticPr fontId="4"/>
  </si>
  <si>
    <t>専　　業</t>
    <rPh sb="0" eb="1">
      <t>アツム</t>
    </rPh>
    <rPh sb="3" eb="4">
      <t>ギョウ</t>
    </rPh>
    <phoneticPr fontId="4"/>
  </si>
  <si>
    <t>兼業農家数</t>
    <rPh sb="0" eb="2">
      <t>ケンギョウ</t>
    </rPh>
    <rPh sb="2" eb="4">
      <t>ノウカ</t>
    </rPh>
    <rPh sb="4" eb="5">
      <t>スウ</t>
    </rPh>
    <phoneticPr fontId="4"/>
  </si>
  <si>
    <t>主として</t>
    <rPh sb="0" eb="1">
      <t>シュ</t>
    </rPh>
    <phoneticPr fontId="4"/>
  </si>
  <si>
    <t>農地の権利移動</t>
    <rPh sb="0" eb="2">
      <t>ノウチ</t>
    </rPh>
    <rPh sb="3" eb="5">
      <t>ケンリ</t>
    </rPh>
    <rPh sb="5" eb="7">
      <t>イドウ</t>
    </rPh>
    <phoneticPr fontId="4"/>
  </si>
  <si>
    <t>農地の転用届出</t>
    <rPh sb="0" eb="2">
      <t>ノウチ</t>
    </rPh>
    <rPh sb="3" eb="5">
      <t>テンヨウ</t>
    </rPh>
    <rPh sb="5" eb="7">
      <t>トドケデ</t>
    </rPh>
    <phoneticPr fontId="4"/>
  </si>
  <si>
    <t>農地転用のための</t>
    <rPh sb="0" eb="2">
      <t>ノウチ</t>
    </rPh>
    <rPh sb="2" eb="4">
      <t>テンヨウ</t>
    </rPh>
    <phoneticPr fontId="4"/>
  </si>
  <si>
    <t>計</t>
    <rPh sb="0" eb="1">
      <t>ケイ</t>
    </rPh>
    <phoneticPr fontId="4"/>
  </si>
  <si>
    <t>農業が主</t>
    <rPh sb="0" eb="2">
      <t>ノウギョウ</t>
    </rPh>
    <rPh sb="3" eb="4">
      <t>シュ</t>
    </rPh>
    <phoneticPr fontId="4"/>
  </si>
  <si>
    <t>兼業が主</t>
    <rPh sb="0" eb="2">
      <t>ケンギョウ</t>
    </rPh>
    <rPh sb="3" eb="4">
      <t>シュ</t>
    </rPh>
    <phoneticPr fontId="4"/>
  </si>
  <si>
    <t>農業に従事</t>
    <rPh sb="0" eb="2">
      <t>ノウギョウ</t>
    </rPh>
    <rPh sb="3" eb="5">
      <t>ジュウジ</t>
    </rPh>
    <phoneticPr fontId="4"/>
  </si>
  <si>
    <t>兼業に従事</t>
    <rPh sb="0" eb="2">
      <t>ケンギョウ</t>
    </rPh>
    <rPh sb="3" eb="5">
      <t>ジュウジ</t>
    </rPh>
    <phoneticPr fontId="4"/>
  </si>
  <si>
    <t>許可申請</t>
    <rPh sb="0" eb="2">
      <t>キョカ</t>
    </rPh>
    <rPh sb="2" eb="4">
      <t>シンセイ</t>
    </rPh>
    <phoneticPr fontId="4"/>
  </si>
  <si>
    <t>権利移動の届出</t>
    <rPh sb="0" eb="2">
      <t>ケンリ</t>
    </rPh>
    <rPh sb="2" eb="4">
      <t>イドウ</t>
    </rPh>
    <rPh sb="5" eb="7">
      <t>トドケデ</t>
    </rPh>
    <phoneticPr fontId="4"/>
  </si>
  <si>
    <t>件数</t>
    <rPh sb="0" eb="2">
      <t>ケンスウ</t>
    </rPh>
    <phoneticPr fontId="4"/>
  </si>
  <si>
    <t>農家とは、経営耕地面積が10アール以上又は過去1年間の農産物の総販売金額が15万円</t>
    <rPh sb="0" eb="2">
      <t>ノウカ</t>
    </rPh>
    <rPh sb="5" eb="7">
      <t>ケイエイ</t>
    </rPh>
    <rPh sb="7" eb="9">
      <t>コウチ</t>
    </rPh>
    <rPh sb="9" eb="11">
      <t>メンセキ</t>
    </rPh>
    <rPh sb="17" eb="19">
      <t>イジョウ</t>
    </rPh>
    <rPh sb="19" eb="20">
      <t>マタ</t>
    </rPh>
    <rPh sb="21" eb="23">
      <t>カコ</t>
    </rPh>
    <rPh sb="24" eb="26">
      <t>ネンカン</t>
    </rPh>
    <rPh sb="27" eb="30">
      <t>ノウサンブツ</t>
    </rPh>
    <rPh sb="31" eb="32">
      <t>ソウ</t>
    </rPh>
    <rPh sb="32" eb="34">
      <t>ハンバイ</t>
    </rPh>
    <rPh sb="34" eb="36">
      <t>キンガク</t>
    </rPh>
    <phoneticPr fontId="4"/>
  </si>
  <si>
    <t>以上のいずれかに該当する世帯をいう。</t>
    <rPh sb="8" eb="10">
      <t>ガイトウ</t>
    </rPh>
    <rPh sb="12" eb="14">
      <t>セタイ</t>
    </rPh>
    <phoneticPr fontId="4"/>
  </si>
  <si>
    <t>平成12年の農家人口は、自給的農家の農家調査が簡略調査に変更したため、販売農家</t>
    <rPh sb="0" eb="2">
      <t>ヘイセイ</t>
    </rPh>
    <rPh sb="4" eb="5">
      <t>ネン</t>
    </rPh>
    <rPh sb="6" eb="8">
      <t>ノウカ</t>
    </rPh>
    <rPh sb="8" eb="10">
      <t>ジンコウ</t>
    </rPh>
    <rPh sb="12" eb="14">
      <t>ジキュウ</t>
    </rPh>
    <rPh sb="14" eb="15">
      <t>テキ</t>
    </rPh>
    <rPh sb="15" eb="17">
      <t>ノウカ</t>
    </rPh>
    <rPh sb="18" eb="20">
      <t>ノウカ</t>
    </rPh>
    <rPh sb="20" eb="22">
      <t>チョウサ</t>
    </rPh>
    <rPh sb="23" eb="24">
      <t>カン</t>
    </rPh>
    <rPh sb="24" eb="25">
      <t>リャク</t>
    </rPh>
    <rPh sb="25" eb="27">
      <t>チョウサ</t>
    </rPh>
    <rPh sb="28" eb="30">
      <t>ヘンコウ</t>
    </rPh>
    <phoneticPr fontId="4"/>
  </si>
  <si>
    <t>資料：農業委員会事務局</t>
    <rPh sb="0" eb="2">
      <t>シリョウ</t>
    </rPh>
    <rPh sb="3" eb="5">
      <t>ノウギョウ</t>
    </rPh>
    <rPh sb="5" eb="8">
      <t>イインカイ</t>
    </rPh>
    <rPh sb="8" eb="11">
      <t>ジムキョク</t>
    </rPh>
    <phoneticPr fontId="4"/>
  </si>
  <si>
    <t>耕地形態別経営耕地面積（販売農家）</t>
    <rPh sb="0" eb="2">
      <t>コウチ</t>
    </rPh>
    <rPh sb="2" eb="5">
      <t>ケイタイベツ</t>
    </rPh>
    <rPh sb="5" eb="7">
      <t>ケイエイ</t>
    </rPh>
    <rPh sb="7" eb="9">
      <t>コウチ</t>
    </rPh>
    <rPh sb="9" eb="11">
      <t>メンセキ</t>
    </rPh>
    <rPh sb="12" eb="14">
      <t>ハンバイ</t>
    </rPh>
    <rPh sb="14" eb="16">
      <t>ノウカ</t>
    </rPh>
    <phoneticPr fontId="4"/>
  </si>
  <si>
    <t>家畜の飼育数</t>
    <rPh sb="0" eb="2">
      <t>カチク</t>
    </rPh>
    <rPh sb="3" eb="5">
      <t>シイク</t>
    </rPh>
    <rPh sb="5" eb="6">
      <t>スウ</t>
    </rPh>
    <phoneticPr fontId="4"/>
  </si>
  <si>
    <t>（単位：アール）</t>
    <rPh sb="1" eb="3">
      <t>タンイ</t>
    </rPh>
    <phoneticPr fontId="4"/>
  </si>
  <si>
    <t>年　　　次</t>
    <rPh sb="0" eb="1">
      <t>トシ</t>
    </rPh>
    <rPh sb="4" eb="5">
      <t>ツギ</t>
    </rPh>
    <phoneticPr fontId="4"/>
  </si>
  <si>
    <t>農家1戸</t>
    <rPh sb="0" eb="2">
      <t>ノウカ</t>
    </rPh>
    <rPh sb="3" eb="4">
      <t>コ</t>
    </rPh>
    <phoneticPr fontId="4"/>
  </si>
  <si>
    <t>鶏</t>
    <rPh sb="0" eb="1">
      <t>トリ</t>
    </rPh>
    <phoneticPr fontId="4"/>
  </si>
  <si>
    <t>一般の畑</t>
    <rPh sb="0" eb="2">
      <t>イッパン</t>
    </rPh>
    <rPh sb="3" eb="4">
      <t>ハタケ</t>
    </rPh>
    <phoneticPr fontId="4"/>
  </si>
  <si>
    <t>果樹園</t>
    <rPh sb="0" eb="3">
      <t>カジュエン</t>
    </rPh>
    <phoneticPr fontId="4"/>
  </si>
  <si>
    <t>茶園</t>
    <rPh sb="0" eb="2">
      <t>チャエン</t>
    </rPh>
    <phoneticPr fontId="4"/>
  </si>
  <si>
    <t>当りの</t>
    <rPh sb="0" eb="1">
      <t>アタ</t>
    </rPh>
    <phoneticPr fontId="4"/>
  </si>
  <si>
    <t>月</t>
    <rPh sb="0" eb="1">
      <t>ツキ</t>
    </rPh>
    <phoneticPr fontId="4"/>
  </si>
  <si>
    <t>日</t>
    <rPh sb="0" eb="1">
      <t>ヒ</t>
    </rPh>
    <phoneticPr fontId="4"/>
  </si>
  <si>
    <t>耕地面積</t>
    <rPh sb="0" eb="2">
      <t>コウチ</t>
    </rPh>
    <rPh sb="2" eb="4">
      <t>メンセキ</t>
    </rPh>
    <phoneticPr fontId="4"/>
  </si>
  <si>
    <t>年</t>
  </si>
  <si>
    <t>農業従事者の年齢別人口（販売農家）</t>
    <rPh sb="0" eb="2">
      <t>ノウギョウ</t>
    </rPh>
    <rPh sb="2" eb="5">
      <t>ジュウジシャ</t>
    </rPh>
    <rPh sb="6" eb="8">
      <t>ネンレイ</t>
    </rPh>
    <rPh sb="8" eb="9">
      <t>ベツ</t>
    </rPh>
    <rPh sb="9" eb="11">
      <t>ジンコウ</t>
    </rPh>
    <rPh sb="12" eb="14">
      <t>ハンバイ</t>
    </rPh>
    <rPh sb="14" eb="16">
      <t>ノウカ</t>
    </rPh>
    <phoneticPr fontId="4"/>
  </si>
  <si>
    <t>15歳～19歳</t>
    <rPh sb="2" eb="3">
      <t>サイ</t>
    </rPh>
    <rPh sb="6" eb="7">
      <t>サイ</t>
    </rPh>
    <phoneticPr fontId="4"/>
  </si>
  <si>
    <t>20歳～29歳</t>
    <rPh sb="2" eb="3">
      <t>サイ</t>
    </rPh>
    <rPh sb="6" eb="7">
      <t>サイ</t>
    </rPh>
    <phoneticPr fontId="4"/>
  </si>
  <si>
    <t>30歳～39歳</t>
    <rPh sb="2" eb="3">
      <t>サイ</t>
    </rPh>
    <rPh sb="6" eb="7">
      <t>サイ</t>
    </rPh>
    <phoneticPr fontId="4"/>
  </si>
  <si>
    <t>40歳～49歳</t>
    <rPh sb="2" eb="3">
      <t>サイ</t>
    </rPh>
    <rPh sb="6" eb="7">
      <t>サイ</t>
    </rPh>
    <phoneticPr fontId="4"/>
  </si>
  <si>
    <t>50歳～59歳</t>
    <rPh sb="2" eb="3">
      <t>サイ</t>
    </rPh>
    <rPh sb="6" eb="7">
      <t>サイ</t>
    </rPh>
    <phoneticPr fontId="4"/>
  </si>
  <si>
    <t>60歳以上</t>
    <rPh sb="2" eb="5">
      <t>サイイジョウ</t>
    </rPh>
    <phoneticPr fontId="4"/>
  </si>
  <si>
    <t>年　　　　　　次</t>
    <rPh sb="0" eb="1">
      <t>トシ</t>
    </rPh>
    <rPh sb="7" eb="8">
      <t>ツギ</t>
    </rPh>
    <phoneticPr fontId="4"/>
  </si>
  <si>
    <t>販売なし</t>
    <rPh sb="0" eb="2">
      <t>ハンバイ</t>
    </rPh>
    <phoneticPr fontId="4"/>
  </si>
  <si>
    <t>100万円未満</t>
    <rPh sb="3" eb="5">
      <t>マンエン</t>
    </rPh>
    <rPh sb="5" eb="7">
      <t>ミマン</t>
    </rPh>
    <phoneticPr fontId="4"/>
  </si>
  <si>
    <t>100万円～200万円未満</t>
    <rPh sb="3" eb="4">
      <t>マン</t>
    </rPh>
    <rPh sb="4" eb="5">
      <t>エン</t>
    </rPh>
    <rPh sb="9" eb="10">
      <t>マン</t>
    </rPh>
    <rPh sb="10" eb="11">
      <t>エン</t>
    </rPh>
    <rPh sb="11" eb="13">
      <t>ミマン</t>
    </rPh>
    <phoneticPr fontId="4"/>
  </si>
  <si>
    <t>200万円～300万円未満</t>
    <rPh sb="3" eb="4">
      <t>マン</t>
    </rPh>
    <rPh sb="4" eb="5">
      <t>エン</t>
    </rPh>
    <rPh sb="9" eb="10">
      <t>マン</t>
    </rPh>
    <rPh sb="10" eb="11">
      <t>エン</t>
    </rPh>
    <rPh sb="11" eb="13">
      <t>ミマン</t>
    </rPh>
    <phoneticPr fontId="4"/>
  </si>
  <si>
    <t>300万円～500万円未満</t>
    <rPh sb="3" eb="5">
      <t>マンエン</t>
    </rPh>
    <rPh sb="9" eb="11">
      <t>マンエン</t>
    </rPh>
    <rPh sb="11" eb="13">
      <t>ミマン</t>
    </rPh>
    <phoneticPr fontId="4"/>
  </si>
  <si>
    <t>500万円以上</t>
    <rPh sb="3" eb="7">
      <t>マンエンイジョウ</t>
    </rPh>
    <phoneticPr fontId="4"/>
  </si>
  <si>
    <t>食料品製造業</t>
    <rPh sb="0" eb="3">
      <t>ショクリョウヒン</t>
    </rPh>
    <rPh sb="3" eb="6">
      <t>セイゾウギョウ</t>
    </rPh>
    <phoneticPr fontId="4"/>
  </si>
  <si>
    <t>家具・装備品製造業</t>
    <rPh sb="0" eb="2">
      <t>カグ</t>
    </rPh>
    <rPh sb="3" eb="6">
      <t>ソウビヒン</t>
    </rPh>
    <rPh sb="6" eb="9">
      <t>セイゾウギョウ</t>
    </rPh>
    <phoneticPr fontId="4"/>
  </si>
  <si>
    <t>パルプ・紙・紙加工品製造業</t>
    <rPh sb="4" eb="5">
      <t>カミ</t>
    </rPh>
    <rPh sb="6" eb="10">
      <t>カミカコウヒン</t>
    </rPh>
    <rPh sb="10" eb="13">
      <t>セイゾウギョウ</t>
    </rPh>
    <phoneticPr fontId="4"/>
  </si>
  <si>
    <t>印刷・同関連業</t>
    <rPh sb="0" eb="2">
      <t>インサツ</t>
    </rPh>
    <rPh sb="3" eb="4">
      <t>ドウ</t>
    </rPh>
    <rPh sb="4" eb="6">
      <t>カンレン</t>
    </rPh>
    <rPh sb="6" eb="7">
      <t>ギョウ</t>
    </rPh>
    <phoneticPr fontId="4"/>
  </si>
  <si>
    <t>プラスチック製品製造業（別掲を除く）</t>
    <rPh sb="6" eb="8">
      <t>セイヒン</t>
    </rPh>
    <rPh sb="8" eb="11">
      <t>セイゾウギョウ</t>
    </rPh>
    <rPh sb="12" eb="14">
      <t>ベッケイ</t>
    </rPh>
    <rPh sb="15" eb="16">
      <t>ノゾ</t>
    </rPh>
    <phoneticPr fontId="4"/>
  </si>
  <si>
    <t>窯業・土石製品製造業</t>
    <rPh sb="0" eb="1">
      <t>カマ</t>
    </rPh>
    <rPh sb="1" eb="2">
      <t>ギョウ</t>
    </rPh>
    <rPh sb="3" eb="5">
      <t>ドセキ</t>
    </rPh>
    <rPh sb="5" eb="7">
      <t>セイヒン</t>
    </rPh>
    <rPh sb="7" eb="10">
      <t>セイゾウギョウ</t>
    </rPh>
    <phoneticPr fontId="4"/>
  </si>
  <si>
    <t>金属製品製造業</t>
    <rPh sb="0" eb="2">
      <t>キンゾク</t>
    </rPh>
    <rPh sb="2" eb="4">
      <t>セイヒン</t>
    </rPh>
    <rPh sb="4" eb="7">
      <t>セイゾウギョウ</t>
    </rPh>
    <phoneticPr fontId="4"/>
  </si>
  <si>
    <t>はん用機械器具製造業</t>
    <rPh sb="2" eb="3">
      <t>ヨウ</t>
    </rPh>
    <rPh sb="3" eb="5">
      <t>キカイ</t>
    </rPh>
    <rPh sb="5" eb="7">
      <t>キグ</t>
    </rPh>
    <rPh sb="7" eb="10">
      <t>セイゾウギョウ</t>
    </rPh>
    <phoneticPr fontId="4"/>
  </si>
  <si>
    <t>生産用機械器具製造業</t>
    <rPh sb="0" eb="2">
      <t>セイサン</t>
    </rPh>
    <rPh sb="2" eb="3">
      <t>ヨウ</t>
    </rPh>
    <rPh sb="3" eb="5">
      <t>キカイ</t>
    </rPh>
    <rPh sb="5" eb="7">
      <t>キグ</t>
    </rPh>
    <rPh sb="7" eb="10">
      <t>セイゾウギョウ</t>
    </rPh>
    <phoneticPr fontId="4"/>
  </si>
  <si>
    <t>業務用機械器具製造業</t>
    <rPh sb="0" eb="3">
      <t>ギョウムヨウ</t>
    </rPh>
    <rPh sb="3" eb="5">
      <t>キカイ</t>
    </rPh>
    <rPh sb="5" eb="7">
      <t>キグ</t>
    </rPh>
    <rPh sb="7" eb="10">
      <t>セイゾウギョウ</t>
    </rPh>
    <phoneticPr fontId="4"/>
  </si>
  <si>
    <t>電気機械器具製造業</t>
    <rPh sb="0" eb="2">
      <t>デンキ</t>
    </rPh>
    <rPh sb="2" eb="4">
      <t>キカイ</t>
    </rPh>
    <rPh sb="4" eb="6">
      <t>キグ</t>
    </rPh>
    <rPh sb="6" eb="9">
      <t>セイゾウギョウ</t>
    </rPh>
    <phoneticPr fontId="4"/>
  </si>
  <si>
    <t>輸送用機械器具製造業</t>
    <rPh sb="0" eb="3">
      <t>ユソウヨウ</t>
    </rPh>
    <rPh sb="3" eb="5">
      <t>キカイ</t>
    </rPh>
    <rPh sb="5" eb="7">
      <t>キグ</t>
    </rPh>
    <rPh sb="7" eb="10">
      <t>セイゾウギョウ</t>
    </rPh>
    <phoneticPr fontId="4"/>
  </si>
  <si>
    <t>(3)</t>
    <phoneticPr fontId="4"/>
  </si>
  <si>
    <t>ケ</t>
    <phoneticPr fontId="4"/>
  </si>
  <si>
    <t>不動産業，
物品賃貸業</t>
    <phoneticPr fontId="4"/>
  </si>
  <si>
    <t>２ 　〃</t>
    <phoneticPr fontId="4"/>
  </si>
  <si>
    <t>３ 　〃</t>
    <phoneticPr fontId="4"/>
  </si>
  <si>
    <t>４ 　〃</t>
    <phoneticPr fontId="4"/>
  </si>
  <si>
    <t>５ 　〃</t>
    <phoneticPr fontId="4"/>
  </si>
  <si>
    <t>６ 　〃</t>
    <phoneticPr fontId="4"/>
  </si>
  <si>
    <t>　</t>
    <phoneticPr fontId="4"/>
  </si>
  <si>
    <t>-</t>
    <phoneticPr fontId="1"/>
  </si>
  <si>
    <t>カナダ</t>
    <phoneticPr fontId="4"/>
  </si>
  <si>
    <t>マレーシア</t>
    <phoneticPr fontId="4"/>
  </si>
  <si>
    <t>インド</t>
    <phoneticPr fontId="4"/>
  </si>
  <si>
    <t>スリランカ</t>
    <phoneticPr fontId="4"/>
  </si>
  <si>
    <t>フランス</t>
    <phoneticPr fontId="4"/>
  </si>
  <si>
    <t>バングラデシュ</t>
    <phoneticPr fontId="4"/>
  </si>
  <si>
    <t>ロシア</t>
    <phoneticPr fontId="4"/>
  </si>
  <si>
    <t>ネパール</t>
    <phoneticPr fontId="4"/>
  </si>
  <si>
    <t>ブラジル</t>
    <phoneticPr fontId="4"/>
  </si>
  <si>
    <t>ドイツ</t>
    <phoneticPr fontId="4"/>
  </si>
  <si>
    <t>モンゴル</t>
    <phoneticPr fontId="4"/>
  </si>
  <si>
    <t>ルーマニア</t>
    <phoneticPr fontId="4"/>
  </si>
  <si>
    <t>ニュージーランド</t>
    <phoneticPr fontId="4"/>
  </si>
  <si>
    <t>ミャンマー</t>
    <phoneticPr fontId="4"/>
  </si>
  <si>
    <t>チェコ</t>
    <phoneticPr fontId="4"/>
  </si>
  <si>
    <t>スペイン</t>
    <phoneticPr fontId="4"/>
  </si>
  <si>
    <t>アルゼンチン</t>
    <phoneticPr fontId="4"/>
  </si>
  <si>
    <t>イラン</t>
    <phoneticPr fontId="4"/>
  </si>
  <si>
    <t>デンマーク</t>
    <phoneticPr fontId="4"/>
  </si>
  <si>
    <t>コロンビア</t>
    <phoneticPr fontId="4"/>
  </si>
  <si>
    <t>ラオス</t>
    <phoneticPr fontId="4"/>
  </si>
  <si>
    <t>ナイジェリア</t>
    <phoneticPr fontId="4"/>
  </si>
  <si>
    <t>エチオピア</t>
    <phoneticPr fontId="4"/>
  </si>
  <si>
    <t>ガーナ</t>
    <phoneticPr fontId="4"/>
  </si>
  <si>
    <t>オランダ</t>
    <phoneticPr fontId="4"/>
  </si>
  <si>
    <t>パキスタン</t>
    <phoneticPr fontId="4"/>
  </si>
  <si>
    <t>シンガポール</t>
    <phoneticPr fontId="4"/>
  </si>
  <si>
    <t>アイルランド</t>
    <phoneticPr fontId="4"/>
  </si>
  <si>
    <t>イタリア</t>
    <phoneticPr fontId="4"/>
  </si>
  <si>
    <t>　事業創造施設</t>
    <rPh sb="1" eb="3">
      <t>ジギョウ</t>
    </rPh>
    <rPh sb="3" eb="4">
      <t>ソウ</t>
    </rPh>
    <rPh sb="4" eb="5">
      <t>ゾウ</t>
    </rPh>
    <rPh sb="5" eb="7">
      <t>シセツ</t>
    </rPh>
    <phoneticPr fontId="1"/>
  </si>
  <si>
    <t>年次</t>
    <rPh sb="0" eb="2">
      <t>ネンジ</t>
    </rPh>
    <phoneticPr fontId="1"/>
  </si>
  <si>
    <t>内　容</t>
    <rPh sb="0" eb="1">
      <t>ウチ</t>
    </rPh>
    <rPh sb="2" eb="3">
      <t>カタチ</t>
    </rPh>
    <phoneticPr fontId="4"/>
  </si>
  <si>
    <t>入居状況
(3月末日）</t>
    <rPh sb="0" eb="2">
      <t>ニュウキョ</t>
    </rPh>
    <rPh sb="2" eb="4">
      <t>ジョウキョウ</t>
    </rPh>
    <rPh sb="7" eb="8">
      <t>ガツ</t>
    </rPh>
    <rPh sb="8" eb="9">
      <t>マツ</t>
    </rPh>
    <rPh sb="9" eb="10">
      <t>ニチ</t>
    </rPh>
    <phoneticPr fontId="4"/>
  </si>
  <si>
    <t>延べ利用数
（年間）</t>
    <rPh sb="0" eb="1">
      <t>ノ</t>
    </rPh>
    <rPh sb="2" eb="4">
      <t>リヨウ</t>
    </rPh>
    <rPh sb="4" eb="5">
      <t>スウ</t>
    </rPh>
    <rPh sb="7" eb="9">
      <t>ネンカン</t>
    </rPh>
    <phoneticPr fontId="4"/>
  </si>
  <si>
    <t>新規
利用者数</t>
    <rPh sb="0" eb="2">
      <t>シンキ</t>
    </rPh>
    <rPh sb="3" eb="6">
      <t>リヨウシャ</t>
    </rPh>
    <rPh sb="6" eb="7">
      <t>スウ</t>
    </rPh>
    <phoneticPr fontId="4"/>
  </si>
  <si>
    <t>退去者数</t>
    <rPh sb="0" eb="3">
      <t>タイキョシャ</t>
    </rPh>
    <rPh sb="3" eb="4">
      <t>スウ</t>
    </rPh>
    <phoneticPr fontId="4"/>
  </si>
  <si>
    <t>個室
（6室）</t>
    <rPh sb="0" eb="2">
      <t>コシツ</t>
    </rPh>
    <rPh sb="5" eb="6">
      <t>シツ</t>
    </rPh>
    <phoneticPr fontId="4"/>
  </si>
  <si>
    <t>シェアブース
(6室）</t>
    <rPh sb="9" eb="10">
      <t>シツ</t>
    </rPh>
    <phoneticPr fontId="4"/>
  </si>
  <si>
    <t>シェアスペース
(年間利用）</t>
    <rPh sb="9" eb="11">
      <t>ネンカン</t>
    </rPh>
    <rPh sb="11" eb="13">
      <t>リヨウ</t>
    </rPh>
    <phoneticPr fontId="4"/>
  </si>
  <si>
    <t>シェアスペース
(１日利用）</t>
    <rPh sb="10" eb="11">
      <t>ニチ</t>
    </rPh>
    <rPh sb="11" eb="13">
      <t>リヨウ</t>
    </rPh>
    <phoneticPr fontId="4"/>
  </si>
  <si>
    <t>シェアスペース
(貸切利用）</t>
    <rPh sb="9" eb="11">
      <t>カシキリ</t>
    </rPh>
    <rPh sb="11" eb="13">
      <t>リヨウ</t>
    </rPh>
    <phoneticPr fontId="4"/>
  </si>
  <si>
    <t>注）平成２６年４月１日開設</t>
    <rPh sb="2" eb="4">
      <t>ヘイセイ</t>
    </rPh>
    <rPh sb="6" eb="7">
      <t>ネン</t>
    </rPh>
    <rPh sb="8" eb="9">
      <t>ガツ</t>
    </rPh>
    <rPh sb="10" eb="11">
      <t>ニチ</t>
    </rPh>
    <rPh sb="11" eb="13">
      <t>カイセツ</t>
    </rPh>
    <phoneticPr fontId="1"/>
  </si>
  <si>
    <t>資料：市民部経済課</t>
    <rPh sb="0" eb="2">
      <t>シリョウ</t>
    </rPh>
    <rPh sb="3" eb="5">
      <t>シミン</t>
    </rPh>
    <rPh sb="5" eb="6">
      <t>ブ</t>
    </rPh>
    <rPh sb="6" eb="8">
      <t>ケイザイ</t>
    </rPh>
    <rPh sb="8" eb="9">
      <t>カ</t>
    </rPh>
    <phoneticPr fontId="1"/>
  </si>
  <si>
    <t>　</t>
    <phoneticPr fontId="4"/>
  </si>
  <si>
    <t>　　　　　小金井の地名の起こり
　湧水と結びつきのある土地に「井」のつく地名が残っており、古い時代から湧水を中心に集落があったことを示しています。（武蔵野には、井の頭・石神井・貫井など七つの”井“　があったという）
　小金井の地名は「黄金に値する豊富な水が出る」ことから黄金井（こがねい）－小金井になったとされています。また、中世には現在の前原町南部が金井原（かないはら）と呼ばれ、それに「小」　がついて小金井になったという説もありますが、明らかではありません。</t>
    <phoneticPr fontId="4"/>
  </si>
  <si>
    <t xml:space="preserve">           　　　　市　　章
　     　昭和33年10月１日決定　
　この市章は市制施行を記念して，一般公募により定められたもので，小金井市が桜で有名なところから，桜の花びらを配し，小金井の「小」の文字を図案化して, 本市を表象しています。　　　　　　　　　　　　　　　　</t>
    <phoneticPr fontId="4"/>
  </si>
  <si>
    <t>市の花・サクラ</t>
    <phoneticPr fontId="4"/>
  </si>
  <si>
    <t>市の木・ケヤキ</t>
    <phoneticPr fontId="4"/>
  </si>
  <si>
    <t>昭和48年10月１日制定</t>
    <phoneticPr fontId="4"/>
  </si>
  <si>
    <t>（４）</t>
    <phoneticPr fontId="4"/>
  </si>
  <si>
    <t>平均相対湿度</t>
    <rPh sb="0" eb="2">
      <t>ヘイキン</t>
    </rPh>
    <rPh sb="2" eb="4">
      <t>ソウタイ</t>
    </rPh>
    <rPh sb="4" eb="6">
      <t>シツド</t>
    </rPh>
    <phoneticPr fontId="4"/>
  </si>
  <si>
    <t>風向</t>
    <rPh sb="0" eb="2">
      <t>フウコウ</t>
    </rPh>
    <phoneticPr fontId="4"/>
  </si>
  <si>
    <t>起日</t>
    <rPh sb="0" eb="1">
      <t>キ</t>
    </rPh>
    <rPh sb="1" eb="2">
      <t>ジツ</t>
    </rPh>
    <phoneticPr fontId="4"/>
  </si>
  <si>
    <t>降
水
量</t>
    <rPh sb="0" eb="1">
      <t>タカシ</t>
    </rPh>
    <rPh sb="2" eb="3">
      <t>ミズ</t>
    </rPh>
    <rPh sb="4" eb="5">
      <t>リョウ</t>
    </rPh>
    <phoneticPr fontId="4"/>
  </si>
  <si>
    <t>天
気
等
日
数</t>
    <rPh sb="0" eb="1">
      <t>テン</t>
    </rPh>
    <rPh sb="3" eb="4">
      <t>ゲ</t>
    </rPh>
    <rPh sb="6" eb="7">
      <t>トウ</t>
    </rPh>
    <rPh sb="9" eb="10">
      <t>ヒ</t>
    </rPh>
    <rPh sb="12" eb="13">
      <t>カズ</t>
    </rPh>
    <phoneticPr fontId="4"/>
  </si>
  <si>
    <t>最深積雪（≧0㎝）</t>
    <rPh sb="0" eb="2">
      <t>サイシン</t>
    </rPh>
    <rPh sb="2" eb="4">
      <t>セキセツ</t>
    </rPh>
    <phoneticPr fontId="4"/>
  </si>
  <si>
    <t>雷</t>
    <rPh sb="0" eb="1">
      <t>カミナリ</t>
    </rPh>
    <phoneticPr fontId="4"/>
  </si>
  <si>
    <t>震度5弱</t>
    <rPh sb="3" eb="4">
      <t>ジャク</t>
    </rPh>
    <phoneticPr fontId="1"/>
  </si>
  <si>
    <t>震度5強</t>
    <rPh sb="3" eb="4">
      <t>キョウ</t>
    </rPh>
    <phoneticPr fontId="1"/>
  </si>
  <si>
    <t>震度6弱</t>
    <rPh sb="3" eb="4">
      <t>ジャク</t>
    </rPh>
    <phoneticPr fontId="1"/>
  </si>
  <si>
    <t>震度6強</t>
    <rPh sb="3" eb="4">
      <t>キョウ</t>
    </rPh>
    <phoneticPr fontId="1"/>
  </si>
  <si>
    <t>合計</t>
  </si>
  <si>
    <t>資料提供：東京管区気象台</t>
    <rPh sb="0" eb="2">
      <t>シリョウ</t>
    </rPh>
    <rPh sb="2" eb="4">
      <t>テイキョウ</t>
    </rPh>
    <rPh sb="5" eb="7">
      <t>トウキョウ</t>
    </rPh>
    <rPh sb="7" eb="9">
      <t>カンク</t>
    </rPh>
    <rPh sb="9" eb="12">
      <t>キショウダイ</t>
    </rPh>
    <phoneticPr fontId="4"/>
  </si>
  <si>
    <t>℃</t>
    <phoneticPr fontId="4"/>
  </si>
  <si>
    <t>％</t>
    <phoneticPr fontId="4"/>
  </si>
  <si>
    <t>m/s</t>
    <phoneticPr fontId="4"/>
  </si>
  <si>
    <t>最大風速 10m/s 以上</t>
    <rPh sb="0" eb="2">
      <t>サイダイ</t>
    </rPh>
    <rPh sb="2" eb="3">
      <t>カゼ</t>
    </rPh>
    <rPh sb="3" eb="4">
      <t>ハヤシ</t>
    </rPh>
    <rPh sb="11" eb="13">
      <t>イジョウ</t>
    </rPh>
    <phoneticPr fontId="4"/>
  </si>
  <si>
    <t>地
震
回
数</t>
    <phoneticPr fontId="1"/>
  </si>
  <si>
    <t>震度1</t>
    <phoneticPr fontId="1"/>
  </si>
  <si>
    <t>雪と最深積雪の日数は、前年8月から当年7月までの寒候年の合計による値である。</t>
    <rPh sb="0" eb="1">
      <t>ユキ</t>
    </rPh>
    <rPh sb="2" eb="4">
      <t>サイシン</t>
    </rPh>
    <rPh sb="4" eb="6">
      <t>セキセツ</t>
    </rPh>
    <rPh sb="7" eb="9">
      <t>ニッスウ</t>
    </rPh>
    <rPh sb="11" eb="13">
      <t>ゼンネン</t>
    </rPh>
    <rPh sb="14" eb="15">
      <t>ツキ</t>
    </rPh>
    <rPh sb="17" eb="19">
      <t>トウネン</t>
    </rPh>
    <rPh sb="20" eb="21">
      <t>ツキ</t>
    </rPh>
    <rPh sb="24" eb="25">
      <t>カン</t>
    </rPh>
    <rPh sb="25" eb="26">
      <t>コウ</t>
    </rPh>
    <rPh sb="26" eb="27">
      <t>ネン</t>
    </rPh>
    <rPh sb="28" eb="30">
      <t>ゴウケイ</t>
    </rPh>
    <rPh sb="33" eb="34">
      <t>アタイ</t>
    </rPh>
    <phoneticPr fontId="4"/>
  </si>
  <si>
    <t>２７年</t>
    <rPh sb="2" eb="3">
      <t>ネン</t>
    </rPh>
    <phoneticPr fontId="4"/>
  </si>
  <si>
    <t>平成27年10月1日</t>
    <rPh sb="0" eb="2">
      <t>ヘイセイ</t>
    </rPh>
    <rPh sb="4" eb="5">
      <t>ネン</t>
    </rPh>
    <rPh sb="7" eb="8">
      <t>ガツ</t>
    </rPh>
    <rPh sb="9" eb="10">
      <t>ニチ</t>
    </rPh>
    <phoneticPr fontId="4"/>
  </si>
  <si>
    <t>　15～19歳</t>
    <phoneticPr fontId="4"/>
  </si>
  <si>
    <t>　20～24歳</t>
    <phoneticPr fontId="4"/>
  </si>
  <si>
    <t>　25～29歳</t>
    <phoneticPr fontId="4"/>
  </si>
  <si>
    <t>　30～34歳</t>
    <phoneticPr fontId="4"/>
  </si>
  <si>
    <t>　35～39歳</t>
    <phoneticPr fontId="4"/>
  </si>
  <si>
    <t>　40～44歳</t>
    <phoneticPr fontId="4"/>
  </si>
  <si>
    <t>　45～49歳</t>
    <phoneticPr fontId="4"/>
  </si>
  <si>
    <t>　50～54歳</t>
    <phoneticPr fontId="4"/>
  </si>
  <si>
    <t>　55～59歳</t>
    <phoneticPr fontId="4"/>
  </si>
  <si>
    <t>　60～64歳</t>
    <phoneticPr fontId="4"/>
  </si>
  <si>
    <t>　65～69歳</t>
    <phoneticPr fontId="4"/>
  </si>
  <si>
    <t>　70～74歳</t>
    <phoneticPr fontId="4"/>
  </si>
  <si>
    <t>　75～79歳</t>
    <phoneticPr fontId="4"/>
  </si>
  <si>
    <t>　95～99歳</t>
    <phoneticPr fontId="4"/>
  </si>
  <si>
    <t>　100歳以上</t>
    <phoneticPr fontId="4"/>
  </si>
  <si>
    <t>総数</t>
    <phoneticPr fontId="4"/>
  </si>
  <si>
    <t>　75～80歳</t>
  </si>
  <si>
    <t>　75～81歳</t>
  </si>
  <si>
    <t>　75～82歳</t>
  </si>
  <si>
    <t>）</t>
    <phoneticPr fontId="1"/>
  </si>
  <si>
    <t>　昼間人口、夜間人口には年齢不詳者は含まない。</t>
    <phoneticPr fontId="1"/>
  </si>
  <si>
    <t>平成２７年１０月１日</t>
    <rPh sb="0" eb="2">
      <t>ヘイセイ</t>
    </rPh>
    <rPh sb="4" eb="5">
      <t>ネン</t>
    </rPh>
    <rPh sb="7" eb="8">
      <t>ガツ</t>
    </rPh>
    <rPh sb="9" eb="10">
      <t>ヒ</t>
    </rPh>
    <phoneticPr fontId="4"/>
  </si>
  <si>
    <t>西岡　真一郎</t>
    <rPh sb="0" eb="2">
      <t>ニシオカ</t>
    </rPh>
    <rPh sb="3" eb="6">
      <t>シンイチロウ</t>
    </rPh>
    <phoneticPr fontId="4"/>
  </si>
  <si>
    <t>　小金井市は、都心から約25ｋｍ西方に位置し、東は武蔵野市、三鷹市、西は国分寺市、南は調布市、府中市、北は小平市、西東京市に接し、東経139度31分、北緯35度42分の地点にあり、東西4.1ｋｍ、南北4.0ｋｍで、面積は11.30ｋ㎡である。
　標高は、最高75ｍ（貫井北町5丁目）、最低40ｍ（東町1丁目）である。</t>
    <rPh sb="1" eb="5">
      <t>コガネイシ</t>
    </rPh>
    <rPh sb="7" eb="9">
      <t>トシン</t>
    </rPh>
    <rPh sb="11" eb="12">
      <t>ヤク</t>
    </rPh>
    <rPh sb="16" eb="18">
      <t>セイホウ</t>
    </rPh>
    <rPh sb="19" eb="21">
      <t>イチ</t>
    </rPh>
    <rPh sb="23" eb="24">
      <t>ヒガシ</t>
    </rPh>
    <rPh sb="25" eb="27">
      <t>ムサシ</t>
    </rPh>
    <rPh sb="27" eb="28">
      <t>ノ</t>
    </rPh>
    <rPh sb="28" eb="29">
      <t>シ</t>
    </rPh>
    <rPh sb="30" eb="33">
      <t>ミタカシ</t>
    </rPh>
    <rPh sb="34" eb="35">
      <t>ニシ</t>
    </rPh>
    <rPh sb="36" eb="40">
      <t>コクブンジシ</t>
    </rPh>
    <rPh sb="57" eb="58">
      <t>ニシ</t>
    </rPh>
    <rPh sb="58" eb="60">
      <t>トウキョウ</t>
    </rPh>
    <rPh sb="60" eb="61">
      <t>シ</t>
    </rPh>
    <phoneticPr fontId="4"/>
  </si>
  <si>
    <t>気温、湿度、風速、日照、降水量、天気等日数及び地震回数</t>
    <rPh sb="0" eb="2">
      <t>キオン</t>
    </rPh>
    <rPh sb="3" eb="5">
      <t>シツド</t>
    </rPh>
    <rPh sb="6" eb="8">
      <t>フウソク</t>
    </rPh>
    <rPh sb="9" eb="11">
      <t>ニッショウ</t>
    </rPh>
    <rPh sb="12" eb="14">
      <t>コウスイ</t>
    </rPh>
    <rPh sb="14" eb="15">
      <t>リョウ</t>
    </rPh>
    <rPh sb="16" eb="18">
      <t>テンキ</t>
    </rPh>
    <rPh sb="18" eb="19">
      <t>トウ</t>
    </rPh>
    <rPh sb="19" eb="21">
      <t>ニッスウ</t>
    </rPh>
    <rPh sb="21" eb="22">
      <t>オヨ</t>
    </rPh>
    <phoneticPr fontId="4"/>
  </si>
  <si>
    <t>注） 平成27年国勢調査の調査票情報を用いて小金井市において集計</t>
    <rPh sb="0" eb="1">
      <t>チュウ</t>
    </rPh>
    <rPh sb="3" eb="5">
      <t>ヘイセイ</t>
    </rPh>
    <rPh sb="7" eb="8">
      <t>ネン</t>
    </rPh>
    <rPh sb="8" eb="10">
      <t>コクセイ</t>
    </rPh>
    <rPh sb="10" eb="12">
      <t>チョウサ</t>
    </rPh>
    <rPh sb="13" eb="16">
      <t>チョウサヒョウ</t>
    </rPh>
    <rPh sb="16" eb="18">
      <t>ジョウホウ</t>
    </rPh>
    <rPh sb="19" eb="20">
      <t>モチ</t>
    </rPh>
    <rPh sb="22" eb="26">
      <t>コガネイシ</t>
    </rPh>
    <rPh sb="30" eb="32">
      <t>シュウケイ</t>
    </rPh>
    <phoneticPr fontId="4"/>
  </si>
  <si>
    <t>(５) - ア　東小金井事業創造センター</t>
    <rPh sb="8" eb="9">
      <t>ヒガシ</t>
    </rPh>
    <rPh sb="9" eb="12">
      <t>コガネイ</t>
    </rPh>
    <rPh sb="12" eb="14">
      <t>ジギョウ</t>
    </rPh>
    <rPh sb="14" eb="15">
      <t>ソウ</t>
    </rPh>
    <rPh sb="15" eb="16">
      <t>ゾウ</t>
    </rPh>
    <phoneticPr fontId="1"/>
  </si>
  <si>
    <t>（4）</t>
    <phoneticPr fontId="4"/>
  </si>
  <si>
    <t>(４)</t>
    <phoneticPr fontId="4"/>
  </si>
  <si>
    <t>-</t>
    <phoneticPr fontId="4"/>
  </si>
  <si>
    <t>オ</t>
    <phoneticPr fontId="4"/>
  </si>
  <si>
    <t>注 1)</t>
    <phoneticPr fontId="4"/>
  </si>
  <si>
    <t>2)</t>
    <phoneticPr fontId="4"/>
  </si>
  <si>
    <t>のみである。</t>
    <phoneticPr fontId="4"/>
  </si>
  <si>
    <t>　</t>
    <phoneticPr fontId="4"/>
  </si>
  <si>
    <t>資料：東京都総務局統計部「東京都統計年鑑」、「農林業センサス東京都結果報告」</t>
    <rPh sb="0" eb="2">
      <t>シリョウ</t>
    </rPh>
    <rPh sb="3" eb="6">
      <t>トウキョウト</t>
    </rPh>
    <rPh sb="6" eb="8">
      <t>ソウム</t>
    </rPh>
    <rPh sb="8" eb="9">
      <t>キョク</t>
    </rPh>
    <rPh sb="9" eb="11">
      <t>トウケイ</t>
    </rPh>
    <rPh sb="11" eb="12">
      <t>ブ</t>
    </rPh>
    <rPh sb="13" eb="15">
      <t>トウキョウ</t>
    </rPh>
    <rPh sb="15" eb="16">
      <t>ト</t>
    </rPh>
    <rPh sb="16" eb="18">
      <t>トウケイ</t>
    </rPh>
    <rPh sb="18" eb="20">
      <t>ネンカン</t>
    </rPh>
    <phoneticPr fontId="4"/>
  </si>
  <si>
    <t>　</t>
    <phoneticPr fontId="4"/>
  </si>
  <si>
    <t>(４)</t>
    <phoneticPr fontId="4"/>
  </si>
  <si>
    <t>-</t>
    <phoneticPr fontId="4"/>
  </si>
  <si>
    <t>イ</t>
    <phoneticPr fontId="4"/>
  </si>
  <si>
    <t>　</t>
    <phoneticPr fontId="4"/>
  </si>
  <si>
    <t>(４)</t>
    <phoneticPr fontId="4"/>
  </si>
  <si>
    <t>カ</t>
    <phoneticPr fontId="4"/>
  </si>
  <si>
    <t>　</t>
    <phoneticPr fontId="4"/>
  </si>
  <si>
    <t>　　　　　樹園地</t>
    <phoneticPr fontId="4"/>
  </si>
  <si>
    <t>1７</t>
    <phoneticPr fontId="4"/>
  </si>
  <si>
    <t>2</t>
    <phoneticPr fontId="4"/>
  </si>
  <si>
    <t>1</t>
    <phoneticPr fontId="4"/>
  </si>
  <si>
    <t>2</t>
    <phoneticPr fontId="4"/>
  </si>
  <si>
    <t>1</t>
    <phoneticPr fontId="4"/>
  </si>
  <si>
    <t>2</t>
    <phoneticPr fontId="4"/>
  </si>
  <si>
    <t>1</t>
    <phoneticPr fontId="4"/>
  </si>
  <si>
    <t>X</t>
    <phoneticPr fontId="1"/>
  </si>
  <si>
    <t>(４)</t>
    <phoneticPr fontId="4"/>
  </si>
  <si>
    <t>ウ</t>
    <phoneticPr fontId="4"/>
  </si>
  <si>
    <t>　</t>
    <phoneticPr fontId="4"/>
  </si>
  <si>
    <t>　</t>
    <phoneticPr fontId="4"/>
  </si>
  <si>
    <t>-</t>
    <phoneticPr fontId="1"/>
  </si>
  <si>
    <t>(４)</t>
    <phoneticPr fontId="4"/>
  </si>
  <si>
    <t>-</t>
    <phoneticPr fontId="4"/>
  </si>
  <si>
    <t>エ</t>
    <phoneticPr fontId="4"/>
  </si>
  <si>
    <t>農産物の年間販売額別農家数（農業経営体）</t>
    <rPh sb="0" eb="3">
      <t>ノウサンブツ</t>
    </rPh>
    <rPh sb="4" eb="6">
      <t>ネンカン</t>
    </rPh>
    <rPh sb="6" eb="7">
      <t>ハン</t>
    </rPh>
    <rPh sb="7" eb="8">
      <t>ウ</t>
    </rPh>
    <rPh sb="8" eb="9">
      <t>ガク</t>
    </rPh>
    <rPh sb="9" eb="10">
      <t>ベツ</t>
    </rPh>
    <rPh sb="10" eb="12">
      <t>ノウカ</t>
    </rPh>
    <rPh sb="12" eb="13">
      <t>カズ</t>
    </rPh>
    <rPh sb="14" eb="16">
      <t>ノウギョウ</t>
    </rPh>
    <rPh sb="16" eb="18">
      <t>ケイエイ</t>
    </rPh>
    <rPh sb="18" eb="19">
      <t>カラダ</t>
    </rPh>
    <phoneticPr fontId="4"/>
  </si>
  <si>
    <t>経営体数</t>
    <rPh sb="0" eb="2">
      <t>ケイエイ</t>
    </rPh>
    <rPh sb="2" eb="3">
      <t>タイ</t>
    </rPh>
    <rPh sb="3" eb="4">
      <t>スウ</t>
    </rPh>
    <phoneticPr fontId="4"/>
  </si>
  <si>
    <t>100.0</t>
  </si>
  <si>
    <t>1.7</t>
  </si>
  <si>
    <t>42.5</t>
  </si>
  <si>
    <t>25.7</t>
  </si>
  <si>
    <t>8.0</t>
  </si>
  <si>
    <t>10.6</t>
  </si>
  <si>
    <t>11.5</t>
  </si>
  <si>
    <t>5.2</t>
  </si>
  <si>
    <t>48.7</t>
  </si>
  <si>
    <t>19.1</t>
  </si>
  <si>
    <t>8.7</t>
  </si>
  <si>
    <t>9.6</t>
  </si>
  <si>
    <t>2.8</t>
    <phoneticPr fontId="1"/>
  </si>
  <si>
    <t>-34-</t>
    <phoneticPr fontId="4"/>
  </si>
  <si>
    <t>-35-</t>
    <phoneticPr fontId="4"/>
  </si>
  <si>
    <t>-36-</t>
    <phoneticPr fontId="4"/>
  </si>
  <si>
    <t>k㎡</t>
    <phoneticPr fontId="4"/>
  </si>
  <si>
    <t>商店数構成比の比較</t>
    <rPh sb="0" eb="3">
      <t>ショウテンスウ</t>
    </rPh>
    <rPh sb="3" eb="6">
      <t>コウセイヒ</t>
    </rPh>
    <rPh sb="7" eb="9">
      <t>ヒカク</t>
    </rPh>
    <phoneticPr fontId="1"/>
  </si>
  <si>
    <t>従業者数構成比の比較</t>
    <rPh sb="0" eb="4">
      <t>ジュウギョウシャスウ</t>
    </rPh>
    <rPh sb="4" eb="7">
      <t>コウセイヒ</t>
    </rPh>
    <rPh sb="8" eb="10">
      <t>ヒカク</t>
    </rPh>
    <phoneticPr fontId="1"/>
  </si>
  <si>
    <t>平成26年7月</t>
    <rPh sb="0" eb="2">
      <t>ヘイセイ</t>
    </rPh>
    <rPh sb="4" eb="5">
      <t>ネン</t>
    </rPh>
    <rPh sb="6" eb="7">
      <t>ガツ</t>
    </rPh>
    <phoneticPr fontId="4"/>
  </si>
  <si>
    <t>資料：「商業統計調査報告」</t>
    <rPh sb="0" eb="2">
      <t>シリョウ</t>
    </rPh>
    <rPh sb="4" eb="6">
      <t>ショウギョウ</t>
    </rPh>
    <rPh sb="6" eb="8">
      <t>トウケイ</t>
    </rPh>
    <rPh sb="8" eb="10">
      <t>チョウサ</t>
    </rPh>
    <rPh sb="10" eb="12">
      <t>ホウコク</t>
    </rPh>
    <phoneticPr fontId="4"/>
  </si>
  <si>
    <t>-33-</t>
    <phoneticPr fontId="4"/>
  </si>
  <si>
    <t xml:space="preserve"> </t>
    <phoneticPr fontId="4"/>
  </si>
  <si>
    <t>令和元年版</t>
    <rPh sb="0" eb="2">
      <t>レイワ</t>
    </rPh>
    <rPh sb="2" eb="4">
      <t>ガンネン</t>
    </rPh>
    <rPh sb="4" eb="5">
      <t>バン</t>
    </rPh>
    <phoneticPr fontId="4"/>
  </si>
  <si>
    <t xml:space="preserve"> 10～</t>
    <phoneticPr fontId="4"/>
  </si>
  <si>
    <t>-</t>
    <phoneticPr fontId="4"/>
  </si>
  <si>
    <t>生活関連サービス業，娯楽業</t>
    <phoneticPr fontId="4"/>
  </si>
  <si>
    <t>サービス業（他に分類されないもの）</t>
    <phoneticPr fontId="4"/>
  </si>
  <si>
    <t>複合サービス事業</t>
    <phoneticPr fontId="4"/>
  </si>
  <si>
    <t>公務（他に分類されるものを除く）</t>
    <phoneticPr fontId="4"/>
  </si>
  <si>
    <t>イ</t>
    <phoneticPr fontId="4"/>
  </si>
  <si>
    <t xml:space="preserve">  1～</t>
    <phoneticPr fontId="4"/>
  </si>
  <si>
    <t>100～</t>
    <phoneticPr fontId="4"/>
  </si>
  <si>
    <t>資料：「経済センサス‐基礎調査/活動調査」</t>
    <rPh sb="0" eb="2">
      <t>シリョウ</t>
    </rPh>
    <rPh sb="4" eb="6">
      <t>ケイザイ</t>
    </rPh>
    <rPh sb="11" eb="13">
      <t>キソ</t>
    </rPh>
    <rPh sb="13" eb="15">
      <t>チョウサ</t>
    </rPh>
    <rPh sb="16" eb="18">
      <t>カツドウ</t>
    </rPh>
    <rPh sb="18" eb="20">
      <t>チョウサ</t>
    </rPh>
    <phoneticPr fontId="4"/>
  </si>
  <si>
    <t>国・地方公共団体</t>
    <rPh sb="0" eb="1">
      <t>クニ</t>
    </rPh>
    <rPh sb="2" eb="4">
      <t>チホウ</t>
    </rPh>
    <rPh sb="4" eb="6">
      <t>コウキョウ</t>
    </rPh>
    <rPh sb="6" eb="8">
      <t>ダンタイ</t>
    </rPh>
    <phoneticPr fontId="4"/>
  </si>
  <si>
    <t>(１)</t>
    <phoneticPr fontId="4"/>
  </si>
  <si>
    <t>-</t>
    <phoneticPr fontId="4"/>
  </si>
  <si>
    <t xml:space="preserve"> 10～</t>
    <phoneticPr fontId="4"/>
  </si>
  <si>
    <t>30～</t>
    <phoneticPr fontId="4"/>
  </si>
  <si>
    <t xml:space="preserve"> 50～</t>
    <phoneticPr fontId="4"/>
  </si>
  <si>
    <t>電気・ガス・熱供給・水道業</t>
    <phoneticPr fontId="4"/>
  </si>
  <si>
    <t>運輸業，郵便業</t>
    <phoneticPr fontId="4"/>
  </si>
  <si>
    <t>医療，福祉</t>
    <phoneticPr fontId="4"/>
  </si>
  <si>
    <t>サービス業（他に
分類されないもの）</t>
    <phoneticPr fontId="4"/>
  </si>
  <si>
    <t>公務（他に分類
されるものを除く）</t>
    <phoneticPr fontId="4"/>
  </si>
  <si>
    <t xml:space="preserve">  5～</t>
    <phoneticPr fontId="4"/>
  </si>
  <si>
    <t>　30～</t>
    <phoneticPr fontId="4"/>
  </si>
  <si>
    <t>-26-</t>
    <phoneticPr fontId="4"/>
  </si>
  <si>
    <t>-27-</t>
    <phoneticPr fontId="4"/>
  </si>
  <si>
    <t>平成２６年７月１日</t>
    <rPh sb="0" eb="2">
      <t>ヘイセイ</t>
    </rPh>
    <rPh sb="4" eb="5">
      <t>ネン</t>
    </rPh>
    <rPh sb="6" eb="7">
      <t>ガツ</t>
    </rPh>
    <rPh sb="8" eb="9">
      <t>ヒ</t>
    </rPh>
    <phoneticPr fontId="4"/>
  </si>
  <si>
    <t>-</t>
    <phoneticPr fontId="1"/>
  </si>
  <si>
    <t>-</t>
    <phoneticPr fontId="4"/>
  </si>
  <si>
    <t>-</t>
    <phoneticPr fontId="4"/>
  </si>
  <si>
    <t>注）　従業者4人以上の事業所を調査対象として計上。</t>
    <rPh sb="0" eb="1">
      <t>チュウ</t>
    </rPh>
    <rPh sb="3" eb="6">
      <t>ジュウギョウシャ</t>
    </rPh>
    <rPh sb="7" eb="8">
      <t>ニン</t>
    </rPh>
    <rPh sb="8" eb="10">
      <t>イジョウ</t>
    </rPh>
    <rPh sb="11" eb="14">
      <t>ジギョウショ</t>
    </rPh>
    <rPh sb="15" eb="17">
      <t>チョウサ</t>
    </rPh>
    <rPh sb="17" eb="19">
      <t>タイショウ</t>
    </rPh>
    <rPh sb="22" eb="24">
      <t>ケイジョウ</t>
    </rPh>
    <phoneticPr fontId="4"/>
  </si>
  <si>
    <t>-</t>
    <phoneticPr fontId="4"/>
  </si>
  <si>
    <t>Ｘ</t>
    <phoneticPr fontId="4"/>
  </si>
  <si>
    <t>Ｘ</t>
    <phoneticPr fontId="4"/>
  </si>
  <si>
    <t>Ｘ</t>
    <phoneticPr fontId="4"/>
  </si>
  <si>
    <t>-</t>
    <phoneticPr fontId="1"/>
  </si>
  <si>
    <t>1～3人</t>
    <rPh sb="3" eb="4">
      <t>ニン</t>
    </rPh>
    <phoneticPr fontId="4"/>
  </si>
  <si>
    <t>-</t>
    <phoneticPr fontId="1"/>
  </si>
  <si>
    <t>産業機械器具卸売業</t>
    <rPh sb="0" eb="2">
      <t>サンギョウ</t>
    </rPh>
    <rPh sb="2" eb="4">
      <t>キカイ</t>
    </rPh>
    <rPh sb="4" eb="6">
      <t>キグ</t>
    </rPh>
    <rPh sb="6" eb="9">
      <t>オロシウリギョウ</t>
    </rPh>
    <phoneticPr fontId="4"/>
  </si>
  <si>
    <t>-</t>
    <phoneticPr fontId="1"/>
  </si>
  <si>
    <t>Ｘ</t>
    <phoneticPr fontId="4"/>
  </si>
  <si>
    <t>-</t>
    <phoneticPr fontId="4"/>
  </si>
  <si>
    <t>(３)</t>
    <phoneticPr fontId="4"/>
  </si>
  <si>
    <t>-</t>
    <phoneticPr fontId="4"/>
  </si>
  <si>
    <t>ウ</t>
    <phoneticPr fontId="4"/>
  </si>
  <si>
    <t>Ｘ</t>
    <phoneticPr fontId="4"/>
  </si>
  <si>
    <t>平成２５年</t>
    <rPh sb="0" eb="1">
      <t>ヒラ</t>
    </rPh>
    <rPh sb="1" eb="2">
      <t>シゲル</t>
    </rPh>
    <rPh sb="4" eb="5">
      <t>ネン</t>
    </rPh>
    <phoneticPr fontId="4"/>
  </si>
  <si>
    <t>平成２６年</t>
    <rPh sb="0" eb="1">
      <t>ヒラ</t>
    </rPh>
    <rPh sb="1" eb="2">
      <t>シゲル</t>
    </rPh>
    <rPh sb="4" eb="5">
      <t>ネン</t>
    </rPh>
    <phoneticPr fontId="4"/>
  </si>
  <si>
    <t>（自動車・自転車小売業を除く）</t>
    <rPh sb="1" eb="4">
      <t>ジドウシャ</t>
    </rPh>
    <rPh sb="5" eb="8">
      <t>ジテンシャ</t>
    </rPh>
    <rPh sb="8" eb="11">
      <t>コウリギョウ</t>
    </rPh>
    <rPh sb="12" eb="13">
      <t>ノゾ</t>
    </rPh>
    <phoneticPr fontId="4"/>
  </si>
  <si>
    <t>Ｘ</t>
    <phoneticPr fontId="4"/>
  </si>
  <si>
    <t>2)</t>
    <phoneticPr fontId="4"/>
  </si>
  <si>
    <t>3)</t>
    <phoneticPr fontId="4"/>
  </si>
  <si>
    <t>　</t>
    <phoneticPr fontId="4"/>
  </si>
  <si>
    <t>情報通信機械器具製造業</t>
    <phoneticPr fontId="4"/>
  </si>
  <si>
    <t>注）　総数には開設時期不詳を含む</t>
    <rPh sb="0" eb="1">
      <t>チュウ</t>
    </rPh>
    <rPh sb="3" eb="5">
      <t>ソウスウ</t>
    </rPh>
    <rPh sb="7" eb="9">
      <t>カイセツ</t>
    </rPh>
    <rPh sb="9" eb="11">
      <t>ジキ</t>
    </rPh>
    <rPh sb="11" eb="13">
      <t>フショウ</t>
    </rPh>
    <rPh sb="14" eb="15">
      <t>フク</t>
    </rPh>
    <phoneticPr fontId="1"/>
  </si>
  <si>
    <t>-28-</t>
    <phoneticPr fontId="4"/>
  </si>
  <si>
    <t>-30-</t>
    <phoneticPr fontId="4"/>
  </si>
  <si>
    <t>-31-</t>
    <phoneticPr fontId="4"/>
  </si>
  <si>
    <t>-32-</t>
    <phoneticPr fontId="4"/>
  </si>
  <si>
    <t>平成28年</t>
    <rPh sb="0" eb="2">
      <t>ヘイセイ</t>
    </rPh>
    <rPh sb="4" eb="5">
      <t>ネン</t>
    </rPh>
    <phoneticPr fontId="4"/>
  </si>
  <si>
    <t>平成29年</t>
    <rPh sb="0" eb="2">
      <t>ヘイセイ</t>
    </rPh>
    <rPh sb="4" eb="5">
      <t>ネン</t>
    </rPh>
    <phoneticPr fontId="4"/>
  </si>
  <si>
    <t>平成30年</t>
    <rPh sb="0" eb="2">
      <t>ヘイセイ</t>
    </rPh>
    <rPh sb="4" eb="5">
      <t>ネン</t>
    </rPh>
    <phoneticPr fontId="4"/>
  </si>
  <si>
    <t>平成31年１月１日</t>
    <phoneticPr fontId="4"/>
  </si>
  <si>
    <t>平成31年１月１日</t>
    <phoneticPr fontId="1"/>
  </si>
  <si>
    <t>平成31年１月１日</t>
    <phoneticPr fontId="1"/>
  </si>
  <si>
    <t>平成２８年度</t>
    <rPh sb="0" eb="2">
      <t>ヘイセイ</t>
    </rPh>
    <rPh sb="4" eb="5">
      <t>ネン</t>
    </rPh>
    <rPh sb="5" eb="6">
      <t>ド</t>
    </rPh>
    <phoneticPr fontId="4"/>
  </si>
  <si>
    <t>平成２９年度</t>
    <rPh sb="0" eb="2">
      <t>ヘイセイ</t>
    </rPh>
    <rPh sb="4" eb="5">
      <t>ネン</t>
    </rPh>
    <rPh sb="5" eb="6">
      <t>ド</t>
    </rPh>
    <phoneticPr fontId="4"/>
  </si>
  <si>
    <t>平成３０年度</t>
    <rPh sb="0" eb="2">
      <t>ヘイセイ</t>
    </rPh>
    <rPh sb="4" eb="5">
      <t>ネン</t>
    </rPh>
    <rPh sb="5" eb="6">
      <t>ド</t>
    </rPh>
    <phoneticPr fontId="4"/>
  </si>
  <si>
    <t>平成２９年</t>
    <rPh sb="0" eb="2">
      <t>ヘイセイ</t>
    </rPh>
    <rPh sb="4" eb="5">
      <t>ネン</t>
    </rPh>
    <phoneticPr fontId="4"/>
  </si>
  <si>
    <t>平成３０年</t>
    <rPh sb="0" eb="2">
      <t>ヘイセイ</t>
    </rPh>
    <rPh sb="4" eb="5">
      <t>ネン</t>
    </rPh>
    <phoneticPr fontId="4"/>
  </si>
  <si>
    <t>平成３１年</t>
    <rPh sb="0" eb="2">
      <t>ヘイセイ</t>
    </rPh>
    <rPh sb="4" eb="5">
      <t>ネン</t>
    </rPh>
    <phoneticPr fontId="4"/>
  </si>
  <si>
    <t>28年度</t>
    <rPh sb="2" eb="4">
      <t>ネンド</t>
    </rPh>
    <phoneticPr fontId="4"/>
  </si>
  <si>
    <t>29年度</t>
    <rPh sb="2" eb="4">
      <t>ネンド</t>
    </rPh>
    <phoneticPr fontId="4"/>
  </si>
  <si>
    <t>30年度</t>
    <rPh sb="2" eb="4">
      <t>ネンド</t>
    </rPh>
    <phoneticPr fontId="4"/>
  </si>
  <si>
    <t>平成２８年度</t>
    <rPh sb="0" eb="2">
      <t>ヘイセイ</t>
    </rPh>
    <rPh sb="4" eb="6">
      <t>ネンド</t>
    </rPh>
    <phoneticPr fontId="1"/>
  </si>
  <si>
    <t>平成２９年度</t>
    <rPh sb="0" eb="2">
      <t>ヘイセイ</t>
    </rPh>
    <rPh sb="4" eb="6">
      <t>ネンド</t>
    </rPh>
    <phoneticPr fontId="1"/>
  </si>
  <si>
    <t>平成３０年度</t>
    <rPh sb="0" eb="2">
      <t>ヘイセイ</t>
    </rPh>
    <rPh sb="4" eb="6">
      <t>ネンド</t>
    </rPh>
    <phoneticPr fontId="1"/>
  </si>
  <si>
    <t>　ここに、「令和元年版　こがねいのとうけい」を刊行いたします。
　本書は、小金井市の人口、産業、市民生活、社会福祉、保健、環境衛生、都市施設、教育、文化などの各分野にわたる基本的な統計資料を収録し、市の現状と推移を紹介するものです。
　今日、社会経済環境は、少子高齢社会の到来、情報化・国際化の進展、価値観の多様化、安全・安心に対する関心の高まり等大きく変わろうとしています。このような変化を的確に把握し、今後のまちづくりを進め、社会生活を豊かにするための基礎資料として、統計の役割はより高まっています。本書がその役割の一端を担い、当市の将来像である「みどりが萌える・子どもが育つ・きずなを結ぶ　小金井市」の道しるべとして、皆様に広く御活用いただければ幸いです。
　本書の編集に当たりましては、可能な限り最新の資料を取り入れ内容の充実に努めてまいりましたが、まだまだ不十分な点も多いと思われます。今後とも皆様の御指導のもと、より一層の内容充実を図っていく所存です。
　最後に、本書の刊行に当たり貴重な資料の提供に御協力いただきました関係者の皆様に心からお礼申し上げます。</t>
    <rPh sb="6" eb="8">
      <t>レイワ</t>
    </rPh>
    <rPh sb="8" eb="9">
      <t>ガン</t>
    </rPh>
    <rPh sb="33" eb="35">
      <t>ホンショ</t>
    </rPh>
    <rPh sb="37" eb="40">
      <t>コガネイ</t>
    </rPh>
    <rPh sb="40" eb="41">
      <t>シ</t>
    </rPh>
    <rPh sb="42" eb="44">
      <t>ジンコウ</t>
    </rPh>
    <rPh sb="45" eb="47">
      <t>サンギョウ</t>
    </rPh>
    <rPh sb="48" eb="50">
      <t>シミン</t>
    </rPh>
    <rPh sb="50" eb="52">
      <t>セイカツ</t>
    </rPh>
    <rPh sb="53" eb="55">
      <t>シャカイ</t>
    </rPh>
    <rPh sb="55" eb="57">
      <t>フクシ</t>
    </rPh>
    <rPh sb="58" eb="60">
      <t>ホケン</t>
    </rPh>
    <rPh sb="61" eb="63">
      <t>カンキョウ</t>
    </rPh>
    <rPh sb="63" eb="65">
      <t>エイセイ</t>
    </rPh>
    <rPh sb="66" eb="68">
      <t>トシ</t>
    </rPh>
    <rPh sb="68" eb="70">
      <t>シセツ</t>
    </rPh>
    <rPh sb="71" eb="73">
      <t>キョウイク</t>
    </rPh>
    <rPh sb="280" eb="281">
      <t>モ</t>
    </rPh>
    <rPh sb="284" eb="285">
      <t>コ</t>
    </rPh>
    <rPh sb="288" eb="289">
      <t>ソダ</t>
    </rPh>
    <rPh sb="295" eb="296">
      <t>ムス</t>
    </rPh>
    <rPh sb="298" eb="302">
      <t>コガネイシ</t>
    </rPh>
    <phoneticPr fontId="4"/>
  </si>
  <si>
    <t>令和２年３月</t>
    <rPh sb="0" eb="2">
      <t>レイワ</t>
    </rPh>
    <rPh sb="3" eb="4">
      <t>ネン</t>
    </rPh>
    <rPh sb="5" eb="6">
      <t>ガツ</t>
    </rPh>
    <phoneticPr fontId="4"/>
  </si>
  <si>
    <t>31.1.1</t>
  </si>
  <si>
    <t>31.1.1</t>
    <phoneticPr fontId="4"/>
  </si>
  <si>
    <t>31.4.1</t>
  </si>
  <si>
    <t>31.5.1</t>
  </si>
  <si>
    <t>31.3.31</t>
  </si>
  <si>
    <t>30年度</t>
    <rPh sb="2" eb="4">
      <t>ネ</t>
    </rPh>
    <phoneticPr fontId="4"/>
  </si>
  <si>
    <t>30年度</t>
    <rPh sb="2" eb="3">
      <t>ネン</t>
    </rPh>
    <rPh sb="3" eb="4">
      <t>ド</t>
    </rPh>
    <phoneticPr fontId="4"/>
  </si>
  <si>
    <t>平成29年</t>
    <rPh sb="0" eb="2">
      <t>ヘイセイ</t>
    </rPh>
    <rPh sb="4" eb="5">
      <t>ネン</t>
    </rPh>
    <phoneticPr fontId="3"/>
  </si>
  <si>
    <t>　　　30年</t>
    <rPh sb="5" eb="6">
      <t>ネン</t>
    </rPh>
    <phoneticPr fontId="3"/>
  </si>
  <si>
    <t>　　　31年</t>
    <rPh sb="5" eb="6">
      <t>ネン</t>
    </rPh>
    <phoneticPr fontId="3"/>
  </si>
  <si>
    <t>南</t>
  </si>
  <si>
    <t>南南東</t>
  </si>
  <si>
    <t>-</t>
    <phoneticPr fontId="1"/>
  </si>
  <si>
    <t>(3)</t>
    <phoneticPr fontId="4"/>
  </si>
  <si>
    <t>-</t>
    <phoneticPr fontId="4"/>
  </si>
  <si>
    <t>オ</t>
    <phoneticPr fontId="4"/>
  </si>
  <si>
    <t>鉱業，採石業，砂利採取業</t>
    <phoneticPr fontId="4"/>
  </si>
  <si>
    <t>電気・ガス・
熱供給・水道業</t>
    <phoneticPr fontId="4"/>
  </si>
  <si>
    <t>情報通信業</t>
    <phoneticPr fontId="4"/>
  </si>
  <si>
    <t>卸売業，小売業</t>
    <phoneticPr fontId="4"/>
  </si>
  <si>
    <t>不動産業，
物品賃貸業</t>
    <phoneticPr fontId="4"/>
  </si>
  <si>
    <t>宿泊業，飲食
サービス業</t>
    <phoneticPr fontId="4"/>
  </si>
  <si>
    <t>医療，福祉</t>
    <phoneticPr fontId="4"/>
  </si>
  <si>
    <t>第1次産業</t>
    <phoneticPr fontId="4"/>
  </si>
  <si>
    <t>第3次産業</t>
    <phoneticPr fontId="4"/>
  </si>
  <si>
    <t xml:space="preserve"> </t>
    <phoneticPr fontId="4"/>
  </si>
  <si>
    <t>(3)</t>
    <phoneticPr fontId="4"/>
  </si>
  <si>
    <t>-</t>
    <phoneticPr fontId="4"/>
  </si>
  <si>
    <t>キ</t>
    <phoneticPr fontId="4"/>
  </si>
  <si>
    <t>平成　　１２ 年</t>
    <rPh sb="0" eb="2">
      <t>ヘイセイ</t>
    </rPh>
    <rPh sb="7" eb="8">
      <t>ネン</t>
    </rPh>
    <phoneticPr fontId="4"/>
  </si>
  <si>
    <t>△18,148</t>
  </si>
  <si>
    <t>△15,838</t>
  </si>
  <si>
    <t>２７ 年</t>
    <rPh sb="3" eb="4">
      <t>ネン</t>
    </rPh>
    <phoneticPr fontId="4"/>
  </si>
  <si>
    <t>資料：「経済センサス‐基礎調査/活動調査」　　注）「平成24年・28年経済センサス-活動調査」は民営事業所のみが調査対象。</t>
    <rPh sb="0" eb="2">
      <t>シリョウ</t>
    </rPh>
    <rPh sb="4" eb="6">
      <t>ケイザイ</t>
    </rPh>
    <rPh sb="11" eb="13">
      <t>キソ</t>
    </rPh>
    <rPh sb="13" eb="15">
      <t>チョウサ</t>
    </rPh>
    <rPh sb="16" eb="18">
      <t>カツドウ</t>
    </rPh>
    <rPh sb="18" eb="20">
      <t>チョウサ</t>
    </rPh>
    <rPh sb="23" eb="24">
      <t>チュウ</t>
    </rPh>
    <rPh sb="26" eb="28">
      <t>ヘイセイ</t>
    </rPh>
    <rPh sb="30" eb="31">
      <t>ネン</t>
    </rPh>
    <rPh sb="34" eb="35">
      <t>ネン</t>
    </rPh>
    <rPh sb="35" eb="37">
      <t>ケイザイ</t>
    </rPh>
    <rPh sb="42" eb="44">
      <t>カツドウ</t>
    </rPh>
    <rPh sb="44" eb="46">
      <t>チョウサ</t>
    </rPh>
    <rPh sb="48" eb="50">
      <t>ミンエイ</t>
    </rPh>
    <rPh sb="50" eb="53">
      <t>ジギョウショ</t>
    </rPh>
    <rPh sb="56" eb="58">
      <t>チョウサ</t>
    </rPh>
    <rPh sb="58" eb="60">
      <t>タイショウ</t>
    </rPh>
    <phoneticPr fontId="4"/>
  </si>
  <si>
    <t>-</t>
    <phoneticPr fontId="1"/>
  </si>
  <si>
    <t>-</t>
    <phoneticPr fontId="1"/>
  </si>
  <si>
    <t>資料：「平成28年経済センサス‐活動調査」</t>
    <rPh sb="0" eb="2">
      <t>シリョウ</t>
    </rPh>
    <rPh sb="4" eb="6">
      <t>ヘイセイ</t>
    </rPh>
    <rPh sb="8" eb="9">
      <t>ネン</t>
    </rPh>
    <rPh sb="9" eb="11">
      <t>ケイザイ</t>
    </rPh>
    <rPh sb="16" eb="18">
      <t>カツドウ</t>
    </rPh>
    <rPh sb="18" eb="20">
      <t>チョウサ</t>
    </rPh>
    <phoneticPr fontId="4"/>
  </si>
  <si>
    <t xml:space="preserve">       注）「平成28年経済センサス-活動調査」は民営事業所のみが調査対象。</t>
    <phoneticPr fontId="1"/>
  </si>
  <si>
    <t>1</t>
    <phoneticPr fontId="4"/>
  </si>
  <si>
    <t>1</t>
    <phoneticPr fontId="4"/>
  </si>
  <si>
    <t>　　　注）「平成24・28年経済センサス-活動調査」は民営事業所のみが調査対象。</t>
    <rPh sb="3" eb="4">
      <t>チュウ</t>
    </rPh>
    <rPh sb="6" eb="8">
      <t>ヘイセイ</t>
    </rPh>
    <rPh sb="13" eb="14">
      <t>ネン</t>
    </rPh>
    <rPh sb="14" eb="16">
      <t>ケイザイ</t>
    </rPh>
    <rPh sb="21" eb="23">
      <t>カツドウ</t>
    </rPh>
    <rPh sb="23" eb="25">
      <t>チョウサ</t>
    </rPh>
    <rPh sb="27" eb="29">
      <t>ミンエイ</t>
    </rPh>
    <rPh sb="29" eb="32">
      <t>ジギョウショ</t>
    </rPh>
    <rPh sb="35" eb="37">
      <t>チョウサ</t>
    </rPh>
    <rPh sb="37" eb="39">
      <t>タイショウ</t>
    </rPh>
    <phoneticPr fontId="4"/>
  </si>
  <si>
    <t>　　　　東京都総務局統計部「平成２８年経済センサス‐活動調査報告」</t>
    <rPh sb="4" eb="7">
      <t>トウキョウト</t>
    </rPh>
    <rPh sb="7" eb="9">
      <t>ソウム</t>
    </rPh>
    <rPh sb="9" eb="10">
      <t>キョク</t>
    </rPh>
    <rPh sb="10" eb="12">
      <t>トウケイ</t>
    </rPh>
    <rPh sb="12" eb="13">
      <t>ブ</t>
    </rPh>
    <rPh sb="14" eb="16">
      <t>ヘイセイ</t>
    </rPh>
    <rPh sb="18" eb="19">
      <t>ネン</t>
    </rPh>
    <rPh sb="19" eb="21">
      <t>ケイザイ</t>
    </rPh>
    <rPh sb="26" eb="28">
      <t>カツドウ</t>
    </rPh>
    <rPh sb="28" eb="30">
      <t>チョウサ</t>
    </rPh>
    <phoneticPr fontId="4"/>
  </si>
  <si>
    <t>6室</t>
    <rPh sb="1" eb="2">
      <t>シツ</t>
    </rPh>
    <phoneticPr fontId="1"/>
  </si>
  <si>
    <t>6者</t>
    <rPh sb="1" eb="2">
      <t>シャ</t>
    </rPh>
    <phoneticPr fontId="1"/>
  </si>
  <si>
    <t>0者</t>
    <rPh sb="1" eb="2">
      <t>シャ</t>
    </rPh>
    <phoneticPr fontId="1"/>
  </si>
  <si>
    <t>36人</t>
    <rPh sb="2" eb="3">
      <t>ニン</t>
    </rPh>
    <phoneticPr fontId="1"/>
  </si>
  <si>
    <t>50人</t>
    <rPh sb="2" eb="3">
      <t>ニン</t>
    </rPh>
    <phoneticPr fontId="1"/>
  </si>
  <si>
    <t>16人</t>
    <rPh sb="2" eb="3">
      <t>ニン</t>
    </rPh>
    <phoneticPr fontId="1"/>
  </si>
  <si>
    <t>14人</t>
    <rPh sb="2" eb="3">
      <t>ニン</t>
    </rPh>
    <phoneticPr fontId="1"/>
  </si>
  <si>
    <t>―</t>
    <phoneticPr fontId="1"/>
  </si>
  <si>
    <t>40人</t>
    <rPh sb="2" eb="3">
      <t>ニン</t>
    </rPh>
    <phoneticPr fontId="1"/>
  </si>
  <si>
    <t>―</t>
    <phoneticPr fontId="1"/>
  </si>
  <si>
    <t>7件</t>
    <rPh sb="1" eb="2">
      <t>ケン</t>
    </rPh>
    <phoneticPr fontId="1"/>
  </si>
  <si>
    <t>9者</t>
    <rPh sb="1" eb="2">
      <t>シャ</t>
    </rPh>
    <phoneticPr fontId="1"/>
  </si>
  <si>
    <t>10者</t>
    <rPh sb="2" eb="3">
      <t>シャ</t>
    </rPh>
    <phoneticPr fontId="1"/>
  </si>
  <si>
    <t>42人</t>
    <rPh sb="2" eb="3">
      <t>ニン</t>
    </rPh>
    <phoneticPr fontId="1"/>
  </si>
  <si>
    <t>57人</t>
    <rPh sb="2" eb="3">
      <t>ニン</t>
    </rPh>
    <phoneticPr fontId="1"/>
  </si>
  <si>
    <t>53人</t>
    <rPh sb="2" eb="3">
      <t>ニン</t>
    </rPh>
    <phoneticPr fontId="1"/>
  </si>
  <si>
    <t>１件</t>
    <rPh sb="1" eb="2">
      <t>ケン</t>
    </rPh>
    <phoneticPr fontId="1"/>
  </si>
  <si>
    <t>7者</t>
    <rPh sb="1" eb="2">
      <t>シャ</t>
    </rPh>
    <phoneticPr fontId="1"/>
  </si>
  <si>
    <t>59人</t>
    <rPh sb="2" eb="3">
      <t>ニン</t>
    </rPh>
    <phoneticPr fontId="1"/>
  </si>
  <si>
    <t>―</t>
    <phoneticPr fontId="1"/>
  </si>
  <si>
    <t>65人</t>
    <rPh sb="2" eb="3">
      <t>ニン</t>
    </rPh>
    <phoneticPr fontId="1"/>
  </si>
  <si>
    <t>３件</t>
    <rPh sb="1" eb="2">
      <t>ケン</t>
    </rPh>
    <phoneticPr fontId="1"/>
  </si>
  <si>
    <t>　　 　２８年</t>
    <rPh sb="6" eb="7">
      <t>ネン</t>
    </rPh>
    <phoneticPr fontId="4"/>
  </si>
  <si>
    <t>平成２７年</t>
    <rPh sb="0" eb="2">
      <t>ヘイセイ</t>
    </rPh>
    <rPh sb="4" eb="5">
      <t>ネン</t>
    </rPh>
    <phoneticPr fontId="4"/>
  </si>
  <si>
    <t>平成２８年</t>
    <rPh sb="0" eb="2">
      <t>ヘイセイ</t>
    </rPh>
    <rPh sb="4" eb="5">
      <t>ネン</t>
    </rPh>
    <phoneticPr fontId="4"/>
  </si>
  <si>
    <t>平成２８年</t>
    <rPh sb="0" eb="1">
      <t>ヒラ</t>
    </rPh>
    <rPh sb="1" eb="2">
      <t>シゲル</t>
    </rPh>
    <rPh sb="4" eb="5">
      <t>ネン</t>
    </rPh>
    <phoneticPr fontId="4"/>
  </si>
  <si>
    <t>ｘ</t>
  </si>
  <si>
    <t>鉄鋼業</t>
    <rPh sb="0" eb="2">
      <t>テッコウ</t>
    </rPh>
    <rPh sb="2" eb="3">
      <t>ギョウ</t>
    </rPh>
    <phoneticPr fontId="4"/>
  </si>
  <si>
    <t>電子部品・デバイス・電子回路製造業</t>
    <phoneticPr fontId="4"/>
  </si>
  <si>
    <t>従業者4人以上の事業所を調査対象として計上。</t>
    <phoneticPr fontId="1"/>
  </si>
  <si>
    <t>　　 　２９年</t>
    <rPh sb="6" eb="7">
      <t>ネン</t>
    </rPh>
    <phoneticPr fontId="4"/>
  </si>
  <si>
    <t>平成２７年　</t>
    <rPh sb="0" eb="1">
      <t>ヒラ</t>
    </rPh>
    <rPh sb="1" eb="2">
      <t>シゲル</t>
    </rPh>
    <rPh sb="4" eb="5">
      <t>ネン</t>
    </rPh>
    <phoneticPr fontId="4"/>
  </si>
  <si>
    <t>平成２９年</t>
    <rPh sb="0" eb="1">
      <t>ヒラ</t>
    </rPh>
    <rPh sb="1" eb="2">
      <t>シゲル</t>
    </rPh>
    <rPh sb="4" eb="5">
      <t>ネン</t>
    </rPh>
    <phoneticPr fontId="4"/>
  </si>
  <si>
    <t>なめし革・同製品・毛皮製造</t>
    <rPh sb="3" eb="4">
      <t>ガワ</t>
    </rPh>
    <rPh sb="5" eb="8">
      <t>ドウセイヒン</t>
    </rPh>
    <rPh sb="9" eb="11">
      <t>ケガワ</t>
    </rPh>
    <rPh sb="11" eb="13">
      <t>セイゾウ</t>
    </rPh>
    <phoneticPr fontId="4"/>
  </si>
  <si>
    <t xml:space="preserve">   注）「平成24・28年経済センサス-活動調査」は民営事業所のみが調査対象。</t>
    <phoneticPr fontId="4"/>
  </si>
  <si>
    <t>従業者規模別事業所数（卸売業・小売業）</t>
    <rPh sb="0" eb="3">
      <t>ジュウギョウシャ</t>
    </rPh>
    <rPh sb="3" eb="6">
      <t>キボベツ</t>
    </rPh>
    <rPh sb="6" eb="9">
      <t>ジギョウショ</t>
    </rPh>
    <rPh sb="9" eb="10">
      <t>スウ</t>
    </rPh>
    <phoneticPr fontId="4"/>
  </si>
  <si>
    <t>平成２８年６月１日</t>
    <rPh sb="0" eb="2">
      <t>ヘイセイ</t>
    </rPh>
    <rPh sb="4" eb="5">
      <t>ネン</t>
    </rPh>
    <rPh sb="6" eb="7">
      <t>ガツ</t>
    </rPh>
    <rPh sb="8" eb="9">
      <t>ヒ</t>
    </rPh>
    <phoneticPr fontId="4"/>
  </si>
  <si>
    <t>～</t>
    <phoneticPr fontId="4"/>
  </si>
  <si>
    <t>～</t>
    <phoneticPr fontId="4"/>
  </si>
  <si>
    <t>注）　総数には出向・派遣従業者のみの事業所数を含む。</t>
    <rPh sb="0" eb="1">
      <t>チュウ</t>
    </rPh>
    <rPh sb="3" eb="5">
      <t>ソウスウ</t>
    </rPh>
    <rPh sb="7" eb="9">
      <t>シュッコウ</t>
    </rPh>
    <rPh sb="10" eb="12">
      <t>ハケン</t>
    </rPh>
    <rPh sb="12" eb="15">
      <t>ジュウギョウシャ</t>
    </rPh>
    <rPh sb="18" eb="21">
      <t>ジギョウショ</t>
    </rPh>
    <rPh sb="21" eb="22">
      <t>スウ</t>
    </rPh>
    <rPh sb="23" eb="24">
      <t>フク</t>
    </rPh>
    <phoneticPr fontId="4"/>
  </si>
  <si>
    <t>資料：東京都総務局統計部「平成26年経済センサス‐基礎調査」、「平成28年経済センサス‐活動調査」</t>
    <rPh sb="0" eb="2">
      <t>シリョウ</t>
    </rPh>
    <rPh sb="3" eb="6">
      <t>トウキョウト</t>
    </rPh>
    <rPh sb="6" eb="8">
      <t>ソウム</t>
    </rPh>
    <rPh sb="8" eb="9">
      <t>キョク</t>
    </rPh>
    <rPh sb="9" eb="11">
      <t>トウケイ</t>
    </rPh>
    <rPh sb="11" eb="12">
      <t>ブ</t>
    </rPh>
    <rPh sb="44" eb="46">
      <t>カツドウ</t>
    </rPh>
    <phoneticPr fontId="4"/>
  </si>
  <si>
    <t>区　　分</t>
    <rPh sb="0" eb="1">
      <t>ク</t>
    </rPh>
    <rPh sb="3" eb="4">
      <t>ブン</t>
    </rPh>
    <phoneticPr fontId="4"/>
  </si>
  <si>
    <t>～</t>
    <phoneticPr fontId="4"/>
  </si>
  <si>
    <t>～</t>
    <phoneticPr fontId="4"/>
  </si>
  <si>
    <t>㎡</t>
    <phoneticPr fontId="4"/>
  </si>
  <si>
    <t>経営組織別、開設年別事業所数（卸売業・小売業）</t>
    <rPh sb="0" eb="2">
      <t>ケイエイ</t>
    </rPh>
    <rPh sb="2" eb="4">
      <t>ソシキ</t>
    </rPh>
    <rPh sb="4" eb="5">
      <t>ベツ</t>
    </rPh>
    <rPh sb="6" eb="8">
      <t>カイセツ</t>
    </rPh>
    <rPh sb="8" eb="10">
      <t>ネンベツ</t>
    </rPh>
    <rPh sb="10" eb="13">
      <t>ジギョウショ</t>
    </rPh>
    <rPh sb="13" eb="14">
      <t>スウ</t>
    </rPh>
    <rPh sb="15" eb="18">
      <t>オロシウリギョウ</t>
    </rPh>
    <rPh sb="19" eb="21">
      <t>コウリ</t>
    </rPh>
    <rPh sb="21" eb="22">
      <t>ギョウ</t>
    </rPh>
    <phoneticPr fontId="4"/>
  </si>
  <si>
    <t>（金額単位：百万円）</t>
    <rPh sb="6" eb="7">
      <t>ヒャク</t>
    </rPh>
    <phoneticPr fontId="1"/>
  </si>
  <si>
    <t>30年度</t>
    <rPh sb="2" eb="4">
      <t>ネンド</t>
    </rPh>
    <phoneticPr fontId="1"/>
  </si>
  <si>
    <t>31.3.31</t>
    <phoneticPr fontId="1"/>
  </si>
  <si>
    <t>ｔ</t>
    <phoneticPr fontId="4"/>
  </si>
  <si>
    <t>kℓ</t>
    <phoneticPr fontId="4"/>
  </si>
  <si>
    <t>28.6.1</t>
    <phoneticPr fontId="1"/>
  </si>
  <si>
    <t>28.6.1</t>
    <phoneticPr fontId="1"/>
  </si>
  <si>
    <t>29.12.31</t>
    <phoneticPr fontId="1"/>
  </si>
  <si>
    <t>30.5.1</t>
    <phoneticPr fontId="1"/>
  </si>
  <si>
    <t>29.12.31</t>
    <phoneticPr fontId="1"/>
  </si>
  <si>
    <t>30.5.1</t>
    <phoneticPr fontId="1"/>
  </si>
  <si>
    <t>29.12.31</t>
    <phoneticPr fontId="1"/>
  </si>
  <si>
    <t>－</t>
    <phoneticPr fontId="1"/>
  </si>
  <si>
    <t>26.7.1</t>
    <phoneticPr fontId="1"/>
  </si>
  <si>
    <t>27.2.1</t>
    <phoneticPr fontId="1"/>
  </si>
  <si>
    <t>27.2.1</t>
    <phoneticPr fontId="1"/>
  </si>
  <si>
    <t>29年度</t>
    <rPh sb="2" eb="4">
      <t>ネ</t>
    </rPh>
    <phoneticPr fontId="4"/>
  </si>
  <si>
    <t>31.4.1</t>
    <phoneticPr fontId="4"/>
  </si>
  <si>
    <t>クラブ</t>
    <phoneticPr fontId="4"/>
  </si>
  <si>
    <t>サービス業（他に分類されないもの）</t>
    <rPh sb="8" eb="9">
      <t>ブン</t>
    </rPh>
    <phoneticPr fontId="4"/>
  </si>
  <si>
    <t>公務（他に分類されるものを除く）</t>
    <phoneticPr fontId="4"/>
  </si>
  <si>
    <t>サービス業（他に分類されないもの）</t>
    <phoneticPr fontId="4"/>
  </si>
  <si>
    <t>３</t>
    <phoneticPr fontId="4"/>
  </si>
  <si>
    <t>気温、湿度、風速、日照、降</t>
    <rPh sb="0" eb="2">
      <t>キオン</t>
    </rPh>
    <rPh sb="3" eb="5">
      <t>シツド</t>
    </rPh>
    <rPh sb="6" eb="8">
      <t>フウソク</t>
    </rPh>
    <rPh sb="9" eb="11">
      <t>ニッショウ</t>
    </rPh>
    <rPh sb="12" eb="13">
      <t>タカシ</t>
    </rPh>
    <phoneticPr fontId="4"/>
  </si>
  <si>
    <t>水量及び天気日数・・・・・・・・・・・</t>
    <rPh sb="0" eb="1">
      <t>ミズ</t>
    </rPh>
    <rPh sb="1" eb="2">
      <t>リョウ</t>
    </rPh>
    <rPh sb="2" eb="3">
      <t>オヨ</t>
    </rPh>
    <rPh sb="4" eb="6">
      <t>テンキ</t>
    </rPh>
    <rPh sb="6" eb="8">
      <t>ニッスウ</t>
    </rPh>
    <phoneticPr fontId="4"/>
  </si>
  <si>
    <t>２</t>
    <phoneticPr fontId="4"/>
  </si>
  <si>
    <t>国籍別外国人住民数・・・・・・・・</t>
    <rPh sb="0" eb="2">
      <t>コクセキ</t>
    </rPh>
    <rPh sb="2" eb="3">
      <t>ベツ</t>
    </rPh>
    <rPh sb="3" eb="5">
      <t>ガイコク</t>
    </rPh>
    <rPh sb="5" eb="6">
      <t>ジン</t>
    </rPh>
    <rPh sb="6" eb="8">
      <t>ジュウミン</t>
    </rPh>
    <rPh sb="8" eb="9">
      <t>スウ</t>
    </rPh>
    <phoneticPr fontId="4"/>
  </si>
  <si>
    <t>(6)</t>
    <phoneticPr fontId="4"/>
  </si>
  <si>
    <t>及び融資額（平成３０年度）・・・・</t>
    <rPh sb="0" eb="1">
      <t>オヨ</t>
    </rPh>
    <rPh sb="2" eb="4">
      <t>ユウシ</t>
    </rPh>
    <rPh sb="4" eb="5">
      <t>ガク</t>
    </rPh>
    <rPh sb="6" eb="8">
      <t>ヘイセイ</t>
    </rPh>
    <rPh sb="10" eb="12">
      <t>ネンド</t>
    </rPh>
    <phoneticPr fontId="4"/>
  </si>
  <si>
    <t>家畜の飼育数・・・・・・・・・・・・・・・</t>
    <rPh sb="0" eb="2">
      <t>カチク</t>
    </rPh>
    <rPh sb="3" eb="5">
      <t>シイク</t>
    </rPh>
    <rPh sb="5" eb="6">
      <t>スウ</t>
    </rPh>
    <phoneticPr fontId="4"/>
  </si>
  <si>
    <t>(７)</t>
    <phoneticPr fontId="4"/>
  </si>
  <si>
    <t>(5)</t>
    <phoneticPr fontId="1"/>
  </si>
  <si>
    <t>事業創造施設</t>
    <rPh sb="0" eb="1">
      <t>ジギョウ</t>
    </rPh>
    <rPh sb="1" eb="3">
      <t>ソウゾウ</t>
    </rPh>
    <rPh sb="3" eb="5">
      <t>シセツ</t>
    </rPh>
    <phoneticPr fontId="1"/>
  </si>
  <si>
    <t>ア</t>
    <phoneticPr fontId="1"/>
  </si>
  <si>
    <t>東小金井事業創造センター・・・・</t>
    <rPh sb="0" eb="4">
      <t>ヒガシコガネイ</t>
    </rPh>
    <rPh sb="4" eb="6">
      <t>ジギョウ</t>
    </rPh>
    <rPh sb="6" eb="8">
      <t>ソウゾウ</t>
    </rPh>
    <phoneticPr fontId="1"/>
  </si>
  <si>
    <t>東小金井駅開設記念会館</t>
    <phoneticPr fontId="4"/>
  </si>
  <si>
    <t>利用状況・・・・・・・・・・・・・・・・・・</t>
    <phoneticPr fontId="4"/>
  </si>
  <si>
    <t>４</t>
    <phoneticPr fontId="1"/>
  </si>
  <si>
    <t>　(ア) 　月別・男女別・・・・・・・・・・・・</t>
    <rPh sb="6" eb="8">
      <t>ツキベツ</t>
    </rPh>
    <rPh sb="9" eb="11">
      <t>ダンジョ</t>
    </rPh>
    <rPh sb="11" eb="12">
      <t>ベツ</t>
    </rPh>
    <phoneticPr fontId="4"/>
  </si>
  <si>
    <t>　(イ) 　産業別・男女別・・・・・・・・・・</t>
    <rPh sb="6" eb="8">
      <t>サンギョウ</t>
    </rPh>
    <rPh sb="8" eb="9">
      <t>ベツ</t>
    </rPh>
    <rPh sb="10" eb="12">
      <t>ダンジョ</t>
    </rPh>
    <rPh sb="12" eb="13">
      <t>ベツ</t>
    </rPh>
    <phoneticPr fontId="4"/>
  </si>
  <si>
    <t>　(ウ) 　規模別・・・・・・・・・・・・・・・・・</t>
    <rPh sb="6" eb="9">
      <t>キボベツ</t>
    </rPh>
    <phoneticPr fontId="4"/>
  </si>
  <si>
    <t>　</t>
    <phoneticPr fontId="4"/>
  </si>
  <si>
    <t>コ</t>
    <phoneticPr fontId="4"/>
  </si>
  <si>
    <t>サ</t>
    <phoneticPr fontId="4"/>
  </si>
  <si>
    <t>セ</t>
    <phoneticPr fontId="4"/>
  </si>
  <si>
    <t>ソ</t>
    <phoneticPr fontId="4"/>
  </si>
  <si>
    <t>タ</t>
    <phoneticPr fontId="4"/>
  </si>
  <si>
    <t>市立はけの森美術館利用状況</t>
    <rPh sb="0" eb="2">
      <t>イチリツ</t>
    </rPh>
    <rPh sb="5" eb="6">
      <t>モリ</t>
    </rPh>
    <rPh sb="6" eb="9">
      <t>ビジュツカン</t>
    </rPh>
    <rPh sb="9" eb="11">
      <t>リヨウ</t>
    </rPh>
    <rPh sb="11" eb="13">
      <t>ジョウキョウ</t>
    </rPh>
    <phoneticPr fontId="4"/>
  </si>
  <si>
    <t>ツ</t>
    <phoneticPr fontId="4"/>
  </si>
  <si>
    <t>市民交流センター利用状況・・・・</t>
    <rPh sb="0" eb="2">
      <t>シミン</t>
    </rPh>
    <rPh sb="2" eb="4">
      <t>コウリュウ</t>
    </rPh>
    <rPh sb="8" eb="10">
      <t>リヨウ</t>
    </rPh>
    <rPh sb="10" eb="12">
      <t>ジョウキョウ</t>
    </rPh>
    <phoneticPr fontId="4"/>
  </si>
  <si>
    <t>５</t>
    <phoneticPr fontId="1"/>
  </si>
  <si>
    <t>(5)</t>
    <phoneticPr fontId="4"/>
  </si>
  <si>
    <t>生活福祉資金種類別貸付状況</t>
    <rPh sb="0" eb="2">
      <t>セイカツ</t>
    </rPh>
    <rPh sb="2" eb="4">
      <t>フクシ</t>
    </rPh>
    <rPh sb="4" eb="6">
      <t>シキン</t>
    </rPh>
    <rPh sb="6" eb="8">
      <t>シュルイ</t>
    </rPh>
    <rPh sb="8" eb="9">
      <t>ベツ</t>
    </rPh>
    <rPh sb="9" eb="11">
      <t>カシツケ</t>
    </rPh>
    <rPh sb="11" eb="13">
      <t>ジョウキョウ</t>
    </rPh>
    <phoneticPr fontId="4"/>
  </si>
  <si>
    <t>童数・・・・・・・・・・・・・・・・・・・・・・・</t>
    <rPh sb="0" eb="1">
      <t>ドウ</t>
    </rPh>
    <rPh sb="1" eb="2">
      <t>スウ</t>
    </rPh>
    <phoneticPr fontId="4"/>
  </si>
  <si>
    <t>入所原因別児童数及び未入所</t>
    <rPh sb="0" eb="2">
      <t>ニュウショ</t>
    </rPh>
    <rPh sb="2" eb="4">
      <t>ゲンイン</t>
    </rPh>
    <rPh sb="4" eb="5">
      <t>ベツ</t>
    </rPh>
    <rPh sb="5" eb="7">
      <t>ジドウ</t>
    </rPh>
    <rPh sb="7" eb="8">
      <t>スウ</t>
    </rPh>
    <rPh sb="8" eb="9">
      <t>オヨ</t>
    </rPh>
    <rPh sb="10" eb="13">
      <t>ミニュウショ</t>
    </rPh>
    <phoneticPr fontId="4"/>
  </si>
  <si>
    <t>児数・・・・・・・・・・・・・・・・・・・・・・・</t>
    <rPh sb="0" eb="1">
      <t>ジ</t>
    </rPh>
    <rPh sb="1" eb="2">
      <t>スウ</t>
    </rPh>
    <phoneticPr fontId="4"/>
  </si>
  <si>
    <t>学童保育所別在籍児童数・・・・・</t>
    <rPh sb="0" eb="2">
      <t>ガクドウ</t>
    </rPh>
    <rPh sb="2" eb="4">
      <t>ホイク</t>
    </rPh>
    <rPh sb="4" eb="5">
      <t>ショ</t>
    </rPh>
    <rPh sb="5" eb="6">
      <t>ベツ</t>
    </rPh>
    <rPh sb="6" eb="7">
      <t>ザイ</t>
    </rPh>
    <rPh sb="7" eb="8">
      <t>セキ</t>
    </rPh>
    <rPh sb="8" eb="9">
      <t>ジ</t>
    </rPh>
    <rPh sb="9" eb="10">
      <t>ワラベ</t>
    </rPh>
    <rPh sb="10" eb="11">
      <t>スウ</t>
    </rPh>
    <phoneticPr fontId="4"/>
  </si>
  <si>
    <t>児童遊園、子供広場設置状況</t>
    <rPh sb="0" eb="2">
      <t>ジドウ</t>
    </rPh>
    <rPh sb="2" eb="4">
      <t>ユウエン</t>
    </rPh>
    <rPh sb="5" eb="7">
      <t>コドモ</t>
    </rPh>
    <rPh sb="7" eb="9">
      <t>ヒロバ</t>
    </rPh>
    <rPh sb="9" eb="11">
      <t>セッチ</t>
    </rPh>
    <rPh sb="11" eb="13">
      <t>ジョウキョウ</t>
    </rPh>
    <phoneticPr fontId="4"/>
  </si>
  <si>
    <t>(8)</t>
    <phoneticPr fontId="4"/>
  </si>
  <si>
    <t>障害者福祉センター利用状況</t>
    <rPh sb="0" eb="3">
      <t>ショウガイシャ</t>
    </rPh>
    <rPh sb="3" eb="5">
      <t>フクシ</t>
    </rPh>
    <rPh sb="9" eb="11">
      <t>リヨウ</t>
    </rPh>
    <rPh sb="11" eb="13">
      <t>ジョウキョウ</t>
    </rPh>
    <phoneticPr fontId="4"/>
  </si>
  <si>
    <t>(8)</t>
    <phoneticPr fontId="1"/>
  </si>
  <si>
    <t>ウ</t>
    <phoneticPr fontId="1"/>
  </si>
  <si>
    <t>児童発達支援センター「きらり」</t>
    <rPh sb="0" eb="2">
      <t>ジドウ</t>
    </rPh>
    <rPh sb="2" eb="4">
      <t>ハッタツ</t>
    </rPh>
    <rPh sb="4" eb="6">
      <t>シエン</t>
    </rPh>
    <phoneticPr fontId="1"/>
  </si>
  <si>
    <t>利用状況･・・・・・・・・・・・・・・・・・・</t>
    <rPh sb="0" eb="2">
      <t>リヨウ</t>
    </rPh>
    <rPh sb="2" eb="4">
      <t>ジョウキョウ</t>
    </rPh>
    <phoneticPr fontId="1"/>
  </si>
  <si>
    <t>児童扶養手当支給状況・・・・・・</t>
    <rPh sb="0" eb="2">
      <t>ジドウ</t>
    </rPh>
    <rPh sb="2" eb="4">
      <t>フヨウ</t>
    </rPh>
    <rPh sb="4" eb="6">
      <t>テアテ</t>
    </rPh>
    <rPh sb="6" eb="8">
      <t>シキュウ</t>
    </rPh>
    <rPh sb="8" eb="10">
      <t>ジョウキョウ</t>
    </rPh>
    <phoneticPr fontId="4"/>
  </si>
  <si>
    <t>小金井生活実習所組数、利用者</t>
    <rPh sb="0" eb="2">
      <t>コガネ</t>
    </rPh>
    <rPh sb="2" eb="3">
      <t>イ</t>
    </rPh>
    <rPh sb="3" eb="5">
      <t>セイカツ</t>
    </rPh>
    <rPh sb="5" eb="7">
      <t>ジッシュウ</t>
    </rPh>
    <rPh sb="7" eb="8">
      <t>ジョ</t>
    </rPh>
    <rPh sb="8" eb="10">
      <t>クミスウ</t>
    </rPh>
    <rPh sb="11" eb="14">
      <t>リヨウシャ</t>
    </rPh>
    <phoneticPr fontId="4"/>
  </si>
  <si>
    <t>数、職員数及び施設状況・・・・・・・</t>
    <rPh sb="0" eb="1">
      <t>スウ</t>
    </rPh>
    <rPh sb="1" eb="2">
      <t>トシカズ</t>
    </rPh>
    <rPh sb="2" eb="5">
      <t>ショクインスウ</t>
    </rPh>
    <rPh sb="5" eb="6">
      <t>オヨ</t>
    </rPh>
    <rPh sb="7" eb="9">
      <t>シセツ</t>
    </rPh>
    <rPh sb="9" eb="11">
      <t>ジョウキョウ</t>
    </rPh>
    <phoneticPr fontId="4"/>
  </si>
  <si>
    <t>都立小金井特別支援学校学級</t>
    <rPh sb="0" eb="2">
      <t>トリツ</t>
    </rPh>
    <rPh sb="2" eb="5">
      <t>コガネイ</t>
    </rPh>
    <rPh sb="5" eb="7">
      <t>トクベツ</t>
    </rPh>
    <rPh sb="7" eb="9">
      <t>シエン</t>
    </rPh>
    <rPh sb="9" eb="11">
      <t>ガッコウ</t>
    </rPh>
    <rPh sb="11" eb="13">
      <t>ガッキュウ</t>
    </rPh>
    <phoneticPr fontId="4"/>
  </si>
  <si>
    <t>児童館、移動児童館利用状況</t>
    <rPh sb="0" eb="3">
      <t>ジドウカン</t>
    </rPh>
    <rPh sb="4" eb="6">
      <t>イドウ</t>
    </rPh>
    <rPh sb="6" eb="9">
      <t>ジドウカン</t>
    </rPh>
    <rPh sb="9" eb="11">
      <t>リヨウ</t>
    </rPh>
    <rPh sb="11" eb="13">
      <t>ジョウキョウ</t>
    </rPh>
    <phoneticPr fontId="4"/>
  </si>
  <si>
    <t>数、児童数、教員数及び施設状</t>
    <rPh sb="0" eb="1">
      <t>スウ</t>
    </rPh>
    <rPh sb="2" eb="4">
      <t>ジドウ</t>
    </rPh>
    <rPh sb="4" eb="5">
      <t>スウ</t>
    </rPh>
    <rPh sb="6" eb="8">
      <t>キョウイン</t>
    </rPh>
    <rPh sb="8" eb="9">
      <t>スウ</t>
    </rPh>
    <rPh sb="9" eb="10">
      <t>オヨ</t>
    </rPh>
    <rPh sb="11" eb="13">
      <t>シセツ</t>
    </rPh>
    <rPh sb="13" eb="14">
      <t>ジョウ</t>
    </rPh>
    <phoneticPr fontId="4"/>
  </si>
  <si>
    <t>況・・・・・・・・・・・・・・・・・・・・・・・・・</t>
    <phoneticPr fontId="1"/>
  </si>
  <si>
    <t>６</t>
    <phoneticPr fontId="1"/>
  </si>
  <si>
    <t>感染症発生届出件数（法律によ</t>
    <rPh sb="0" eb="3">
      <t>カンセンショウ</t>
    </rPh>
    <rPh sb="3" eb="5">
      <t>ハッセイ</t>
    </rPh>
    <rPh sb="5" eb="7">
      <t>トドケデ</t>
    </rPh>
    <rPh sb="7" eb="9">
      <t>ケンスウ</t>
    </rPh>
    <rPh sb="10" eb="12">
      <t>ホウリツ</t>
    </rPh>
    <phoneticPr fontId="4"/>
  </si>
  <si>
    <t>ひとり親福祉</t>
    <rPh sb="3" eb="4">
      <t>オヤ</t>
    </rPh>
    <rPh sb="4" eb="6">
      <t>フクシ</t>
    </rPh>
    <phoneticPr fontId="4"/>
  </si>
  <si>
    <t>る届出感染症）・・・・・・・・・・・・・・</t>
    <rPh sb="1" eb="3">
      <t>トドケデ</t>
    </rPh>
    <rPh sb="3" eb="6">
      <t>カンセンショウ</t>
    </rPh>
    <phoneticPr fontId="4"/>
  </si>
  <si>
    <t>母子及び父子福祉資金貸付状</t>
    <rPh sb="0" eb="2">
      <t>ボシ</t>
    </rPh>
    <rPh sb="2" eb="3">
      <t>オヨ</t>
    </rPh>
    <rPh sb="4" eb="6">
      <t>フシ</t>
    </rPh>
    <rPh sb="6" eb="8">
      <t>フクシ</t>
    </rPh>
    <rPh sb="8" eb="10">
      <t>シキン</t>
    </rPh>
    <rPh sb="10" eb="12">
      <t>カシツケ</t>
    </rPh>
    <rPh sb="12" eb="13">
      <t>ジョウ</t>
    </rPh>
    <phoneticPr fontId="4"/>
  </si>
  <si>
    <t>況・・・・・・・・・・・・・・・・・・・・・・・・・</t>
    <rPh sb="0" eb="1">
      <t>キョウ</t>
    </rPh>
    <phoneticPr fontId="4"/>
  </si>
  <si>
    <t>心身障がい者福祉</t>
    <rPh sb="0" eb="2">
      <t>シンシン</t>
    </rPh>
    <rPh sb="2" eb="3">
      <t>ショウ</t>
    </rPh>
    <rPh sb="5" eb="6">
      <t>シャ</t>
    </rPh>
    <rPh sb="6" eb="8">
      <t>フクシ</t>
    </rPh>
    <phoneticPr fontId="4"/>
  </si>
  <si>
    <t>身体障害者手帳所持者数・・・・・</t>
    <rPh sb="0" eb="2">
      <t>シンタイ</t>
    </rPh>
    <rPh sb="2" eb="4">
      <t>ショウガイ</t>
    </rPh>
    <rPh sb="4" eb="5">
      <t>シャ</t>
    </rPh>
    <rPh sb="5" eb="7">
      <t>テチョウ</t>
    </rPh>
    <rPh sb="7" eb="10">
      <t>ショジシャ</t>
    </rPh>
    <rPh sb="10" eb="11">
      <t>スウ</t>
    </rPh>
    <phoneticPr fontId="4"/>
  </si>
  <si>
    <t>愛の手帳所持者数・・・・・・・・・・・・</t>
    <rPh sb="0" eb="1">
      <t>アイ</t>
    </rPh>
    <rPh sb="2" eb="4">
      <t>テチョウ</t>
    </rPh>
    <rPh sb="4" eb="7">
      <t>ショジシャ</t>
    </rPh>
    <rPh sb="7" eb="8">
      <t>カズ</t>
    </rPh>
    <phoneticPr fontId="4"/>
  </si>
  <si>
    <t>者数・・・・・・・・・・・・・・・・・・・・・・・</t>
    <rPh sb="0" eb="1">
      <t>シャ</t>
    </rPh>
    <rPh sb="1" eb="2">
      <t>スウ</t>
    </rPh>
    <phoneticPr fontId="1"/>
  </si>
  <si>
    <t>７</t>
    <phoneticPr fontId="1"/>
  </si>
  <si>
    <t>都 市 施 設</t>
    <rPh sb="0" eb="1">
      <t>ト</t>
    </rPh>
    <rPh sb="2" eb="3">
      <t>シ</t>
    </rPh>
    <rPh sb="4" eb="5">
      <t>シ</t>
    </rPh>
    <rPh sb="6" eb="7">
      <t>セツ</t>
    </rPh>
    <phoneticPr fontId="4"/>
  </si>
  <si>
    <t>　　</t>
    <phoneticPr fontId="4"/>
  </si>
  <si>
    <t>(6)</t>
  </si>
  <si>
    <t>－</t>
  </si>
  <si>
    <t>ア</t>
  </si>
  <si>
    <t>年度別上水道状況・・・・・・・・・・・・・・・・・・</t>
    <rPh sb="0" eb="2">
      <t>ネンド</t>
    </rPh>
    <rPh sb="2" eb="3">
      <t>ベツ</t>
    </rPh>
    <rPh sb="3" eb="6">
      <t>ジョウスイドウ</t>
    </rPh>
    <rPh sb="6" eb="8">
      <t>ジョウキョウ</t>
    </rPh>
    <phoneticPr fontId="4"/>
  </si>
  <si>
    <t>８</t>
    <phoneticPr fontId="1"/>
  </si>
  <si>
    <t>教 育 ・ 文 化</t>
    <rPh sb="0" eb="1">
      <t>キョウ</t>
    </rPh>
    <rPh sb="2" eb="3">
      <t>イク</t>
    </rPh>
    <rPh sb="6" eb="7">
      <t>ブン</t>
    </rPh>
    <rPh sb="8" eb="9">
      <t>カ</t>
    </rPh>
    <phoneticPr fontId="4"/>
  </si>
  <si>
    <t>（イ）　図書館東分室・・・・・・・・・・</t>
    <rPh sb="4" eb="7">
      <t>トショカン</t>
    </rPh>
    <rPh sb="7" eb="8">
      <t>ヒガシ</t>
    </rPh>
    <rPh sb="8" eb="10">
      <t>ブンシツ</t>
    </rPh>
    <phoneticPr fontId="4"/>
  </si>
  <si>
    <t>（ウ）　図書館緑分室・・・・・・・・・・</t>
    <rPh sb="4" eb="7">
      <t>トショカン</t>
    </rPh>
    <rPh sb="7" eb="8">
      <t>ミドリ</t>
    </rPh>
    <rPh sb="8" eb="10">
      <t>ブンシツ</t>
    </rPh>
    <phoneticPr fontId="4"/>
  </si>
  <si>
    <t>（エ）　図書館貫井北分室・・・・・・</t>
    <rPh sb="4" eb="7">
      <t>トショカン</t>
    </rPh>
    <rPh sb="7" eb="9">
      <t>ヌクイ</t>
    </rPh>
    <rPh sb="9" eb="10">
      <t>キタ</t>
    </rPh>
    <rPh sb="10" eb="12">
      <t>ブンシツ</t>
    </rPh>
    <phoneticPr fontId="4"/>
  </si>
  <si>
    <t>（オ）　西之台会館図書室・・・・・・</t>
    <rPh sb="4" eb="6">
      <t>ニシノ</t>
    </rPh>
    <rPh sb="6" eb="7">
      <t>ダイ</t>
    </rPh>
    <rPh sb="7" eb="9">
      <t>カイカン</t>
    </rPh>
    <rPh sb="9" eb="12">
      <t>トショシツ</t>
    </rPh>
    <phoneticPr fontId="4"/>
  </si>
  <si>
    <t>6～11歳の不就学者数・・・・・・・</t>
    <rPh sb="4" eb="5">
      <t>サイ</t>
    </rPh>
    <rPh sb="6" eb="7">
      <t>フ</t>
    </rPh>
    <rPh sb="7" eb="9">
      <t>シュウガク</t>
    </rPh>
    <rPh sb="9" eb="10">
      <t>シャ</t>
    </rPh>
    <rPh sb="10" eb="11">
      <t>スウ</t>
    </rPh>
    <phoneticPr fontId="4"/>
  </si>
  <si>
    <t>(9)</t>
    <phoneticPr fontId="4"/>
  </si>
  <si>
    <t>び会員数・・・・・・・・・・・・・・・・・・・・</t>
    <phoneticPr fontId="4"/>
  </si>
  <si>
    <t>９</t>
    <phoneticPr fontId="1"/>
  </si>
  <si>
    <t>治 安 ・ 防 災</t>
    <rPh sb="0" eb="1">
      <t>オサム</t>
    </rPh>
    <rPh sb="2" eb="3">
      <t>ヤス</t>
    </rPh>
    <rPh sb="6" eb="7">
      <t>ボウ</t>
    </rPh>
    <rPh sb="8" eb="9">
      <t>サイ</t>
    </rPh>
    <phoneticPr fontId="4"/>
  </si>
  <si>
    <t>刑法犯少年及び特別法犯少年</t>
    <rPh sb="0" eb="3">
      <t>ケイホウハン</t>
    </rPh>
    <rPh sb="3" eb="5">
      <t>ショウネン</t>
    </rPh>
    <rPh sb="5" eb="6">
      <t>オヨ</t>
    </rPh>
    <rPh sb="7" eb="9">
      <t>トクベツ</t>
    </rPh>
    <rPh sb="9" eb="10">
      <t>ホウ</t>
    </rPh>
    <rPh sb="10" eb="11">
      <t>ハン</t>
    </rPh>
    <rPh sb="11" eb="13">
      <t>ショウネン</t>
    </rPh>
    <phoneticPr fontId="4"/>
  </si>
  <si>
    <t>の検挙・補導人員・・・・・・・・・・・・</t>
    <rPh sb="1" eb="3">
      <t>ケンキョ</t>
    </rPh>
    <rPh sb="4" eb="6">
      <t>ホドウ</t>
    </rPh>
    <rPh sb="6" eb="8">
      <t>ジンイン</t>
    </rPh>
    <phoneticPr fontId="4"/>
  </si>
  <si>
    <t>小金井市行政機構図・・・・・・・・・</t>
    <rPh sb="0" eb="4">
      <t>コガネイシ</t>
    </rPh>
    <rPh sb="4" eb="6">
      <t>ギョウセイ</t>
    </rPh>
    <rPh sb="6" eb="8">
      <t>キコウ</t>
    </rPh>
    <rPh sb="8" eb="9">
      <t>ズ</t>
    </rPh>
    <phoneticPr fontId="4"/>
  </si>
  <si>
    <t>交 通 ・ 通 信</t>
    <rPh sb="0" eb="1">
      <t>コウ</t>
    </rPh>
    <rPh sb="2" eb="3">
      <t>ツウ</t>
    </rPh>
    <rPh sb="6" eb="7">
      <t>ツウ</t>
    </rPh>
    <rPh sb="8" eb="9">
      <t>シン</t>
    </rPh>
    <phoneticPr fontId="4"/>
  </si>
  <si>
    <t>各駅の年間種類別乗車人員数</t>
    <rPh sb="0" eb="2">
      <t>カクエキ</t>
    </rPh>
    <rPh sb="3" eb="5">
      <t>ネンカン</t>
    </rPh>
    <rPh sb="5" eb="7">
      <t>シュルイ</t>
    </rPh>
    <rPh sb="7" eb="8">
      <t>ベツ</t>
    </rPh>
    <rPh sb="8" eb="10">
      <t>ジョウシャ</t>
    </rPh>
    <rPh sb="10" eb="12">
      <t>ジンイン</t>
    </rPh>
    <rPh sb="12" eb="13">
      <t>スウ</t>
    </rPh>
    <phoneticPr fontId="4"/>
  </si>
  <si>
    <t>市税税目別収入済額（平成30</t>
    <rPh sb="0" eb="2">
      <t>シゼイ</t>
    </rPh>
    <rPh sb="2" eb="3">
      <t>ゼイ</t>
    </rPh>
    <rPh sb="3" eb="4">
      <t>モク</t>
    </rPh>
    <rPh sb="4" eb="5">
      <t>ベツ</t>
    </rPh>
    <rPh sb="5" eb="7">
      <t>シュウニュウ</t>
    </rPh>
    <rPh sb="7" eb="8">
      <t>ズミ</t>
    </rPh>
    <rPh sb="8" eb="9">
      <t>ガク</t>
    </rPh>
    <rPh sb="10" eb="12">
      <t>ヘイセイ</t>
    </rPh>
    <phoneticPr fontId="4"/>
  </si>
  <si>
    <t>議 会 ・ 行 財 政</t>
    <rPh sb="0" eb="1">
      <t>ギ</t>
    </rPh>
    <rPh sb="2" eb="3">
      <t>カイ</t>
    </rPh>
    <rPh sb="6" eb="7">
      <t>ギョウ</t>
    </rPh>
    <rPh sb="8" eb="9">
      <t>ザイ</t>
    </rPh>
    <rPh sb="10" eb="11">
      <t>セイ</t>
    </rPh>
    <phoneticPr fontId="4"/>
  </si>
  <si>
    <t>3者</t>
    <rPh sb="1" eb="2">
      <t>シャ</t>
    </rPh>
    <phoneticPr fontId="1"/>
  </si>
  <si>
    <t>4者</t>
    <rPh sb="1" eb="2">
      <t>シャ</t>
    </rPh>
    <phoneticPr fontId="1"/>
  </si>
  <si>
    <t>21人</t>
    <rPh sb="2" eb="3">
      <t>ニン</t>
    </rPh>
    <phoneticPr fontId="1"/>
  </si>
  <si>
    <t>1者</t>
    <rPh sb="1" eb="2">
      <t>シャ</t>
    </rPh>
    <phoneticPr fontId="1"/>
  </si>
  <si>
    <t>2者</t>
    <rPh sb="1" eb="2">
      <t>シャ</t>
    </rPh>
    <phoneticPr fontId="1"/>
  </si>
  <si>
    <t>19人</t>
    <rPh sb="2" eb="3">
      <t>ニン</t>
    </rPh>
    <phoneticPr fontId="1"/>
  </si>
  <si>
    <t>17人</t>
    <rPh sb="2" eb="3">
      <t>ニン</t>
    </rPh>
    <phoneticPr fontId="1"/>
  </si>
  <si>
    <t>平成31年１月１日</t>
    <phoneticPr fontId="1"/>
  </si>
  <si>
    <t>-</t>
    <phoneticPr fontId="1"/>
  </si>
  <si>
    <t>-</t>
    <phoneticPr fontId="1"/>
  </si>
  <si>
    <t xml:space="preserve"> </t>
    <phoneticPr fontId="4"/>
  </si>
  <si>
    <t xml:space="preserve"> </t>
    <phoneticPr fontId="4"/>
  </si>
  <si>
    <t>　</t>
    <phoneticPr fontId="4"/>
  </si>
  <si>
    <t>　</t>
    <phoneticPr fontId="4"/>
  </si>
  <si>
    <t>凡　　　　　例</t>
    <phoneticPr fontId="4"/>
  </si>
  <si>
    <t>．</t>
    <phoneticPr fontId="4"/>
  </si>
  <si>
    <t>1)</t>
    <phoneticPr fontId="4"/>
  </si>
  <si>
    <t>掲載されている資料は、現時点で収集しうる最新の情報を掲載しております。なお、原則と</t>
    <rPh sb="0" eb="2">
      <t>ケイサイ</t>
    </rPh>
    <rPh sb="7" eb="9">
      <t>シリョウ</t>
    </rPh>
    <rPh sb="11" eb="14">
      <t>ゲンジテン</t>
    </rPh>
    <rPh sb="15" eb="17">
      <t>シュウシュウ</t>
    </rPh>
    <rPh sb="20" eb="22">
      <t>サイシン</t>
    </rPh>
    <rPh sb="23" eb="25">
      <t>ジョウホウ</t>
    </rPh>
    <rPh sb="26" eb="28">
      <t>ケイサイ</t>
    </rPh>
    <rPh sb="38" eb="40">
      <t>ゲンソク</t>
    </rPh>
    <phoneticPr fontId="4"/>
  </si>
  <si>
    <t>して平成28年度、29年度、30年度の３か年度を主として収録してあります。</t>
    <phoneticPr fontId="4"/>
  </si>
  <si>
    <t>7)</t>
    <phoneticPr fontId="4"/>
  </si>
  <si>
    <t>8)</t>
    <phoneticPr fontId="4"/>
  </si>
  <si>
    <t>イ</t>
    <phoneticPr fontId="4"/>
  </si>
  <si>
    <t>ロ</t>
    <phoneticPr fontId="4"/>
  </si>
  <si>
    <t>9)</t>
    <phoneticPr fontId="4"/>
  </si>
  <si>
    <t>…</t>
    <phoneticPr fontId="4"/>
  </si>
  <si>
    <t>Ｘ</t>
    <phoneticPr fontId="4"/>
  </si>
  <si>
    <t>△</t>
    <phoneticPr fontId="4"/>
  </si>
  <si>
    <t>福祉共同作業所在籍者数・・・・・</t>
    <rPh sb="0" eb="2">
      <t>フクシ</t>
    </rPh>
    <rPh sb="2" eb="4">
      <t>キョウドウ</t>
    </rPh>
    <rPh sb="4" eb="6">
      <t>サギョウ</t>
    </rPh>
    <rPh sb="6" eb="7">
      <t>ショ</t>
    </rPh>
    <rPh sb="7" eb="10">
      <t>ザイセキシャ</t>
    </rPh>
    <rPh sb="10" eb="11">
      <t>スウ</t>
    </rPh>
    <phoneticPr fontId="4"/>
  </si>
  <si>
    <t>園数、学級数及び幼児数・・・・・</t>
    <rPh sb="0" eb="1">
      <t>エン</t>
    </rPh>
    <rPh sb="1" eb="2">
      <t>スウ</t>
    </rPh>
    <rPh sb="3" eb="5">
      <t>ガッキュウ</t>
    </rPh>
    <rPh sb="5" eb="6">
      <t>スウ</t>
    </rPh>
    <rPh sb="8" eb="9">
      <t>ヨウ</t>
    </rPh>
    <rPh sb="9" eb="10">
      <t>ジ</t>
    </rPh>
    <rPh sb="10" eb="11">
      <t>スウ</t>
    </rPh>
    <phoneticPr fontId="4"/>
  </si>
  <si>
    <t>(10)</t>
    <phoneticPr fontId="4"/>
  </si>
  <si>
    <t>(4)</t>
    <phoneticPr fontId="4"/>
  </si>
  <si>
    <t>℃</t>
    <phoneticPr fontId="4"/>
  </si>
  <si>
    <t>℃</t>
    <phoneticPr fontId="4"/>
  </si>
  <si>
    <t>％</t>
    <phoneticPr fontId="4"/>
  </si>
  <si>
    <t>合計</t>
    <phoneticPr fontId="4"/>
  </si>
  <si>
    <t>㎜</t>
    <phoneticPr fontId="4"/>
  </si>
  <si>
    <t>震度2</t>
    <phoneticPr fontId="1"/>
  </si>
  <si>
    <t>震度3</t>
    <phoneticPr fontId="1"/>
  </si>
  <si>
    <t>震度4</t>
    <phoneticPr fontId="1"/>
  </si>
  <si>
    <t>震度7</t>
    <phoneticPr fontId="1"/>
  </si>
  <si>
    <t>1）</t>
    <phoneticPr fontId="4"/>
  </si>
  <si>
    <t>気温、湿度、風速、日照、降水量及び天気等日数の観測場所は、東京（北の丸公園・大手町）である。</t>
    <rPh sb="15" eb="16">
      <t>オヨ</t>
    </rPh>
    <rPh sb="23" eb="25">
      <t>カンソク</t>
    </rPh>
    <rPh sb="25" eb="27">
      <t>バショ</t>
    </rPh>
    <rPh sb="29" eb="31">
      <t>トウキョウ</t>
    </rPh>
    <phoneticPr fontId="3"/>
  </si>
  <si>
    <t>2）</t>
    <phoneticPr fontId="4"/>
  </si>
  <si>
    <t>3）</t>
    <phoneticPr fontId="4"/>
  </si>
  <si>
    <t>4）</t>
    <phoneticPr fontId="4"/>
  </si>
  <si>
    <t>地震回数は、国立研究開発法人防災科学技術研究所の震度観測点「小金井市本町」における震度１以上を観測した回数である。</t>
    <phoneticPr fontId="1"/>
  </si>
  <si>
    <t>（１）</t>
    <phoneticPr fontId="4"/>
  </si>
  <si>
    <t>(１)</t>
    <phoneticPr fontId="4"/>
  </si>
  <si>
    <t>-</t>
    <phoneticPr fontId="4"/>
  </si>
  <si>
    <t>ア</t>
    <phoneticPr fontId="4"/>
  </si>
  <si>
    <t>注）</t>
    <phoneticPr fontId="4"/>
  </si>
  <si>
    <t>(3)</t>
    <phoneticPr fontId="4"/>
  </si>
  <si>
    <t>エ</t>
    <phoneticPr fontId="4"/>
  </si>
  <si>
    <t xml:space="preserve"> </t>
    <phoneticPr fontId="4"/>
  </si>
  <si>
    <t>(２)</t>
    <phoneticPr fontId="4"/>
  </si>
  <si>
    <t>個人事業主及び無給家族従業者</t>
    <phoneticPr fontId="4"/>
  </si>
  <si>
    <t>-</t>
    <phoneticPr fontId="4"/>
  </si>
  <si>
    <t>　</t>
    <phoneticPr fontId="4"/>
  </si>
  <si>
    <t>(２)</t>
    <phoneticPr fontId="4"/>
  </si>
  <si>
    <t>イ</t>
    <phoneticPr fontId="4"/>
  </si>
  <si>
    <t>-</t>
    <phoneticPr fontId="4"/>
  </si>
  <si>
    <t>-</t>
    <phoneticPr fontId="1"/>
  </si>
  <si>
    <t>従業者4人以上の事業所を調査対象として計上（※平成27年を除く。）</t>
    <phoneticPr fontId="1"/>
  </si>
  <si>
    <t>平成28年は工業統計調査未実施のため、「平成28年経済センサス-活動調査（全数</t>
    <rPh sb="0" eb="2">
      <t>ヘ</t>
    </rPh>
    <rPh sb="4" eb="5">
      <t>ネン</t>
    </rPh>
    <rPh sb="6" eb="8">
      <t>コウギョウ</t>
    </rPh>
    <rPh sb="8" eb="10">
      <t>トウケイ</t>
    </rPh>
    <rPh sb="10" eb="12">
      <t>チョウサ</t>
    </rPh>
    <rPh sb="12" eb="13">
      <t>ミ</t>
    </rPh>
    <rPh sb="13" eb="15">
      <t>ジッシ</t>
    </rPh>
    <rPh sb="20" eb="22">
      <t>ヘイセイ</t>
    </rPh>
    <rPh sb="24" eb="25">
      <t>ネン</t>
    </rPh>
    <rPh sb="25" eb="27">
      <t>ケイザイ</t>
    </rPh>
    <rPh sb="32" eb="34">
      <t>カツドウ</t>
    </rPh>
    <rPh sb="34" eb="36">
      <t>チョウサ</t>
    </rPh>
    <phoneticPr fontId="4"/>
  </si>
  <si>
    <t>調査）」　（調査期日平成28年7月1日）の結果のうち、該当部分を参考掲載した。</t>
  </si>
  <si>
    <t>　</t>
    <phoneticPr fontId="4"/>
  </si>
  <si>
    <t xml:space="preserve"> </t>
    <phoneticPr fontId="4"/>
  </si>
  <si>
    <t>(２)</t>
    <phoneticPr fontId="4"/>
  </si>
  <si>
    <t>ウ</t>
    <phoneticPr fontId="4"/>
  </si>
  <si>
    <t>ｘ</t>
    <phoneticPr fontId="1"/>
  </si>
  <si>
    <t>ｘ</t>
    <phoneticPr fontId="1"/>
  </si>
  <si>
    <t>ｘ</t>
    <phoneticPr fontId="1"/>
  </si>
  <si>
    <t>-</t>
    <phoneticPr fontId="1"/>
  </si>
  <si>
    <t>ｘ</t>
    <phoneticPr fontId="4"/>
  </si>
  <si>
    <t>注</t>
    <phoneticPr fontId="4"/>
  </si>
  <si>
    <t>1）</t>
    <phoneticPr fontId="4"/>
  </si>
  <si>
    <t>2）</t>
    <phoneticPr fontId="4"/>
  </si>
  <si>
    <t>平成28年は工業統計調査未実施のため、「平成28年経済センサス-</t>
    <rPh sb="0" eb="2">
      <t>ヘ</t>
    </rPh>
    <rPh sb="4" eb="5">
      <t>ネン</t>
    </rPh>
    <rPh sb="6" eb="8">
      <t>コウギョウ</t>
    </rPh>
    <rPh sb="8" eb="10">
      <t>トウケイ</t>
    </rPh>
    <rPh sb="10" eb="12">
      <t>チョウサ</t>
    </rPh>
    <rPh sb="12" eb="13">
      <t>ミ</t>
    </rPh>
    <rPh sb="13" eb="15">
      <t>ジッシ</t>
    </rPh>
    <rPh sb="20" eb="22">
      <t>ヘイセイ</t>
    </rPh>
    <rPh sb="24" eb="25">
      <t>ネン</t>
    </rPh>
    <rPh sb="25" eb="27">
      <t>ケイザイ</t>
    </rPh>
    <phoneticPr fontId="4"/>
  </si>
  <si>
    <t>活動調査（全数調査）」（調査期日平成28年7月1日）の結果のうち、該当部分を参考掲載した。</t>
    <phoneticPr fontId="1"/>
  </si>
  <si>
    <t>-29-</t>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</si>
</sst>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176" formatCode="#,##0.0_);[Red]\(#,##0.0\)"/>
    <numFmt numFmtId="177" formatCode="#,##0_ "/>
    <numFmt numFmtId="178" formatCode="#,##0_);[Red]\(#,##0\)"/>
    <numFmt numFmtId="179" formatCode="#,##0_ ;[Red]\-#,##0\ "/>
    <numFmt numFmtId="180" formatCode="0.00_ "/>
    <numFmt numFmtId="181" formatCode="#,##0;&quot;△ &quot;#,##0"/>
    <numFmt numFmtId="182" formatCode="0.0_ "/>
    <numFmt numFmtId="183" formatCode="#,##0.00_ "/>
    <numFmt numFmtId="184" formatCode="0.0000000_);[Red]\(0.0000000\)"/>
    <numFmt numFmtId="185" formatCode="0_ "/>
    <numFmt numFmtId="186" formatCode="#,##0.0_ "/>
    <numFmt numFmtId="187" formatCode="0.0_);[Red]\(0.0\)"/>
    <numFmt numFmtId="188" formatCode="#,##0.00_);[Red]\(#,##0.00\)"/>
    <numFmt numFmtId="189" formatCode="#,##0.0;[Red]\-#,##0.0"/>
    <numFmt numFmtId="190" formatCode="0_);\(0\)"/>
    <numFmt numFmtId="191" formatCode="0_);[Red]\(0\)"/>
    <numFmt numFmtId="192" formatCode="#,##0.0;[Red]#,##0.0"/>
  </numFmts>
  <fonts count="38">
    <font>
      <sz val="11"/>
      <color theme="1"/>
      <name val="ＭＳ Ｐゴシック"/>
      <family val="2"/>
      <charset val="128"/>
      <scheme val="minor"/>
    </font>
    <font>
      <sz val="6"/>
      <name val="ＭＳ Ｐゴシック"/>
      <family val="2"/>
      <charset val="128"/>
      <scheme val="minor"/>
    </font>
    <font>
      <sz val="11"/>
      <name val="ＭＳ Ｐゴシック"/>
      <family val="3"/>
      <charset val="128"/>
    </font>
    <font>
      <sz val="28"/>
      <name val="ＭＳ Ｐ明朝"/>
      <family val="1"/>
      <charset val="128"/>
    </font>
    <font>
      <sz val="6"/>
      <name val="ＭＳ Ｐゴシック"/>
      <family val="3"/>
      <charset val="128"/>
    </font>
    <font>
      <sz val="28"/>
      <name val="ＭＳ Ｐゴシック"/>
      <family val="3"/>
      <charset val="128"/>
    </font>
    <font>
      <sz val="14"/>
      <name val="ＭＳ Ｐ明朝"/>
      <family val="1"/>
      <charset val="128"/>
    </font>
    <font>
      <sz val="11"/>
      <name val="ＭＳ Ｐ明朝"/>
      <family val="1"/>
      <charset val="128"/>
    </font>
    <font>
      <sz val="36"/>
      <name val="ＭＳ Ｐ明朝"/>
      <family val="1"/>
      <charset val="128"/>
    </font>
    <font>
      <sz val="36"/>
      <name val="ＭＳ Ｐゴシック"/>
      <family val="3"/>
      <charset val="128"/>
    </font>
    <font>
      <sz val="12"/>
      <name val="ＭＳ Ｐ明朝"/>
      <family val="1"/>
      <charset val="128"/>
    </font>
    <font>
      <sz val="16"/>
      <name val="ＭＳ Ｐ明朝"/>
      <family val="1"/>
      <charset val="128"/>
    </font>
    <font>
      <sz val="16"/>
      <name val="ＭＳ Ｐゴシック"/>
      <family val="3"/>
      <charset val="128"/>
    </font>
    <font>
      <sz val="14"/>
      <name val="ＭＳ Ｐゴシック"/>
      <family val="3"/>
      <charset val="128"/>
    </font>
    <font>
      <sz val="20"/>
      <name val="ＭＳ Ｐ明朝"/>
      <family val="1"/>
      <charset val="128"/>
    </font>
    <font>
      <sz val="10"/>
      <name val="ＭＳ Ｐ明朝"/>
      <family val="1"/>
      <charset val="128"/>
    </font>
    <font>
      <sz val="9"/>
      <name val="ＭＳ Ｐ明朝"/>
      <family val="1"/>
      <charset val="128"/>
    </font>
    <font>
      <sz val="11"/>
      <name val="Fm富士通明朝体"/>
      <family val="1"/>
      <charset val="128"/>
    </font>
    <font>
      <sz val="11"/>
      <name val="ＭＳ 明朝"/>
      <family val="1"/>
      <charset val="128"/>
    </font>
    <font>
      <sz val="11"/>
      <color theme="1"/>
      <name val="ＭＳ Ｐゴシック"/>
      <family val="3"/>
      <charset val="128"/>
      <scheme val="minor"/>
    </font>
    <font>
      <sz val="8"/>
      <name val="ＭＳ Ｐ明朝"/>
      <family val="1"/>
      <charset val="128"/>
    </font>
    <font>
      <sz val="11"/>
      <color indexed="12"/>
      <name val="ＭＳ Ｐ明朝"/>
      <family val="1"/>
      <charset val="128"/>
    </font>
    <font>
      <sz val="6"/>
      <name val="ＭＳ Ｐ明朝"/>
      <family val="1"/>
      <charset val="128"/>
    </font>
    <font>
      <sz val="11"/>
      <color theme="1"/>
      <name val="ＭＳ Ｐゴシック"/>
      <family val="2"/>
      <charset val="128"/>
      <scheme val="minor"/>
    </font>
    <font>
      <sz val="11"/>
      <name val="ＭＳ Ｐゴシック"/>
      <family val="2"/>
      <charset val="128"/>
      <scheme val="minor"/>
    </font>
    <font>
      <sz val="12"/>
      <name val="ＭＳ 明朝"/>
      <family val="1"/>
      <charset val="128"/>
    </font>
    <font>
      <b/>
      <sz val="9"/>
      <color indexed="81"/>
      <name val="ＭＳ Ｐゴシック"/>
      <family val="3"/>
      <charset val="128"/>
    </font>
    <font>
      <sz val="10.5"/>
      <name val="ＭＳ Ｐ明朝"/>
      <family val="1"/>
      <charset val="128"/>
    </font>
    <font>
      <sz val="10.5"/>
      <name val="ＭＳ Ｐゴシック"/>
      <family val="3"/>
      <charset val="128"/>
    </font>
    <font>
      <sz val="14"/>
      <color theme="1"/>
      <name val="ＭＳ Ｐ明朝"/>
      <family val="1"/>
      <charset val="128"/>
    </font>
    <font>
      <sz val="11"/>
      <color theme="1"/>
      <name val="ＭＳ Ｐ明朝"/>
      <family val="1"/>
      <charset val="128"/>
    </font>
    <font>
      <sz val="11"/>
      <color rgb="FFFF0000"/>
      <name val="ＭＳ Ｐ明朝"/>
      <family val="1"/>
      <charset val="128"/>
    </font>
    <font>
      <strike/>
      <sz val="11"/>
      <color rgb="FFFF0000"/>
      <name val="ＭＳ Ｐ明朝"/>
      <family val="1"/>
      <charset val="128"/>
    </font>
    <font>
      <strike/>
      <sz val="11"/>
      <color rgb="FFFF0000"/>
      <name val="ＭＳ Ｐゴシック"/>
      <family val="3"/>
      <charset val="128"/>
    </font>
    <font>
      <b/>
      <sz val="11"/>
      <name val="ＭＳ Ｐ明朝"/>
      <family val="1"/>
      <charset val="128"/>
    </font>
    <font>
      <sz val="10"/>
      <name val="ＭＳ Ｐゴシック"/>
      <family val="3"/>
      <charset val="128"/>
    </font>
    <font>
      <sz val="8"/>
      <color theme="1"/>
      <name val="ＭＳ Ｐ明朝"/>
      <family val="1"/>
      <charset val="128"/>
    </font>
    <font>
      <sz val="9"/>
      <color theme="1"/>
      <name val="ＭＳ Ｐ明朝"/>
      <family val="1"/>
      <charset val="128"/>
    </font>
  </fonts>
  <fills count="2">
    <fill>
      <patternFill patternType="none"/>
    </fill>
    <fill>
      <patternFill patternType="gray125"/>
    </fill>
  </fills>
  <borders count="29">
    <border>
      <left/>
      <right/>
      <top/>
      <bottom/>
      <diagonal/>
    </border>
    <border>
      <left/>
      <right/>
      <top/>
      <bottom style="medium">
        <color indexed="64"/>
      </bottom>
      <diagonal/>
    </border>
    <border>
      <left style="medium">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bottom/>
      <diagonal/>
    </border>
    <border>
      <left style="thin">
        <color indexed="64"/>
      </left>
      <right/>
      <top/>
      <bottom/>
      <diagonal/>
    </border>
    <border>
      <left style="thin">
        <color indexed="64"/>
      </left>
      <right style="medium">
        <color indexed="64"/>
      </right>
      <top/>
      <bottom/>
      <diagonal/>
    </border>
    <border>
      <left/>
      <right style="medium">
        <color indexed="64"/>
      </right>
      <top/>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s>
  <cellStyleXfs count="9">
    <xf numFmtId="0" fontId="0" fillId="0" borderId="0">
      <alignment vertical="center"/>
    </xf>
    <xf numFmtId="0" fontId="2" fillId="0" borderId="0">
      <alignment vertical="center"/>
    </xf>
    <xf numFmtId="38" fontId="2" fillId="0" borderId="0" applyFont="0" applyFill="0" applyBorder="0" applyAlignment="0" applyProtection="0">
      <alignment vertical="center"/>
    </xf>
    <xf numFmtId="38" fontId="17" fillId="0" borderId="0" applyFont="0" applyFill="0" applyBorder="0" applyAlignment="0" applyProtection="0"/>
    <xf numFmtId="38" fontId="17" fillId="0" borderId="0" applyFont="0" applyFill="0" applyBorder="0" applyAlignment="0" applyProtection="0"/>
    <xf numFmtId="0" fontId="19" fillId="0" borderId="0">
      <alignment vertical="center"/>
    </xf>
    <xf numFmtId="0" fontId="17" fillId="0" borderId="0"/>
    <xf numFmtId="38" fontId="23" fillId="0" borderId="0" applyFont="0" applyFill="0" applyBorder="0" applyAlignment="0" applyProtection="0">
      <alignment vertical="center"/>
    </xf>
    <xf numFmtId="9" fontId="23" fillId="0" borderId="0" applyFont="0" applyFill="0" applyBorder="0" applyAlignment="0" applyProtection="0">
      <alignment vertical="center"/>
    </xf>
  </cellStyleXfs>
  <cellXfs count="1296">
    <xf numFmtId="0" fontId="0" fillId="0" borderId="0" xfId="0">
      <alignment vertical="center"/>
    </xf>
    <xf numFmtId="0" fontId="2" fillId="0" borderId="0" xfId="1">
      <alignment vertical="center"/>
    </xf>
    <xf numFmtId="0" fontId="5" fillId="0" borderId="0" xfId="1" applyFont="1" applyAlignment="1">
      <alignment horizontal="center" vertical="center"/>
    </xf>
    <xf numFmtId="0" fontId="6" fillId="0" borderId="0" xfId="1" applyFont="1" applyAlignment="1">
      <alignment vertical="center"/>
    </xf>
    <xf numFmtId="0" fontId="7" fillId="0" borderId="0" xfId="1" applyFont="1">
      <alignment vertical="center"/>
    </xf>
    <xf numFmtId="0" fontId="7" fillId="0" borderId="0" xfId="1" applyFont="1" applyAlignment="1">
      <alignment vertical="center"/>
    </xf>
    <xf numFmtId="0" fontId="9" fillId="0" borderId="0" xfId="1" applyFont="1" applyAlignment="1">
      <alignment horizontal="distributed" vertical="center"/>
    </xf>
    <xf numFmtId="0" fontId="10" fillId="0" borderId="0" xfId="1" applyFont="1">
      <alignment vertical="center"/>
    </xf>
    <xf numFmtId="0" fontId="7" fillId="0" borderId="0" xfId="1" applyFont="1" applyAlignment="1">
      <alignment vertical="justify"/>
    </xf>
    <xf numFmtId="0" fontId="2" fillId="0" borderId="0" xfId="1" applyAlignment="1">
      <alignment vertical="justify"/>
    </xf>
    <xf numFmtId="3" fontId="7" fillId="0" borderId="9" xfId="1" applyNumberFormat="1" applyFont="1" applyBorder="1">
      <alignment vertical="center"/>
    </xf>
    <xf numFmtId="0" fontId="7" fillId="0" borderId="8" xfId="1" applyFont="1" applyBorder="1">
      <alignment vertical="center"/>
    </xf>
    <xf numFmtId="0" fontId="7" fillId="0" borderId="9" xfId="1" applyFont="1" applyBorder="1">
      <alignment vertical="center"/>
    </xf>
    <xf numFmtId="3" fontId="7" fillId="0" borderId="9" xfId="1" applyNumberFormat="1" applyFont="1" applyFill="1" applyBorder="1">
      <alignment vertical="center"/>
    </xf>
    <xf numFmtId="3" fontId="7" fillId="0" borderId="0" xfId="1" applyNumberFormat="1" applyFont="1" applyBorder="1" applyAlignment="1">
      <alignment horizontal="right" vertical="center"/>
    </xf>
    <xf numFmtId="0" fontId="7" fillId="0" borderId="0" xfId="1" applyFont="1" applyAlignment="1">
      <alignment horizontal="center" vertical="center"/>
    </xf>
    <xf numFmtId="0" fontId="7" fillId="0" borderId="0" xfId="1" applyFont="1" applyAlignment="1">
      <alignment horizontal="left" vertical="center"/>
    </xf>
    <xf numFmtId="0" fontId="7" fillId="0" borderId="0" xfId="1" applyFont="1" applyAlignment="1">
      <alignment horizontal="right" vertical="center"/>
    </xf>
    <xf numFmtId="0" fontId="7" fillId="0" borderId="0" xfId="1" quotePrefix="1" applyFont="1">
      <alignment vertical="center"/>
    </xf>
    <xf numFmtId="0" fontId="7" fillId="0" borderId="0" xfId="1" quotePrefix="1" applyFont="1" applyAlignment="1">
      <alignment horizontal="center" vertical="center"/>
    </xf>
    <xf numFmtId="0" fontId="7" fillId="0" borderId="0" xfId="1" applyFont="1" applyFill="1" applyBorder="1">
      <alignment vertical="center"/>
    </xf>
    <xf numFmtId="0" fontId="7" fillId="0" borderId="0" xfId="1" quotePrefix="1" applyFont="1" applyFill="1">
      <alignment vertical="center"/>
    </xf>
    <xf numFmtId="0" fontId="7" fillId="0" borderId="0" xfId="1" applyFont="1" applyFill="1">
      <alignment vertical="center"/>
    </xf>
    <xf numFmtId="0" fontId="15" fillId="0" borderId="0" xfId="1" applyFont="1">
      <alignment vertical="center"/>
    </xf>
    <xf numFmtId="0" fontId="6" fillId="0" borderId="0" xfId="1" applyFont="1" applyAlignment="1">
      <alignment vertical="center"/>
    </xf>
    <xf numFmtId="0" fontId="16" fillId="0" borderId="0" xfId="1" quotePrefix="1" applyFont="1">
      <alignment vertical="center"/>
    </xf>
    <xf numFmtId="0" fontId="2" fillId="0" borderId="0" xfId="1" applyAlignment="1">
      <alignment horizontal="left" vertical="center"/>
    </xf>
    <xf numFmtId="0" fontId="2" fillId="0" borderId="0" xfId="1" applyAlignment="1">
      <alignment vertical="distributed" wrapText="1"/>
    </xf>
    <xf numFmtId="0" fontId="7" fillId="0" borderId="0" xfId="1" quotePrefix="1" applyFont="1" applyAlignment="1">
      <alignment horizontal="center" vertical="center"/>
    </xf>
    <xf numFmtId="0" fontId="7" fillId="0" borderId="0" xfId="1" applyFont="1" applyAlignment="1"/>
    <xf numFmtId="0" fontId="7" fillId="0" borderId="0" xfId="1" applyFont="1" applyBorder="1" applyAlignment="1">
      <alignment vertical="center"/>
    </xf>
    <xf numFmtId="0" fontId="7" fillId="0" borderId="16" xfId="1" quotePrefix="1" applyFont="1" applyBorder="1" applyAlignment="1">
      <alignment horizontal="left" vertical="center"/>
    </xf>
    <xf numFmtId="0" fontId="7" fillId="0" borderId="16" xfId="1" applyFont="1" applyBorder="1" applyAlignment="1">
      <alignment vertical="center"/>
    </xf>
    <xf numFmtId="0" fontId="7" fillId="0" borderId="0" xfId="1" applyFont="1" applyBorder="1" applyAlignment="1">
      <alignment horizontal="center" vertical="center"/>
    </xf>
    <xf numFmtId="0" fontId="7" fillId="0" borderId="0" xfId="1" applyFont="1" applyBorder="1" applyAlignment="1">
      <alignment horizontal="left" vertical="center"/>
    </xf>
    <xf numFmtId="0" fontId="2" fillId="0" borderId="0" xfId="1" applyBorder="1">
      <alignment vertical="center"/>
    </xf>
    <xf numFmtId="58" fontId="7" fillId="0" borderId="0" xfId="1" applyNumberFormat="1" applyFont="1" applyBorder="1" applyAlignment="1">
      <alignment horizontal="center" vertical="center"/>
    </xf>
    <xf numFmtId="0" fontId="7" fillId="0" borderId="0" xfId="1" applyFont="1" applyBorder="1">
      <alignment vertical="center"/>
    </xf>
    <xf numFmtId="0" fontId="7" fillId="0" borderId="0" xfId="1" quotePrefix="1" applyFont="1" applyBorder="1" applyAlignment="1">
      <alignment vertical="center"/>
    </xf>
    <xf numFmtId="0" fontId="7" fillId="0" borderId="16" xfId="1" quotePrefix="1" applyFont="1" applyBorder="1" applyAlignment="1">
      <alignment horizontal="right" vertical="center"/>
    </xf>
    <xf numFmtId="58" fontId="7" fillId="0" borderId="16" xfId="1" applyNumberFormat="1" applyFont="1" applyBorder="1" applyAlignment="1">
      <alignment vertical="center"/>
    </xf>
    <xf numFmtId="0" fontId="7" fillId="0" borderId="0" xfId="1" applyFont="1" applyAlignment="1">
      <alignment vertical="center" wrapText="1"/>
    </xf>
    <xf numFmtId="0" fontId="7" fillId="0" borderId="0" xfId="1" applyFont="1" applyBorder="1" applyAlignment="1"/>
    <xf numFmtId="0" fontId="7" fillId="0" borderId="0" xfId="1" quotePrefix="1" applyFont="1" applyBorder="1" applyAlignment="1"/>
    <xf numFmtId="31" fontId="7" fillId="0" borderId="0" xfId="1" quotePrefix="1" applyNumberFormat="1" applyFont="1" applyBorder="1" applyAlignment="1">
      <alignment vertical="center"/>
    </xf>
    <xf numFmtId="0" fontId="7" fillId="0" borderId="16" xfId="1" applyFont="1" applyBorder="1" applyAlignment="1"/>
    <xf numFmtId="0" fontId="7" fillId="0" borderId="16" xfId="1" applyFont="1" applyBorder="1">
      <alignment vertical="center"/>
    </xf>
    <xf numFmtId="0" fontId="7" fillId="0" borderId="16" xfId="1" quotePrefix="1" applyFont="1" applyBorder="1" applyAlignment="1"/>
    <xf numFmtId="31" fontId="7" fillId="0" borderId="16" xfId="1" quotePrefix="1" applyNumberFormat="1" applyFont="1" applyBorder="1" applyAlignment="1">
      <alignment vertical="center"/>
    </xf>
    <xf numFmtId="0" fontId="2" fillId="0" borderId="0" xfId="1" applyFont="1">
      <alignment vertical="center"/>
    </xf>
    <xf numFmtId="0" fontId="2" fillId="0" borderId="0" xfId="1" applyFont="1" applyBorder="1">
      <alignment vertical="center"/>
    </xf>
    <xf numFmtId="0" fontId="2" fillId="0" borderId="16" xfId="1" applyFont="1" applyBorder="1" applyAlignment="1">
      <alignment vertical="center"/>
    </xf>
    <xf numFmtId="0" fontId="2" fillId="0" borderId="0" xfId="1" applyFont="1" applyAlignment="1">
      <alignment horizontal="left" vertical="center"/>
    </xf>
    <xf numFmtId="0" fontId="2" fillId="0" borderId="0" xfId="1" applyFont="1" applyAlignment="1">
      <alignment vertical="top"/>
    </xf>
    <xf numFmtId="3" fontId="7" fillId="0" borderId="0" xfId="1" applyNumberFormat="1" applyFont="1" applyBorder="1">
      <alignment vertical="center"/>
    </xf>
    <xf numFmtId="0" fontId="7" fillId="0" borderId="0" xfId="1" applyFont="1" applyBorder="1" applyAlignment="1">
      <alignment horizontal="right" vertical="center"/>
    </xf>
    <xf numFmtId="3" fontId="7" fillId="0" borderId="23" xfId="1" applyNumberFormat="1" applyFont="1" applyBorder="1" applyAlignment="1">
      <alignment horizontal="center" vertical="center"/>
    </xf>
    <xf numFmtId="0" fontId="2" fillId="0" borderId="8" xfId="1" applyBorder="1" applyAlignment="1">
      <alignment horizontal="right" vertical="center"/>
    </xf>
    <xf numFmtId="3" fontId="7" fillId="0" borderId="0" xfId="1" applyNumberFormat="1" applyFont="1" applyBorder="1" applyAlignment="1">
      <alignment horizontal="center" vertical="center"/>
    </xf>
    <xf numFmtId="0" fontId="7" fillId="0" borderId="24" xfId="1" applyFont="1" applyBorder="1" applyAlignment="1">
      <alignment vertical="center"/>
    </xf>
    <xf numFmtId="38" fontId="7" fillId="0" borderId="16" xfId="2" applyFont="1" applyBorder="1" applyAlignment="1">
      <alignment vertical="center"/>
    </xf>
    <xf numFmtId="0" fontId="7" fillId="0" borderId="25" xfId="1" applyFont="1" applyBorder="1" applyAlignment="1">
      <alignment vertical="center"/>
    </xf>
    <xf numFmtId="0" fontId="2" fillId="0" borderId="25" xfId="1" applyBorder="1" applyAlignment="1">
      <alignment horizontal="right" vertical="center"/>
    </xf>
    <xf numFmtId="3" fontId="7" fillId="0" borderId="0" xfId="1" quotePrefix="1" applyNumberFormat="1" applyFont="1" applyBorder="1" applyAlignment="1">
      <alignment vertical="center"/>
    </xf>
    <xf numFmtId="0" fontId="7" fillId="0" borderId="0" xfId="1" applyFont="1" applyBorder="1" applyAlignment="1">
      <alignment vertical="center" justifyLastLine="1"/>
    </xf>
    <xf numFmtId="0" fontId="7" fillId="0" borderId="0" xfId="1" applyFont="1" applyBorder="1" applyAlignment="1">
      <alignment horizontal="distributed" vertical="center" textRotation="255"/>
    </xf>
    <xf numFmtId="0" fontId="7" fillId="0" borderId="22" xfId="1" applyFont="1" applyBorder="1" applyAlignment="1">
      <alignment vertical="top" wrapText="1"/>
    </xf>
    <xf numFmtId="0" fontId="7" fillId="0" borderId="0" xfId="1" applyFont="1" applyBorder="1" applyAlignment="1">
      <alignment vertical="center" wrapText="1"/>
    </xf>
    <xf numFmtId="0" fontId="7" fillId="0" borderId="0" xfId="1" applyFont="1" applyBorder="1" applyAlignment="1">
      <alignment vertical="center" textRotation="255" wrapText="1"/>
    </xf>
    <xf numFmtId="0" fontId="7" fillId="0" borderId="8" xfId="1" applyFont="1" applyBorder="1" applyAlignment="1">
      <alignment vertical="center" textRotation="255" wrapText="1"/>
    </xf>
    <xf numFmtId="0" fontId="7" fillId="0" borderId="16" xfId="1" applyFont="1" applyBorder="1" applyAlignment="1">
      <alignment horizontal="distributed" vertical="center" shrinkToFit="1"/>
    </xf>
    <xf numFmtId="0" fontId="7" fillId="0" borderId="25" xfId="1" applyFont="1" applyBorder="1" applyAlignment="1">
      <alignment horizontal="distributed" vertical="center" shrinkToFit="1"/>
    </xf>
    <xf numFmtId="182" fontId="7" fillId="0" borderId="0" xfId="1" quotePrefix="1" applyNumberFormat="1" applyFont="1" applyBorder="1" applyAlignment="1">
      <alignment vertical="center"/>
    </xf>
    <xf numFmtId="58" fontId="7" fillId="0" borderId="0" xfId="1" applyNumberFormat="1" applyFont="1" applyBorder="1" applyAlignment="1">
      <alignment vertical="center"/>
    </xf>
    <xf numFmtId="0" fontId="21" fillId="0" borderId="0" xfId="1" applyFont="1" applyFill="1">
      <alignment vertical="center"/>
    </xf>
    <xf numFmtId="0" fontId="7" fillId="0" borderId="0" xfId="1" applyFont="1" applyBorder="1" applyAlignment="1">
      <alignment horizontal="center" vertical="center" textRotation="255" wrapText="1" readingOrder="1"/>
    </xf>
    <xf numFmtId="0" fontId="7" fillId="0" borderId="0" xfId="1" quotePrefix="1" applyFont="1" applyAlignment="1">
      <alignment vertical="center"/>
    </xf>
    <xf numFmtId="0" fontId="7" fillId="0" borderId="22" xfId="1" applyFont="1" applyBorder="1">
      <alignment vertical="center"/>
    </xf>
    <xf numFmtId="0" fontId="7" fillId="0" borderId="23" xfId="1" applyFont="1" applyBorder="1">
      <alignment vertical="center"/>
    </xf>
    <xf numFmtId="0" fontId="7" fillId="0" borderId="22" xfId="1" applyFont="1" applyFill="1" applyBorder="1" applyAlignment="1">
      <alignment vertical="center"/>
    </xf>
    <xf numFmtId="0" fontId="7" fillId="0" borderId="9" xfId="1" applyFont="1" applyBorder="1" applyAlignment="1">
      <alignment vertical="center"/>
    </xf>
    <xf numFmtId="3" fontId="7" fillId="0" borderId="0" xfId="1" applyNumberFormat="1" applyFont="1" applyBorder="1" applyAlignment="1">
      <alignment horizontal="left" vertical="center"/>
    </xf>
    <xf numFmtId="0" fontId="7" fillId="0" borderId="24" xfId="1" applyFont="1" applyBorder="1">
      <alignment vertical="center"/>
    </xf>
    <xf numFmtId="0" fontId="2" fillId="0" borderId="16" xfId="1" applyBorder="1">
      <alignment vertical="center"/>
    </xf>
    <xf numFmtId="0" fontId="2" fillId="0" borderId="22" xfId="1" applyBorder="1">
      <alignment vertical="center"/>
    </xf>
    <xf numFmtId="0" fontId="2" fillId="0" borderId="0" xfId="1" applyAlignment="1">
      <alignment horizontal="left"/>
    </xf>
    <xf numFmtId="0" fontId="7" fillId="0" borderId="0" xfId="1" applyFont="1" applyBorder="1" applyAlignment="1">
      <alignment horizontal="center" vertical="center" justifyLastLine="1"/>
    </xf>
    <xf numFmtId="58" fontId="7" fillId="0" borderId="22" xfId="1" applyNumberFormat="1" applyFont="1" applyBorder="1" applyAlignment="1">
      <alignment horizontal="center" vertical="center"/>
    </xf>
    <xf numFmtId="58" fontId="7" fillId="0" borderId="0" xfId="1" quotePrefix="1" applyNumberFormat="1" applyFont="1" applyBorder="1" applyAlignment="1">
      <alignment horizontal="center" vertical="center"/>
    </xf>
    <xf numFmtId="58" fontId="7" fillId="0" borderId="16" xfId="1" applyNumberFormat="1" applyFont="1" applyBorder="1" applyAlignment="1">
      <alignment horizontal="center" vertical="center"/>
    </xf>
    <xf numFmtId="58" fontId="7" fillId="0" borderId="16" xfId="1" quotePrefix="1" applyNumberFormat="1" applyFont="1" applyBorder="1" applyAlignment="1">
      <alignment horizontal="center" vertical="center"/>
    </xf>
    <xf numFmtId="0" fontId="7" fillId="0" borderId="16" xfId="1" quotePrefix="1" applyFont="1" applyBorder="1" applyAlignment="1">
      <alignment vertical="center"/>
    </xf>
    <xf numFmtId="0" fontId="7" fillId="0" borderId="0" xfId="0" applyFont="1" applyBorder="1" applyAlignment="1">
      <alignment horizontal="left" vertical="center"/>
    </xf>
    <xf numFmtId="3" fontId="7" fillId="0" borderId="0" xfId="0" applyNumberFormat="1" applyFont="1" applyBorder="1" applyAlignment="1">
      <alignment vertical="center"/>
    </xf>
    <xf numFmtId="0" fontId="7" fillId="0" borderId="0" xfId="0" applyFont="1">
      <alignment vertical="center"/>
    </xf>
    <xf numFmtId="0" fontId="0" fillId="0" borderId="0" xfId="0" applyBorder="1">
      <alignment vertical="center"/>
    </xf>
    <xf numFmtId="0" fontId="7" fillId="0" borderId="0" xfId="0" applyFont="1" applyBorder="1">
      <alignment vertical="center"/>
    </xf>
    <xf numFmtId="0" fontId="7" fillId="0" borderId="22" xfId="0" applyFont="1" applyBorder="1">
      <alignment vertical="center"/>
    </xf>
    <xf numFmtId="0" fontId="7" fillId="0" borderId="0" xfId="1" applyFont="1" applyBorder="1" applyAlignment="1">
      <alignment horizontal="distributed" vertical="center"/>
    </xf>
    <xf numFmtId="0" fontId="7" fillId="0" borderId="0" xfId="1" applyFont="1" applyAlignment="1">
      <alignment horizontal="left" vertical="center"/>
    </xf>
    <xf numFmtId="0" fontId="7" fillId="0" borderId="0" xfId="1" applyFont="1" applyAlignment="1">
      <alignment vertical="center"/>
    </xf>
    <xf numFmtId="0" fontId="7" fillId="0" borderId="0" xfId="1" applyFont="1" applyAlignment="1">
      <alignment horizontal="center" vertical="center"/>
    </xf>
    <xf numFmtId="0" fontId="7" fillId="0" borderId="0" xfId="1" applyFont="1" applyBorder="1" applyAlignment="1">
      <alignment horizontal="center" vertical="center"/>
    </xf>
    <xf numFmtId="0" fontId="7" fillId="0" borderId="0" xfId="1" applyFont="1" applyBorder="1" applyAlignment="1">
      <alignment horizontal="center" vertical="center" wrapText="1"/>
    </xf>
    <xf numFmtId="0" fontId="7" fillId="0" borderId="0" xfId="1" applyFont="1" applyBorder="1" applyAlignment="1">
      <alignment horizontal="left" vertical="center"/>
    </xf>
    <xf numFmtId="0" fontId="7" fillId="0" borderId="0" xfId="1" applyFont="1" applyBorder="1" applyAlignment="1">
      <alignment horizontal="center" vertical="center" textRotation="255" wrapText="1"/>
    </xf>
    <xf numFmtId="0" fontId="7" fillId="0" borderId="0" xfId="1" applyFont="1" applyBorder="1" applyAlignment="1">
      <alignment vertical="center"/>
    </xf>
    <xf numFmtId="0" fontId="18" fillId="0" borderId="0" xfId="1" applyFont="1">
      <alignment vertical="center"/>
    </xf>
    <xf numFmtId="0" fontId="7" fillId="0" borderId="0" xfId="1" applyFont="1" applyAlignment="1">
      <alignment vertical="top" wrapText="1"/>
    </xf>
    <xf numFmtId="0" fontId="7" fillId="0" borderId="0" xfId="0" applyFont="1" applyAlignment="1">
      <alignment horizontal="left" vertical="center"/>
    </xf>
    <xf numFmtId="0" fontId="0" fillId="0" borderId="0" xfId="0" applyBorder="1" applyAlignment="1">
      <alignment horizontal="left" vertical="center"/>
    </xf>
    <xf numFmtId="0" fontId="7" fillId="0" borderId="8" xfId="1" applyFont="1" applyBorder="1" applyAlignment="1">
      <alignment horizontal="center" vertical="center"/>
    </xf>
    <xf numFmtId="0" fontId="7" fillId="0" borderId="0" xfId="1" applyFont="1" applyBorder="1" applyAlignment="1">
      <alignment horizontal="center" vertical="center"/>
    </xf>
    <xf numFmtId="0" fontId="7" fillId="0" borderId="16" xfId="1" applyFont="1" applyBorder="1" applyAlignment="1">
      <alignment horizontal="center" vertical="center"/>
    </xf>
    <xf numFmtId="0" fontId="7" fillId="0" borderId="0" xfId="1" applyFont="1" applyBorder="1" applyAlignment="1">
      <alignment horizontal="right" vertical="center"/>
    </xf>
    <xf numFmtId="0" fontId="7" fillId="0" borderId="16" xfId="1" applyFont="1" applyBorder="1" applyAlignment="1">
      <alignment horizontal="right" vertical="center"/>
    </xf>
    <xf numFmtId="38" fontId="7" fillId="0" borderId="0" xfId="2" applyFont="1" applyBorder="1" applyAlignment="1">
      <alignment vertical="center"/>
    </xf>
    <xf numFmtId="3" fontId="7" fillId="0" borderId="0" xfId="1" applyNumberFormat="1" applyFont="1" applyBorder="1" applyAlignment="1">
      <alignment horizontal="center" vertical="center"/>
    </xf>
    <xf numFmtId="0" fontId="7" fillId="0" borderId="0" xfId="1" applyFont="1" applyBorder="1" applyAlignment="1">
      <alignment vertical="center"/>
    </xf>
    <xf numFmtId="0" fontId="7" fillId="0" borderId="8" xfId="1" applyFont="1" applyBorder="1" applyAlignment="1">
      <alignment vertical="center"/>
    </xf>
    <xf numFmtId="3" fontId="7" fillId="0" borderId="16" xfId="1" applyNumberFormat="1" applyFont="1" applyBorder="1" applyAlignment="1">
      <alignment horizontal="center" vertical="center"/>
    </xf>
    <xf numFmtId="0" fontId="7" fillId="0" borderId="22" xfId="1" applyFont="1" applyBorder="1" applyAlignment="1">
      <alignment vertical="center"/>
    </xf>
    <xf numFmtId="0" fontId="7" fillId="0" borderId="22" xfId="1" quotePrefix="1" applyFont="1" applyBorder="1" applyAlignment="1">
      <alignment horizontal="right" vertical="center"/>
    </xf>
    <xf numFmtId="0" fontId="7" fillId="0" borderId="23" xfId="1" applyFont="1" applyBorder="1" applyAlignment="1">
      <alignment vertical="center"/>
    </xf>
    <xf numFmtId="0" fontId="7" fillId="0" borderId="16" xfId="1" applyFont="1" applyBorder="1" applyAlignment="1">
      <alignment vertical="center"/>
    </xf>
    <xf numFmtId="3" fontId="7" fillId="0" borderId="8" xfId="1" applyNumberFormat="1" applyFont="1" applyBorder="1" applyAlignment="1">
      <alignment horizontal="center" vertical="center"/>
    </xf>
    <xf numFmtId="3" fontId="7" fillId="0" borderId="25" xfId="1" applyNumberFormat="1" applyFont="1" applyBorder="1" applyAlignment="1">
      <alignment horizontal="center" vertical="center"/>
    </xf>
    <xf numFmtId="181" fontId="7" fillId="0" borderId="23" xfId="1" applyNumberFormat="1" applyFont="1" applyBorder="1" applyAlignment="1">
      <alignment horizontal="right" vertical="center"/>
    </xf>
    <xf numFmtId="181" fontId="7" fillId="0" borderId="8" xfId="1" applyNumberFormat="1" applyFont="1" applyBorder="1" applyAlignment="1">
      <alignment horizontal="right" vertical="center"/>
    </xf>
    <xf numFmtId="181" fontId="7" fillId="0" borderId="25" xfId="1" applyNumberFormat="1" applyFont="1" applyBorder="1" applyAlignment="1">
      <alignment horizontal="right" vertical="center"/>
    </xf>
    <xf numFmtId="177" fontId="7" fillId="0" borderId="23" xfId="1" applyNumberFormat="1" applyFont="1" applyBorder="1" applyAlignment="1">
      <alignment horizontal="right" vertical="center"/>
    </xf>
    <xf numFmtId="177" fontId="7" fillId="0" borderId="25" xfId="1" applyNumberFormat="1" applyFont="1" applyBorder="1" applyAlignment="1">
      <alignment horizontal="right" vertical="center"/>
    </xf>
    <xf numFmtId="0" fontId="7" fillId="0" borderId="24" xfId="1" applyFont="1" applyBorder="1" applyAlignment="1">
      <alignment horizontal="distributed" vertical="center" shrinkToFit="1"/>
    </xf>
    <xf numFmtId="0" fontId="7" fillId="0" borderId="25" xfId="1" applyFont="1" applyBorder="1">
      <alignment vertical="center"/>
    </xf>
    <xf numFmtId="0" fontId="7" fillId="0" borderId="8" xfId="1" applyFont="1" applyFill="1" applyBorder="1" applyAlignment="1">
      <alignment horizontal="right" vertical="center"/>
    </xf>
    <xf numFmtId="0" fontId="7" fillId="0" borderId="23" xfId="1" applyFont="1" applyFill="1" applyBorder="1" applyAlignment="1">
      <alignment vertical="center"/>
    </xf>
    <xf numFmtId="0" fontId="7" fillId="0" borderId="8" xfId="1" applyFont="1" applyFill="1" applyBorder="1" applyAlignment="1">
      <alignment vertical="center"/>
    </xf>
    <xf numFmtId="0" fontId="7" fillId="0" borderId="25" xfId="1" applyFont="1" applyFill="1" applyBorder="1" applyAlignment="1">
      <alignment vertical="center"/>
    </xf>
    <xf numFmtId="0" fontId="7" fillId="0" borderId="21" xfId="1" applyFont="1" applyBorder="1">
      <alignment vertical="center"/>
    </xf>
    <xf numFmtId="3" fontId="7" fillId="0" borderId="23" xfId="1" applyNumberFormat="1" applyFont="1" applyBorder="1" applyAlignment="1">
      <alignment vertical="center"/>
    </xf>
    <xf numFmtId="3" fontId="7" fillId="0" borderId="8" xfId="1" applyNumberFormat="1" applyFont="1" applyBorder="1" applyAlignment="1">
      <alignment vertical="center"/>
    </xf>
    <xf numFmtId="0" fontId="7" fillId="0" borderId="0" xfId="1" applyFont="1" applyBorder="1" applyAlignment="1">
      <alignment horizontal="distributed" vertical="center"/>
    </xf>
    <xf numFmtId="0" fontId="7" fillId="0" borderId="0" xfId="1" applyFont="1" applyAlignment="1">
      <alignment horizontal="left" vertical="center"/>
    </xf>
    <xf numFmtId="0" fontId="7" fillId="0" borderId="0" xfId="1" applyFont="1" applyAlignment="1">
      <alignment vertical="center"/>
    </xf>
    <xf numFmtId="0" fontId="7" fillId="0" borderId="0" xfId="1" applyFont="1" applyAlignment="1">
      <alignment horizontal="center" vertical="center"/>
    </xf>
    <xf numFmtId="0" fontId="6" fillId="0" borderId="0" xfId="1" applyFont="1" applyAlignment="1">
      <alignment vertical="center"/>
    </xf>
    <xf numFmtId="0" fontId="7" fillId="0" borderId="16" xfId="1" applyFont="1" applyBorder="1" applyAlignment="1">
      <alignment horizontal="center" vertical="center"/>
    </xf>
    <xf numFmtId="0" fontId="7" fillId="0" borderId="0" xfId="1" applyFont="1" applyBorder="1" applyAlignment="1">
      <alignment horizontal="center" vertical="center"/>
    </xf>
    <xf numFmtId="0" fontId="7" fillId="0" borderId="0" xfId="1" quotePrefix="1" applyFont="1" applyBorder="1" applyAlignment="1">
      <alignment horizontal="right" vertical="center"/>
    </xf>
    <xf numFmtId="0" fontId="7" fillId="0" borderId="0" xfId="1" applyFont="1" applyBorder="1" applyAlignment="1">
      <alignment horizontal="left" vertical="center"/>
    </xf>
    <xf numFmtId="181" fontId="7" fillId="0" borderId="0" xfId="1" applyNumberFormat="1" applyFont="1" applyBorder="1" applyAlignment="1">
      <alignment horizontal="right" vertical="center"/>
    </xf>
    <xf numFmtId="0" fontId="7" fillId="0" borderId="0" xfId="1" applyFont="1" applyBorder="1" applyAlignment="1">
      <alignment horizontal="distributed" vertical="center" indent="1"/>
    </xf>
    <xf numFmtId="0" fontId="7" fillId="0" borderId="0" xfId="1" applyFont="1" applyBorder="1" applyAlignment="1">
      <alignment vertical="center"/>
    </xf>
    <xf numFmtId="3" fontId="7" fillId="0" borderId="0" xfId="1" applyNumberFormat="1" applyFont="1" applyBorder="1" applyAlignment="1">
      <alignment vertical="center"/>
    </xf>
    <xf numFmtId="0" fontId="7" fillId="0" borderId="8" xfId="1" applyFont="1" applyBorder="1" applyAlignment="1">
      <alignment vertical="center"/>
    </xf>
    <xf numFmtId="0" fontId="7" fillId="0" borderId="22" xfId="1" applyFont="1" applyBorder="1" applyAlignment="1">
      <alignment vertical="center"/>
    </xf>
    <xf numFmtId="0" fontId="7" fillId="0" borderId="23" xfId="1" applyFont="1" applyBorder="1" applyAlignment="1">
      <alignment vertical="center"/>
    </xf>
    <xf numFmtId="0" fontId="7" fillId="0" borderId="16" xfId="1" applyFont="1" applyBorder="1" applyAlignment="1">
      <alignment horizontal="left" vertical="center"/>
    </xf>
    <xf numFmtId="0" fontId="7" fillId="0" borderId="16" xfId="1" applyFont="1" applyBorder="1" applyAlignment="1">
      <alignment vertical="center"/>
    </xf>
    <xf numFmtId="0" fontId="12" fillId="0" borderId="0" xfId="0" applyFont="1" applyAlignment="1">
      <alignment vertical="center"/>
    </xf>
    <xf numFmtId="0" fontId="6" fillId="0" borderId="0" xfId="0" applyFont="1" applyAlignment="1">
      <alignment horizontal="center" vertical="center"/>
    </xf>
    <xf numFmtId="0" fontId="6" fillId="0" borderId="1" xfId="0" applyFont="1" applyBorder="1" applyAlignment="1">
      <alignment horizontal="center" vertical="center"/>
    </xf>
    <xf numFmtId="0" fontId="13" fillId="0" borderId="0" xfId="0" applyFont="1" applyAlignment="1">
      <alignment horizontal="center" vertical="center"/>
    </xf>
    <xf numFmtId="0" fontId="7" fillId="0" borderId="3" xfId="0" applyFont="1" applyBorder="1">
      <alignment vertical="center"/>
    </xf>
    <xf numFmtId="0" fontId="7" fillId="0" borderId="4" xfId="0" applyFont="1" applyBorder="1">
      <alignment vertical="center"/>
    </xf>
    <xf numFmtId="0" fontId="7" fillId="0" borderId="8" xfId="0" applyFont="1" applyBorder="1">
      <alignment vertical="center"/>
    </xf>
    <xf numFmtId="0" fontId="7" fillId="0" borderId="9" xfId="0" applyFont="1" applyBorder="1">
      <alignment vertical="center"/>
    </xf>
    <xf numFmtId="3" fontId="7" fillId="0" borderId="9" xfId="0" applyNumberFormat="1" applyFont="1" applyFill="1" applyBorder="1">
      <alignment vertical="center"/>
    </xf>
    <xf numFmtId="0" fontId="7" fillId="0" borderId="8" xfId="0" applyFont="1" applyFill="1" applyBorder="1">
      <alignment vertical="center"/>
    </xf>
    <xf numFmtId="0" fontId="7" fillId="0" borderId="9" xfId="0" applyFont="1" applyFill="1" applyBorder="1">
      <alignment vertical="center"/>
    </xf>
    <xf numFmtId="3" fontId="7" fillId="0" borderId="9" xfId="0" applyNumberFormat="1" applyFont="1" applyBorder="1">
      <alignment vertical="center"/>
    </xf>
    <xf numFmtId="0" fontId="7" fillId="0" borderId="7" xfId="0" applyFont="1" applyBorder="1">
      <alignment vertical="center"/>
    </xf>
    <xf numFmtId="0" fontId="7" fillId="0" borderId="9" xfId="0" applyFont="1" applyFill="1" applyBorder="1" applyAlignment="1">
      <alignment horizontal="right" vertical="center"/>
    </xf>
    <xf numFmtId="0" fontId="7" fillId="0" borderId="5" xfId="0" applyFont="1" applyBorder="1">
      <alignment vertical="center"/>
    </xf>
    <xf numFmtId="3" fontId="7" fillId="0" borderId="14" xfId="0" applyNumberFormat="1" applyFont="1" applyBorder="1">
      <alignment vertical="center"/>
    </xf>
    <xf numFmtId="0" fontId="7" fillId="0" borderId="13" xfId="0" applyFont="1" applyBorder="1">
      <alignment vertical="center"/>
    </xf>
    <xf numFmtId="0" fontId="7" fillId="0" borderId="0" xfId="1" applyFont="1" applyAlignment="1">
      <alignment horizontal="center" vertical="center"/>
    </xf>
    <xf numFmtId="0" fontId="7" fillId="0" borderId="16" xfId="1" applyFont="1" applyBorder="1" applyAlignment="1">
      <alignment horizontal="left" vertical="top"/>
    </xf>
    <xf numFmtId="0" fontId="7" fillId="0" borderId="0" xfId="1" applyFont="1" applyBorder="1" applyAlignment="1">
      <alignment horizontal="left" vertical="center"/>
    </xf>
    <xf numFmtId="0" fontId="7" fillId="0" borderId="0" xfId="1" applyFont="1" applyBorder="1" applyAlignment="1">
      <alignment vertical="center"/>
    </xf>
    <xf numFmtId="0" fontId="7" fillId="0" borderId="22" xfId="1" applyFont="1" applyBorder="1" applyAlignment="1">
      <alignment vertical="center"/>
    </xf>
    <xf numFmtId="0" fontId="7" fillId="0" borderId="16" xfId="1" applyFont="1" applyBorder="1" applyAlignment="1">
      <alignment vertical="center"/>
    </xf>
    <xf numFmtId="0" fontId="24" fillId="0" borderId="0" xfId="0" applyFont="1">
      <alignment vertical="center"/>
    </xf>
    <xf numFmtId="0" fontId="25" fillId="0" borderId="0" xfId="0" applyFont="1" applyBorder="1" applyAlignment="1">
      <alignment horizontal="center" vertical="center"/>
    </xf>
    <xf numFmtId="0" fontId="25" fillId="0" borderId="0" xfId="0" applyFont="1" applyBorder="1" applyAlignment="1">
      <alignment horizontal="right" vertical="center"/>
    </xf>
    <xf numFmtId="177" fontId="25" fillId="0" borderId="0" xfId="7" applyNumberFormat="1" applyFont="1" applyBorder="1" applyAlignment="1">
      <alignment horizontal="right" vertical="center"/>
    </xf>
    <xf numFmtId="0" fontId="18" fillId="0" borderId="0" xfId="0" applyFont="1" applyBorder="1" applyAlignment="1">
      <alignment vertical="center"/>
    </xf>
    <xf numFmtId="0" fontId="24" fillId="0" borderId="0" xfId="0" applyFont="1" applyBorder="1">
      <alignment vertical="center"/>
    </xf>
    <xf numFmtId="190" fontId="7" fillId="0" borderId="0" xfId="0" applyNumberFormat="1" applyFont="1" applyAlignment="1">
      <alignment horizontal="center" vertical="center"/>
    </xf>
    <xf numFmtId="0" fontId="10" fillId="0" borderId="9" xfId="0" applyFont="1" applyBorder="1" applyAlignment="1">
      <alignment horizontal="center" vertical="center"/>
    </xf>
    <xf numFmtId="0" fontId="10" fillId="0" borderId="21" xfId="0" applyFont="1" applyBorder="1" applyAlignment="1">
      <alignment horizontal="center" vertical="center"/>
    </xf>
    <xf numFmtId="0" fontId="10" fillId="0" borderId="0" xfId="1" applyFont="1" applyAlignment="1">
      <alignment vertical="center" wrapText="1"/>
    </xf>
    <xf numFmtId="0" fontId="10" fillId="0" borderId="0" xfId="1" applyFont="1" applyAlignment="1">
      <alignment vertical="center"/>
    </xf>
    <xf numFmtId="0" fontId="10" fillId="0" borderId="0" xfId="1" applyFont="1" applyAlignment="1">
      <alignment horizontal="center" vertical="center"/>
    </xf>
    <xf numFmtId="0" fontId="7" fillId="0" borderId="0" xfId="1" applyFont="1" applyAlignment="1">
      <alignment horizontal="left" vertical="center"/>
    </xf>
    <xf numFmtId="0" fontId="7" fillId="0" borderId="0" xfId="1" applyFont="1" applyAlignment="1">
      <alignment vertical="center"/>
    </xf>
    <xf numFmtId="0" fontId="2" fillId="0" borderId="0" xfId="1" applyAlignment="1">
      <alignment vertical="center"/>
    </xf>
    <xf numFmtId="0" fontId="7" fillId="0" borderId="0" xfId="1" applyFont="1" applyAlignment="1">
      <alignment horizontal="center" vertical="center"/>
    </xf>
    <xf numFmtId="0" fontId="6" fillId="0" borderId="0" xfId="1" applyFont="1" applyAlignment="1">
      <alignment vertical="center"/>
    </xf>
    <xf numFmtId="0" fontId="7" fillId="0" borderId="0" xfId="1" applyFont="1" applyBorder="1" applyAlignment="1">
      <alignment horizontal="center" vertical="center"/>
    </xf>
    <xf numFmtId="38" fontId="7" fillId="0" borderId="0" xfId="2" applyFont="1" applyBorder="1" applyAlignment="1">
      <alignment horizontal="right" vertical="center"/>
    </xf>
    <xf numFmtId="0" fontId="7" fillId="0" borderId="0" xfId="1" applyFont="1" applyBorder="1" applyAlignment="1">
      <alignment horizontal="left" vertical="center"/>
    </xf>
    <xf numFmtId="3" fontId="7" fillId="0" borderId="0" xfId="1" applyNumberFormat="1" applyFont="1" applyBorder="1" applyAlignment="1">
      <alignment horizontal="right" vertical="center"/>
    </xf>
    <xf numFmtId="38" fontId="7" fillId="0" borderId="0" xfId="2" applyFont="1" applyBorder="1" applyAlignment="1">
      <alignment vertical="center"/>
    </xf>
    <xf numFmtId="3" fontId="7" fillId="0" borderId="16" xfId="1" applyNumberFormat="1" applyFont="1" applyBorder="1" applyAlignment="1">
      <alignment horizontal="right" vertical="center"/>
    </xf>
    <xf numFmtId="3" fontId="7" fillId="0" borderId="22" xfId="1" applyNumberFormat="1" applyFont="1" applyBorder="1" applyAlignment="1">
      <alignment horizontal="right" vertical="center"/>
    </xf>
    <xf numFmtId="3" fontId="7" fillId="0" borderId="0" xfId="1" applyNumberFormat="1" applyFont="1" applyBorder="1" applyAlignment="1">
      <alignment horizontal="center" vertical="center"/>
    </xf>
    <xf numFmtId="0" fontId="7" fillId="0" borderId="0" xfId="1" applyFont="1" applyBorder="1" applyAlignment="1">
      <alignment vertical="center"/>
    </xf>
    <xf numFmtId="0" fontId="7" fillId="0" borderId="8" xfId="1" applyFont="1" applyBorder="1" applyAlignment="1">
      <alignment vertical="center"/>
    </xf>
    <xf numFmtId="0" fontId="7" fillId="0" borderId="22" xfId="1" applyFont="1" applyBorder="1" applyAlignment="1">
      <alignment vertical="center"/>
    </xf>
    <xf numFmtId="0" fontId="7" fillId="0" borderId="23" xfId="1" applyFont="1" applyBorder="1" applyAlignment="1">
      <alignment vertical="center"/>
    </xf>
    <xf numFmtId="3" fontId="7" fillId="0" borderId="8" xfId="1" applyNumberFormat="1" applyFont="1" applyBorder="1" applyAlignment="1">
      <alignment horizontal="center" vertical="center"/>
    </xf>
    <xf numFmtId="0" fontId="7" fillId="0" borderId="16" xfId="1" applyFont="1" applyBorder="1" applyAlignment="1">
      <alignment vertical="center"/>
    </xf>
    <xf numFmtId="0" fontId="15" fillId="0" borderId="0" xfId="1" quotePrefix="1" applyNumberFormat="1" applyFont="1" applyBorder="1" applyAlignment="1">
      <alignment vertical="center"/>
    </xf>
    <xf numFmtId="0" fontId="15" fillId="0" borderId="16" xfId="1" quotePrefix="1" applyNumberFormat="1" applyFont="1" applyBorder="1" applyAlignment="1">
      <alignment vertical="center"/>
    </xf>
    <xf numFmtId="0" fontId="7" fillId="0" borderId="14" xfId="0" applyFont="1" applyBorder="1">
      <alignment vertical="center"/>
    </xf>
    <xf numFmtId="181" fontId="7" fillId="0" borderId="0" xfId="1" applyNumberFormat="1" applyFont="1" applyBorder="1" applyAlignment="1">
      <alignment vertical="center"/>
    </xf>
    <xf numFmtId="0" fontId="28" fillId="0" borderId="0" xfId="1" applyFont="1">
      <alignment vertical="center"/>
    </xf>
    <xf numFmtId="0" fontId="27" fillId="0" borderId="0" xfId="1" applyFont="1" applyAlignment="1">
      <alignment vertical="center"/>
    </xf>
    <xf numFmtId="0" fontId="27" fillId="0" borderId="0" xfId="1" applyFont="1" applyAlignment="1">
      <alignment horizontal="left" vertical="center"/>
    </xf>
    <xf numFmtId="0" fontId="7" fillId="0" borderId="9" xfId="1" applyFont="1" applyBorder="1" applyAlignment="1">
      <alignment vertical="center" justifyLastLine="1"/>
    </xf>
    <xf numFmtId="0" fontId="2" fillId="0" borderId="9" xfId="1" applyBorder="1">
      <alignment vertical="center"/>
    </xf>
    <xf numFmtId="0" fontId="7" fillId="0" borderId="25" xfId="0" applyFont="1" applyBorder="1" applyAlignment="1">
      <alignment horizontal="center" vertical="center" wrapText="1"/>
    </xf>
    <xf numFmtId="0" fontId="7" fillId="0" borderId="19" xfId="0" applyFont="1" applyBorder="1" applyAlignment="1">
      <alignment horizontal="center" vertical="center" wrapText="1"/>
    </xf>
    <xf numFmtId="180" fontId="7" fillId="0" borderId="4" xfId="1" applyNumberFormat="1" applyFont="1" applyBorder="1">
      <alignment vertical="center"/>
    </xf>
    <xf numFmtId="0" fontId="7" fillId="0" borderId="6" xfId="0" applyFont="1" applyFill="1" applyBorder="1" applyAlignment="1">
      <alignment horizontal="center" vertical="center"/>
    </xf>
    <xf numFmtId="0" fontId="7" fillId="0" borderId="11" xfId="0" applyFont="1" applyFill="1" applyBorder="1" applyAlignment="1">
      <alignment horizontal="center" vertical="center"/>
    </xf>
    <xf numFmtId="0" fontId="7" fillId="0" borderId="15" xfId="0" applyFont="1" applyBorder="1" applyAlignment="1">
      <alignment horizontal="center" vertical="center"/>
    </xf>
    <xf numFmtId="0" fontId="7" fillId="0" borderId="0" xfId="1" applyFont="1" applyBorder="1" applyAlignment="1">
      <alignment horizontal="left" vertical="center"/>
    </xf>
    <xf numFmtId="31" fontId="7" fillId="0" borderId="0" xfId="1" quotePrefix="1" applyNumberFormat="1" applyFont="1" applyBorder="1" applyAlignment="1">
      <alignment horizontal="right" vertical="center"/>
    </xf>
    <xf numFmtId="0" fontId="2" fillId="0" borderId="0" xfId="1" applyBorder="1" applyAlignment="1">
      <alignment vertical="center"/>
    </xf>
    <xf numFmtId="0" fontId="7" fillId="0" borderId="20" xfId="0" applyFont="1" applyBorder="1">
      <alignment vertical="center"/>
    </xf>
    <xf numFmtId="0" fontId="7" fillId="0" borderId="20" xfId="0" applyFont="1" applyBorder="1" applyAlignment="1">
      <alignment horizontal="center" vertical="center"/>
    </xf>
    <xf numFmtId="0" fontId="16" fillId="0" borderId="20" xfId="0" applyFont="1" applyBorder="1" applyAlignment="1">
      <alignment horizontal="center" vertical="center" wrapText="1"/>
    </xf>
    <xf numFmtId="0" fontId="7" fillId="0" borderId="20" xfId="0" applyFont="1" applyBorder="1" applyAlignment="1">
      <alignment horizontal="center" vertical="center" wrapText="1"/>
    </xf>
    <xf numFmtId="0" fontId="10" fillId="0" borderId="24" xfId="0" applyFont="1" applyBorder="1" applyAlignment="1">
      <alignment horizontal="center" vertical="center"/>
    </xf>
    <xf numFmtId="0" fontId="7" fillId="0" borderId="0" xfId="1" applyFont="1" applyAlignment="1">
      <alignment horizontal="left" vertical="center"/>
    </xf>
    <xf numFmtId="0" fontId="7" fillId="0" borderId="0" xfId="1" applyFont="1" applyAlignment="1">
      <alignment horizontal="center" vertical="center"/>
    </xf>
    <xf numFmtId="0" fontId="6" fillId="0" borderId="0" xfId="1" applyFont="1" applyAlignment="1">
      <alignment horizontal="left" vertical="center"/>
    </xf>
    <xf numFmtId="0" fontId="6" fillId="0" borderId="0" xfId="1" applyFont="1" applyAlignment="1">
      <alignment vertical="center"/>
    </xf>
    <xf numFmtId="0" fontId="6" fillId="0" borderId="0" xfId="1" quotePrefix="1" applyFont="1" applyAlignment="1">
      <alignment horizontal="center" vertical="center"/>
    </xf>
    <xf numFmtId="0" fontId="7" fillId="0" borderId="0" xfId="1" quotePrefix="1" applyFont="1" applyAlignment="1">
      <alignment horizontal="center" vertical="center"/>
    </xf>
    <xf numFmtId="0" fontId="7" fillId="0" borderId="0" xfId="1" applyFont="1" applyBorder="1" applyAlignment="1">
      <alignment horizontal="distributed" vertical="center" justifyLastLine="1"/>
    </xf>
    <xf numFmtId="0" fontId="7" fillId="0" borderId="16" xfId="1" applyFont="1" applyBorder="1" applyAlignment="1">
      <alignment horizontal="center" vertical="center"/>
    </xf>
    <xf numFmtId="0" fontId="7" fillId="0" borderId="0" xfId="1" applyFont="1" applyBorder="1" applyAlignment="1">
      <alignment horizontal="center" vertical="center"/>
    </xf>
    <xf numFmtId="0" fontId="7" fillId="0" borderId="22" xfId="1" applyFont="1" applyBorder="1" applyAlignment="1">
      <alignment horizontal="center" vertical="center"/>
    </xf>
    <xf numFmtId="0" fontId="7" fillId="0" borderId="0" xfId="1" applyFont="1" applyBorder="1" applyAlignment="1">
      <alignment horizontal="left"/>
    </xf>
    <xf numFmtId="0" fontId="7" fillId="0" borderId="0" xfId="1" applyFont="1" applyBorder="1" applyAlignment="1">
      <alignment horizontal="distributed" vertical="center"/>
    </xf>
    <xf numFmtId="0" fontId="7" fillId="0" borderId="16" xfId="1" applyFont="1" applyBorder="1" applyAlignment="1">
      <alignment horizontal="distributed" vertical="center"/>
    </xf>
    <xf numFmtId="0" fontId="7" fillId="0" borderId="0" xfId="1" applyFont="1" applyBorder="1" applyAlignment="1">
      <alignment horizontal="right" vertical="center"/>
    </xf>
    <xf numFmtId="0" fontId="7" fillId="0" borderId="16" xfId="1" applyFont="1" applyBorder="1" applyAlignment="1">
      <alignment horizontal="right" vertical="center"/>
    </xf>
    <xf numFmtId="0" fontId="7" fillId="0" borderId="0" xfId="1" applyFont="1" applyAlignment="1">
      <alignment horizontal="left"/>
    </xf>
    <xf numFmtId="0" fontId="7" fillId="0" borderId="0" xfId="1" quotePrefix="1" applyFont="1" applyBorder="1" applyAlignment="1">
      <alignment horizontal="right" vertical="center"/>
    </xf>
    <xf numFmtId="0" fontId="7" fillId="0" borderId="0" xfId="1" applyFont="1" applyBorder="1" applyAlignment="1">
      <alignment horizontal="left" vertical="center"/>
    </xf>
    <xf numFmtId="3" fontId="7" fillId="0" borderId="0" xfId="1" applyNumberFormat="1" applyFont="1" applyBorder="1" applyAlignment="1">
      <alignment horizontal="right" vertical="center"/>
    </xf>
    <xf numFmtId="0" fontId="7" fillId="0" borderId="9" xfId="1" applyFont="1" applyBorder="1" applyAlignment="1">
      <alignment horizontal="right" vertical="center"/>
    </xf>
    <xf numFmtId="3" fontId="7" fillId="0" borderId="16" xfId="1" applyNumberFormat="1" applyFont="1" applyBorder="1" applyAlignment="1">
      <alignment horizontal="right" vertical="center"/>
    </xf>
    <xf numFmtId="0" fontId="7" fillId="0" borderId="24" xfId="1" applyFont="1" applyBorder="1" applyAlignment="1">
      <alignment horizontal="right" vertical="center"/>
    </xf>
    <xf numFmtId="3" fontId="7" fillId="0" borderId="22" xfId="1" applyNumberFormat="1" applyFont="1" applyBorder="1" applyAlignment="1">
      <alignment horizontal="right" vertical="center"/>
    </xf>
    <xf numFmtId="3" fontId="7" fillId="0" borderId="0" xfId="1" applyNumberFormat="1" applyFont="1" applyBorder="1" applyAlignment="1">
      <alignment horizontal="center" vertical="center"/>
    </xf>
    <xf numFmtId="0" fontId="7" fillId="0" borderId="22" xfId="1" applyFont="1" applyBorder="1" applyAlignment="1">
      <alignment horizontal="right" vertical="center"/>
    </xf>
    <xf numFmtId="0" fontId="7" fillId="0" borderId="0" xfId="1" applyFont="1" applyBorder="1" applyAlignment="1">
      <alignment vertical="center"/>
    </xf>
    <xf numFmtId="3" fontId="7" fillId="0" borderId="0" xfId="1" applyNumberFormat="1" applyFont="1" applyBorder="1" applyAlignment="1">
      <alignment vertical="center"/>
    </xf>
    <xf numFmtId="0" fontId="7" fillId="0" borderId="8" xfId="1" applyFont="1" applyBorder="1" applyAlignment="1">
      <alignment vertical="center"/>
    </xf>
    <xf numFmtId="0" fontId="7" fillId="0" borderId="22" xfId="1" applyFont="1" applyBorder="1" applyAlignment="1">
      <alignment vertical="center"/>
    </xf>
    <xf numFmtId="0" fontId="7" fillId="0" borderId="21" xfId="1" applyFont="1" applyBorder="1" applyAlignment="1">
      <alignment vertical="center"/>
    </xf>
    <xf numFmtId="0" fontId="7" fillId="0" borderId="21" xfId="1" applyFont="1" applyBorder="1" applyAlignment="1">
      <alignment horizontal="right" vertical="center"/>
    </xf>
    <xf numFmtId="3" fontId="7" fillId="0" borderId="22" xfId="1" applyNumberFormat="1" applyFont="1" applyBorder="1" applyAlignment="1">
      <alignment horizontal="distributed" vertical="center" justifyLastLine="1"/>
    </xf>
    <xf numFmtId="3" fontId="7" fillId="0" borderId="16" xfId="1" applyNumberFormat="1" applyFont="1" applyBorder="1" applyAlignment="1">
      <alignment horizontal="distributed" vertical="center" justifyLastLine="1"/>
    </xf>
    <xf numFmtId="0" fontId="7" fillId="0" borderId="16" xfId="1" applyFont="1" applyBorder="1" applyAlignment="1">
      <alignment vertical="center"/>
    </xf>
    <xf numFmtId="0" fontId="7" fillId="0" borderId="0" xfId="1" quotePrefix="1" applyFont="1" applyAlignment="1">
      <alignment horizontal="center" vertical="center"/>
    </xf>
    <xf numFmtId="0" fontId="7" fillId="0" borderId="0" xfId="1" applyFont="1" applyBorder="1" applyAlignment="1">
      <alignment horizontal="left" vertical="center"/>
    </xf>
    <xf numFmtId="0" fontId="7" fillId="0" borderId="0" xfId="0" applyFont="1" applyBorder="1" applyAlignment="1">
      <alignment vertical="center"/>
    </xf>
    <xf numFmtId="0" fontId="7" fillId="0" borderId="22" xfId="1" quotePrefix="1" applyFont="1" applyBorder="1" applyAlignment="1">
      <alignment vertical="center"/>
    </xf>
    <xf numFmtId="0" fontId="24" fillId="0" borderId="0" xfId="0" applyFont="1" applyAlignment="1">
      <alignment horizontal="center" vertical="center"/>
    </xf>
    <xf numFmtId="0" fontId="7" fillId="0" borderId="0" xfId="1" applyFont="1" applyAlignment="1">
      <alignment horizontal="left" vertical="center"/>
    </xf>
    <xf numFmtId="0" fontId="2" fillId="0" borderId="0" xfId="1" applyAlignment="1">
      <alignment vertical="center"/>
    </xf>
    <xf numFmtId="0" fontId="7" fillId="0" borderId="0" xfId="1" applyFont="1" applyAlignment="1">
      <alignment horizontal="center" vertical="center"/>
    </xf>
    <xf numFmtId="0" fontId="7" fillId="0" borderId="0" xfId="1" applyFont="1" applyAlignment="1">
      <alignment vertical="center"/>
    </xf>
    <xf numFmtId="0" fontId="6" fillId="0" borderId="0" xfId="1" quotePrefix="1" applyFont="1" applyAlignment="1">
      <alignment horizontal="center" vertical="center"/>
    </xf>
    <xf numFmtId="0" fontId="6" fillId="0" borderId="0" xfId="1" applyFont="1" applyAlignment="1">
      <alignment vertical="center"/>
    </xf>
    <xf numFmtId="0" fontId="7" fillId="0" borderId="0" xfId="1" quotePrefix="1" applyFont="1" applyAlignment="1">
      <alignment horizontal="center" vertical="center"/>
    </xf>
    <xf numFmtId="0" fontId="7" fillId="0" borderId="0" xfId="1" quotePrefix="1" applyFont="1" applyAlignment="1">
      <alignment horizontal="right"/>
    </xf>
    <xf numFmtId="0" fontId="7" fillId="0" borderId="0" xfId="1" applyFont="1" applyBorder="1" applyAlignment="1">
      <alignment horizontal="left"/>
    </xf>
    <xf numFmtId="0" fontId="7" fillId="0" borderId="22" xfId="1" applyFont="1" applyBorder="1" applyAlignment="1">
      <alignment horizontal="distributed" vertical="center"/>
    </xf>
    <xf numFmtId="0" fontId="7" fillId="0" borderId="9" xfId="1" applyFont="1" applyBorder="1" applyAlignment="1">
      <alignment horizontal="distributed" vertical="center"/>
    </xf>
    <xf numFmtId="0" fontId="7" fillId="0" borderId="24" xfId="1" applyFont="1" applyBorder="1" applyAlignment="1">
      <alignment horizontal="distributed" vertical="center"/>
    </xf>
    <xf numFmtId="0" fontId="7" fillId="0" borderId="0" xfId="1" applyFont="1" applyBorder="1" applyAlignment="1">
      <alignment horizontal="center" vertical="center"/>
    </xf>
    <xf numFmtId="0" fontId="7" fillId="0" borderId="0" xfId="1" applyFont="1" applyBorder="1" applyAlignment="1">
      <alignment horizontal="distributed" vertical="center" justifyLastLine="1"/>
    </xf>
    <xf numFmtId="3" fontId="7" fillId="0" borderId="0" xfId="1" applyNumberFormat="1" applyFont="1" applyBorder="1" applyAlignment="1">
      <alignment horizontal="right" vertical="center"/>
    </xf>
    <xf numFmtId="0" fontId="7" fillId="0" borderId="0" xfId="1" applyFont="1" applyBorder="1" applyAlignment="1">
      <alignment horizontal="right" vertical="center"/>
    </xf>
    <xf numFmtId="0" fontId="7" fillId="0" borderId="16" xfId="1" applyFont="1" applyBorder="1" applyAlignment="1">
      <alignment horizontal="right" vertical="center"/>
    </xf>
    <xf numFmtId="0" fontId="7" fillId="0" borderId="0" xfId="1" applyFont="1" applyBorder="1" applyAlignment="1">
      <alignment horizontal="left" vertical="center"/>
    </xf>
    <xf numFmtId="0" fontId="7" fillId="0" borderId="0" xfId="1" quotePrefix="1" applyFont="1" applyBorder="1" applyAlignment="1">
      <alignment horizontal="right" vertical="center"/>
    </xf>
    <xf numFmtId="178" fontId="7" fillId="0" borderId="0" xfId="1" applyNumberFormat="1" applyFont="1" applyBorder="1" applyAlignment="1">
      <alignment horizontal="right" vertical="center"/>
    </xf>
    <xf numFmtId="178" fontId="7" fillId="0" borderId="9" xfId="1" applyNumberFormat="1" applyFont="1" applyBorder="1" applyAlignment="1">
      <alignment horizontal="right" vertical="center"/>
    </xf>
    <xf numFmtId="177" fontId="7" fillId="0" borderId="16" xfId="1" applyNumberFormat="1" applyFont="1" applyBorder="1" applyAlignment="1">
      <alignment horizontal="right" vertical="center"/>
    </xf>
    <xf numFmtId="0" fontId="7" fillId="0" borderId="0" xfId="1" quotePrefix="1" applyFont="1" applyBorder="1" applyAlignment="1">
      <alignment horizontal="center" vertical="center"/>
    </xf>
    <xf numFmtId="3" fontId="7" fillId="0" borderId="22" xfId="1" applyNumberFormat="1" applyFont="1" applyBorder="1" applyAlignment="1">
      <alignment horizontal="right" vertical="center"/>
    </xf>
    <xf numFmtId="0" fontId="7" fillId="0" borderId="0" xfId="1" applyFont="1" applyBorder="1" applyAlignment="1">
      <alignment horizontal="center" vertical="center" textRotation="255" wrapText="1"/>
    </xf>
    <xf numFmtId="0" fontId="7" fillId="0" borderId="0" xfId="1" applyFont="1" applyBorder="1" applyAlignment="1">
      <alignment vertical="center"/>
    </xf>
    <xf numFmtId="3" fontId="7" fillId="0" borderId="0" xfId="1" applyNumberFormat="1" applyFont="1" applyBorder="1" applyAlignment="1">
      <alignment vertical="center"/>
    </xf>
    <xf numFmtId="0" fontId="7" fillId="0" borderId="22" xfId="1" applyFont="1" applyBorder="1" applyAlignment="1">
      <alignment horizontal="right" vertical="center"/>
    </xf>
    <xf numFmtId="3" fontId="7" fillId="0" borderId="0" xfId="0" applyNumberFormat="1" applyFont="1" applyBorder="1" applyAlignment="1">
      <alignment horizontal="right" vertical="center"/>
    </xf>
    <xf numFmtId="0" fontId="7" fillId="0" borderId="0" xfId="0" applyFont="1" applyBorder="1" applyAlignment="1">
      <alignment horizontal="right" vertical="center"/>
    </xf>
    <xf numFmtId="0" fontId="7" fillId="0" borderId="0" xfId="0" applyFont="1" applyBorder="1" applyAlignment="1">
      <alignment vertical="center"/>
    </xf>
    <xf numFmtId="178" fontId="7" fillId="0" borderId="16" xfId="1" applyNumberFormat="1" applyFont="1" applyFill="1" applyBorder="1" applyAlignment="1">
      <alignment horizontal="right" vertical="center"/>
    </xf>
    <xf numFmtId="178" fontId="7" fillId="0" borderId="0" xfId="1" applyNumberFormat="1" applyFont="1" applyFill="1" applyBorder="1" applyAlignment="1">
      <alignment horizontal="right" vertical="center"/>
    </xf>
    <xf numFmtId="0" fontId="2" fillId="0" borderId="0" xfId="1" applyAlignment="1">
      <alignment vertical="center" wrapText="1"/>
    </xf>
    <xf numFmtId="178" fontId="7" fillId="0" borderId="22" xfId="1" applyNumberFormat="1" applyFont="1" applyFill="1" applyBorder="1" applyAlignment="1">
      <alignment horizontal="right" vertical="center"/>
    </xf>
    <xf numFmtId="0" fontId="7" fillId="0" borderId="16" xfId="1" applyFont="1" applyBorder="1" applyAlignment="1">
      <alignment vertical="center"/>
    </xf>
    <xf numFmtId="0" fontId="29" fillId="0" borderId="0" xfId="0" applyFont="1" applyAlignment="1">
      <alignment vertical="center"/>
    </xf>
    <xf numFmtId="0" fontId="30" fillId="0" borderId="0" xfId="0" applyFont="1">
      <alignment vertical="center"/>
    </xf>
    <xf numFmtId="0" fontId="30" fillId="0" borderId="0" xfId="0" quotePrefix="1" applyFont="1" applyBorder="1" applyAlignment="1">
      <alignment vertical="center"/>
    </xf>
    <xf numFmtId="0" fontId="30" fillId="0" borderId="0" xfId="0" applyFont="1" applyAlignment="1">
      <alignment horizontal="center" vertical="center"/>
    </xf>
    <xf numFmtId="0" fontId="30" fillId="0" borderId="0" xfId="0" applyFont="1" applyAlignment="1"/>
    <xf numFmtId="0" fontId="30" fillId="0" borderId="0" xfId="0" applyFont="1" applyBorder="1" applyAlignment="1">
      <alignment horizontal="left"/>
    </xf>
    <xf numFmtId="0" fontId="30" fillId="0" borderId="0" xfId="0" applyFont="1" applyBorder="1" applyAlignment="1"/>
    <xf numFmtId="0" fontId="30" fillId="0" borderId="0" xfId="0" quotePrefix="1" applyFont="1" applyBorder="1" applyAlignment="1">
      <alignment horizontal="right" vertical="center"/>
    </xf>
    <xf numFmtId="0" fontId="30" fillId="0" borderId="0" xfId="0" applyFont="1" applyBorder="1" applyAlignment="1">
      <alignment horizontal="left" vertical="center"/>
    </xf>
    <xf numFmtId="58" fontId="30" fillId="0" borderId="0" xfId="0" applyNumberFormat="1" applyFont="1" applyBorder="1" applyAlignment="1">
      <alignment vertical="center"/>
    </xf>
    <xf numFmtId="0" fontId="0" fillId="0" borderId="16" xfId="0" applyFont="1" applyBorder="1" applyAlignment="1">
      <alignment vertical="center"/>
    </xf>
    <xf numFmtId="0" fontId="30" fillId="0" borderId="0" xfId="0" applyFont="1" applyAlignment="1">
      <alignment vertical="center"/>
    </xf>
    <xf numFmtId="0" fontId="30" fillId="0" borderId="0" xfId="0" applyFont="1" applyBorder="1" applyAlignment="1">
      <alignment vertical="center" wrapText="1"/>
    </xf>
    <xf numFmtId="0" fontId="30" fillId="0" borderId="22" xfId="0" applyFont="1" applyBorder="1" applyAlignment="1">
      <alignment horizontal="left" vertical="center"/>
    </xf>
    <xf numFmtId="0" fontId="30" fillId="0" borderId="0" xfId="0" applyFont="1" applyBorder="1">
      <alignment vertical="center"/>
    </xf>
    <xf numFmtId="0" fontId="30" fillId="0" borderId="16" xfId="0" applyFont="1" applyBorder="1" applyAlignment="1">
      <alignment horizontal="left" vertical="center"/>
    </xf>
    <xf numFmtId="0" fontId="0" fillId="0" borderId="22" xfId="0" applyFont="1" applyBorder="1" applyAlignment="1">
      <alignment vertical="center"/>
    </xf>
    <xf numFmtId="0" fontId="0" fillId="0" borderId="0" xfId="0" applyFont="1">
      <alignment vertical="center"/>
    </xf>
    <xf numFmtId="3" fontId="30" fillId="0" borderId="0" xfId="0" applyNumberFormat="1" applyFont="1" applyBorder="1" applyAlignment="1">
      <alignment horizontal="left" vertical="center"/>
    </xf>
    <xf numFmtId="0" fontId="30" fillId="0" borderId="0" xfId="0" quotePrefix="1" applyFont="1" applyBorder="1" applyAlignment="1">
      <alignment horizontal="left" vertical="center"/>
    </xf>
    <xf numFmtId="182" fontId="30" fillId="0" borderId="0" xfId="0" applyNumberFormat="1" applyFont="1" applyBorder="1" applyAlignment="1">
      <alignment vertical="center"/>
    </xf>
    <xf numFmtId="0" fontId="7" fillId="0" borderId="0" xfId="1" applyFont="1" applyAlignment="1">
      <alignment horizontal="center" vertical="center"/>
    </xf>
    <xf numFmtId="0" fontId="7" fillId="0" borderId="0" xfId="1" applyFont="1" applyAlignment="1">
      <alignment vertical="center"/>
    </xf>
    <xf numFmtId="0" fontId="7" fillId="0" borderId="9" xfId="1" applyFont="1" applyBorder="1" applyAlignment="1">
      <alignment horizontal="distributed" vertical="center"/>
    </xf>
    <xf numFmtId="0" fontId="7" fillId="0" borderId="0" xfId="1" applyFont="1" applyBorder="1" applyAlignment="1">
      <alignment horizontal="distributed" vertical="center"/>
    </xf>
    <xf numFmtId="0" fontId="7" fillId="0" borderId="8" xfId="1" applyFont="1" applyBorder="1" applyAlignment="1">
      <alignment horizontal="distributed" vertical="center"/>
    </xf>
    <xf numFmtId="0" fontId="7" fillId="0" borderId="0" xfId="1" applyFont="1" applyBorder="1" applyAlignment="1">
      <alignment horizontal="center" vertical="center"/>
    </xf>
    <xf numFmtId="38" fontId="7" fillId="0" borderId="0" xfId="2" applyFont="1" applyBorder="1" applyAlignment="1">
      <alignment horizontal="right" vertical="center"/>
    </xf>
    <xf numFmtId="0" fontId="7" fillId="0" borderId="0" xfId="1" applyFont="1" applyBorder="1" applyAlignment="1">
      <alignment horizontal="distributed" vertical="center" justifyLastLine="1"/>
    </xf>
    <xf numFmtId="3" fontId="7" fillId="0" borderId="0" xfId="1" applyNumberFormat="1" applyFont="1" applyBorder="1" applyAlignment="1">
      <alignment horizontal="right" vertical="center"/>
    </xf>
    <xf numFmtId="0" fontId="7" fillId="0" borderId="0" xfId="1" applyFont="1" applyBorder="1" applyAlignment="1">
      <alignment horizontal="right" vertical="center"/>
    </xf>
    <xf numFmtId="0" fontId="7" fillId="0" borderId="16" xfId="1" applyFont="1" applyBorder="1" applyAlignment="1">
      <alignment horizontal="right" vertical="center"/>
    </xf>
    <xf numFmtId="0" fontId="7" fillId="0" borderId="25" xfId="1" applyFont="1" applyBorder="1" applyAlignment="1">
      <alignment horizontal="right" vertical="center"/>
    </xf>
    <xf numFmtId="38" fontId="7" fillId="0" borderId="8" xfId="2" applyFont="1" applyBorder="1" applyAlignment="1">
      <alignment horizontal="right" vertical="center"/>
    </xf>
    <xf numFmtId="0" fontId="7" fillId="0" borderId="0" xfId="1" applyFont="1" applyBorder="1" applyAlignment="1">
      <alignment horizontal="left" vertical="center"/>
    </xf>
    <xf numFmtId="38" fontId="7" fillId="0" borderId="0" xfId="2" applyFont="1" applyBorder="1" applyAlignment="1">
      <alignment vertical="center"/>
    </xf>
    <xf numFmtId="181" fontId="7" fillId="0" borderId="22" xfId="1" applyNumberFormat="1" applyFont="1" applyBorder="1" applyAlignment="1">
      <alignment horizontal="right" vertical="center"/>
    </xf>
    <xf numFmtId="181" fontId="7" fillId="0" borderId="0" xfId="1" applyNumberFormat="1" applyFont="1" applyBorder="1" applyAlignment="1">
      <alignment horizontal="right" vertical="center"/>
    </xf>
    <xf numFmtId="181" fontId="7" fillId="0" borderId="16" xfId="1" applyNumberFormat="1" applyFont="1" applyBorder="1" applyAlignment="1">
      <alignment horizontal="right" vertical="center"/>
    </xf>
    <xf numFmtId="177" fontId="7" fillId="0" borderId="22" xfId="1" applyNumberFormat="1" applyFont="1" applyBorder="1" applyAlignment="1">
      <alignment horizontal="right" vertical="center"/>
    </xf>
    <xf numFmtId="177" fontId="7" fillId="0" borderId="16" xfId="1" applyNumberFormat="1" applyFont="1" applyBorder="1" applyAlignment="1">
      <alignment horizontal="right" vertical="center"/>
    </xf>
    <xf numFmtId="182" fontId="7" fillId="0" borderId="0" xfId="1" applyNumberFormat="1" applyFont="1" applyBorder="1" applyAlignment="1">
      <alignment vertical="center"/>
    </xf>
    <xf numFmtId="0" fontId="7" fillId="0" borderId="0" xfId="1" applyFont="1" applyBorder="1" applyAlignment="1">
      <alignment vertical="center"/>
    </xf>
    <xf numFmtId="0" fontId="7" fillId="0" borderId="9" xfId="1" applyFont="1" applyBorder="1" applyAlignment="1">
      <alignment horizontal="distributed" vertical="center" shrinkToFit="1"/>
    </xf>
    <xf numFmtId="0" fontId="7" fillId="0" borderId="0" xfId="1" applyFont="1" applyBorder="1" applyAlignment="1">
      <alignment horizontal="distributed" vertical="center" shrinkToFit="1"/>
    </xf>
    <xf numFmtId="0" fontId="7" fillId="0" borderId="8" xfId="1" applyFont="1" applyBorder="1" applyAlignment="1">
      <alignment horizontal="distributed" vertical="center" shrinkToFit="1"/>
    </xf>
    <xf numFmtId="0" fontId="7" fillId="0" borderId="8" xfId="1" applyFont="1" applyBorder="1" applyAlignment="1">
      <alignment vertical="center"/>
    </xf>
    <xf numFmtId="3" fontId="7" fillId="0" borderId="0" xfId="1" applyNumberFormat="1" applyFont="1" applyBorder="1" applyAlignment="1">
      <alignment vertical="center"/>
    </xf>
    <xf numFmtId="3" fontId="7" fillId="0" borderId="22" xfId="1" applyNumberFormat="1" applyFont="1" applyBorder="1" applyAlignment="1">
      <alignment vertical="center"/>
    </xf>
    <xf numFmtId="0" fontId="7" fillId="0" borderId="22" xfId="1" applyFont="1" applyBorder="1" applyAlignment="1">
      <alignment vertical="center"/>
    </xf>
    <xf numFmtId="0" fontId="7" fillId="0" borderId="16" xfId="1" applyFont="1" applyBorder="1" applyAlignment="1">
      <alignment vertical="center"/>
    </xf>
    <xf numFmtId="0" fontId="27" fillId="0" borderId="0" xfId="1" applyFont="1" applyAlignment="1">
      <alignment vertical="top" wrapText="1"/>
    </xf>
    <xf numFmtId="0" fontId="31" fillId="0" borderId="8" xfId="1" applyFont="1" applyBorder="1" applyAlignment="1">
      <alignment vertical="center"/>
    </xf>
    <xf numFmtId="0" fontId="31" fillId="0" borderId="25" xfId="1" applyFont="1" applyBorder="1" applyAlignment="1">
      <alignment vertical="center"/>
    </xf>
    <xf numFmtId="0" fontId="32" fillId="0" borderId="0" xfId="1" applyFont="1">
      <alignment vertical="center"/>
    </xf>
    <xf numFmtId="0" fontId="33" fillId="0" borderId="0" xfId="1" applyFont="1" applyBorder="1" applyAlignment="1">
      <alignment horizontal="center" vertical="center"/>
    </xf>
    <xf numFmtId="0" fontId="33" fillId="0" borderId="0" xfId="1" applyFont="1">
      <alignment vertical="center"/>
    </xf>
    <xf numFmtId="0" fontId="33" fillId="0" borderId="0" xfId="1" applyFont="1" applyBorder="1" applyAlignment="1">
      <alignment horizontal="left" vertical="center"/>
    </xf>
    <xf numFmtId="0" fontId="33" fillId="0" borderId="0" xfId="1" applyFont="1" applyBorder="1" applyAlignment="1">
      <alignment vertical="center"/>
    </xf>
    <xf numFmtId="178" fontId="7" fillId="0" borderId="0" xfId="1" applyNumberFormat="1" applyFont="1" applyBorder="1">
      <alignment vertical="center"/>
    </xf>
    <xf numFmtId="178" fontId="7" fillId="0" borderId="8" xfId="1" applyNumberFormat="1" applyFont="1" applyBorder="1">
      <alignment vertical="center"/>
    </xf>
    <xf numFmtId="0" fontId="32" fillId="0" borderId="0" xfId="1" quotePrefix="1" applyFont="1" applyAlignment="1">
      <alignment horizontal="center" vertical="center"/>
    </xf>
    <xf numFmtId="0" fontId="7" fillId="0" borderId="16" xfId="1" applyFont="1" applyBorder="1" applyAlignment="1">
      <alignment horizontal="center" vertical="center"/>
    </xf>
    <xf numFmtId="0" fontId="7" fillId="0" borderId="0" xfId="1" applyFont="1" applyBorder="1" applyAlignment="1">
      <alignment horizontal="center" vertical="center"/>
    </xf>
    <xf numFmtId="0" fontId="7" fillId="0" borderId="8" xfId="1" applyFont="1" applyBorder="1" applyAlignment="1">
      <alignment horizontal="center" vertical="center"/>
    </xf>
    <xf numFmtId="0" fontId="7" fillId="0" borderId="16" xfId="1" applyFont="1" applyBorder="1" applyAlignment="1">
      <alignment horizontal="left" vertical="center"/>
    </xf>
    <xf numFmtId="0" fontId="7" fillId="0" borderId="0" xfId="1" applyFont="1" applyBorder="1" applyAlignment="1">
      <alignment horizontal="right" vertical="center"/>
    </xf>
    <xf numFmtId="0" fontId="7" fillId="0" borderId="16" xfId="1" applyFont="1" applyBorder="1" applyAlignment="1">
      <alignment horizontal="right" vertical="center"/>
    </xf>
    <xf numFmtId="0" fontId="7" fillId="0" borderId="25" xfId="1" applyFont="1" applyBorder="1" applyAlignment="1">
      <alignment horizontal="right" vertical="center"/>
    </xf>
    <xf numFmtId="3" fontId="7" fillId="0" borderId="0" xfId="1" applyNumberFormat="1" applyFont="1" applyBorder="1" applyAlignment="1">
      <alignment horizontal="right" vertical="center"/>
    </xf>
    <xf numFmtId="0" fontId="7" fillId="0" borderId="8" xfId="1" applyFont="1" applyBorder="1" applyAlignment="1">
      <alignment horizontal="right" vertical="center"/>
    </xf>
    <xf numFmtId="3" fontId="7" fillId="0" borderId="16" xfId="1" applyNumberFormat="1" applyFont="1" applyBorder="1" applyAlignment="1">
      <alignment horizontal="right" vertical="center"/>
    </xf>
    <xf numFmtId="0" fontId="7" fillId="0" borderId="0" xfId="1" applyFont="1" applyBorder="1" applyAlignment="1">
      <alignment horizontal="left" vertical="center"/>
    </xf>
    <xf numFmtId="0" fontId="7" fillId="0" borderId="0" xfId="1" quotePrefix="1" applyFont="1" applyBorder="1" applyAlignment="1">
      <alignment horizontal="right" vertical="center"/>
    </xf>
    <xf numFmtId="178" fontId="7" fillId="0" borderId="22" xfId="1" applyNumberFormat="1" applyFont="1" applyBorder="1" applyAlignment="1">
      <alignment horizontal="right" vertical="center"/>
    </xf>
    <xf numFmtId="178" fontId="7" fillId="0" borderId="23" xfId="1" applyNumberFormat="1" applyFont="1" applyBorder="1" applyAlignment="1">
      <alignment horizontal="right" vertical="center"/>
    </xf>
    <xf numFmtId="178" fontId="7" fillId="0" borderId="0" xfId="1" applyNumberFormat="1" applyFont="1" applyBorder="1" applyAlignment="1">
      <alignment horizontal="right" vertical="center"/>
    </xf>
    <xf numFmtId="178" fontId="7" fillId="0" borderId="8" xfId="1" applyNumberFormat="1" applyFont="1" applyBorder="1" applyAlignment="1">
      <alignment horizontal="right" vertical="center"/>
    </xf>
    <xf numFmtId="178" fontId="7" fillId="0" borderId="16" xfId="1" applyNumberFormat="1" applyFont="1" applyBorder="1" applyAlignment="1">
      <alignment horizontal="right" vertical="center"/>
    </xf>
    <xf numFmtId="178" fontId="7" fillId="0" borderId="25" xfId="1" applyNumberFormat="1" applyFont="1" applyBorder="1" applyAlignment="1">
      <alignment horizontal="right" vertical="center"/>
    </xf>
    <xf numFmtId="3" fontId="7" fillId="0" borderId="22" xfId="1" applyNumberFormat="1" applyFont="1" applyBorder="1" applyAlignment="1">
      <alignment horizontal="right" vertical="center"/>
    </xf>
    <xf numFmtId="0" fontId="7" fillId="0" borderId="22" xfId="1" applyFont="1" applyBorder="1" applyAlignment="1">
      <alignment horizontal="right" vertical="center"/>
    </xf>
    <xf numFmtId="0" fontId="7" fillId="0" borderId="23" xfId="1" applyFont="1" applyBorder="1" applyAlignment="1">
      <alignment horizontal="right" vertical="center"/>
    </xf>
    <xf numFmtId="0" fontId="7" fillId="0" borderId="0" xfId="1" applyFont="1" applyBorder="1" applyAlignment="1">
      <alignment vertical="center"/>
    </xf>
    <xf numFmtId="0" fontId="7" fillId="0" borderId="8" xfId="1" applyFont="1" applyBorder="1" applyAlignment="1">
      <alignment vertical="center"/>
    </xf>
    <xf numFmtId="0" fontId="7" fillId="0" borderId="16" xfId="1" applyFont="1" applyBorder="1" applyAlignment="1">
      <alignment vertical="center"/>
    </xf>
    <xf numFmtId="178" fontId="7" fillId="0" borderId="16" xfId="1" applyNumberFormat="1" applyFont="1" applyBorder="1" applyAlignment="1">
      <alignment horizontal="right" vertical="center"/>
    </xf>
    <xf numFmtId="178" fontId="7" fillId="0" borderId="25" xfId="1" applyNumberFormat="1" applyFont="1" applyBorder="1" applyAlignment="1">
      <alignment horizontal="right" vertical="center"/>
    </xf>
    <xf numFmtId="178" fontId="7" fillId="0" borderId="0" xfId="1" applyNumberFormat="1" applyFont="1" applyBorder="1" applyAlignment="1">
      <alignment horizontal="right" vertical="center"/>
    </xf>
    <xf numFmtId="178" fontId="7" fillId="0" borderId="8" xfId="1" applyNumberFormat="1" applyFont="1" applyBorder="1" applyAlignment="1">
      <alignment horizontal="right" vertical="center"/>
    </xf>
    <xf numFmtId="178" fontId="7" fillId="0" borderId="22" xfId="1" applyNumberFormat="1" applyFont="1" applyBorder="1" applyAlignment="1">
      <alignment horizontal="right" vertical="center"/>
    </xf>
    <xf numFmtId="178" fontId="7" fillId="0" borderId="23" xfId="1" applyNumberFormat="1" applyFont="1" applyBorder="1" applyAlignment="1">
      <alignment horizontal="right" vertical="center"/>
    </xf>
    <xf numFmtId="178" fontId="7" fillId="0" borderId="0" xfId="1" applyNumberFormat="1" applyFont="1" applyBorder="1" applyAlignment="1">
      <alignment horizontal="center" vertical="center"/>
    </xf>
    <xf numFmtId="178" fontId="7" fillId="0" borderId="16" xfId="1" applyNumberFormat="1" applyFont="1" applyBorder="1" applyAlignment="1">
      <alignment horizontal="center" vertical="center"/>
    </xf>
    <xf numFmtId="0" fontId="34" fillId="0" borderId="0" xfId="1" applyFont="1" applyBorder="1" applyAlignment="1">
      <alignment horizontal="right" vertical="center"/>
    </xf>
    <xf numFmtId="0" fontId="34" fillId="0" borderId="16" xfId="1" applyFont="1" applyBorder="1" applyAlignment="1">
      <alignment horizontal="right" vertical="center"/>
    </xf>
    <xf numFmtId="3" fontId="7" fillId="0" borderId="0" xfId="0" applyNumberFormat="1" applyFont="1" applyFill="1" applyBorder="1" applyAlignment="1">
      <alignment vertical="center"/>
    </xf>
    <xf numFmtId="0" fontId="7" fillId="0" borderId="0" xfId="0" applyFont="1" applyFill="1" applyBorder="1" applyAlignment="1">
      <alignment vertical="center"/>
    </xf>
    <xf numFmtId="0" fontId="24" fillId="0" borderId="0" xfId="0" applyFont="1" applyBorder="1" applyAlignment="1">
      <alignment vertical="center"/>
    </xf>
    <xf numFmtId="0" fontId="7" fillId="0" borderId="0" xfId="0" quotePrefix="1" applyFont="1" applyBorder="1" applyAlignment="1">
      <alignment horizontal="right" vertical="center"/>
    </xf>
    <xf numFmtId="182" fontId="7" fillId="0" borderId="0" xfId="0" applyNumberFormat="1" applyFont="1" applyBorder="1" applyAlignment="1">
      <alignment vertical="center"/>
    </xf>
    <xf numFmtId="182" fontId="7" fillId="0" borderId="0" xfId="0" applyNumberFormat="1" applyFont="1" applyAlignment="1">
      <alignment vertical="center"/>
    </xf>
    <xf numFmtId="0" fontId="7" fillId="0" borderId="0" xfId="0" applyFont="1" applyAlignment="1">
      <alignment vertical="center"/>
    </xf>
    <xf numFmtId="0" fontId="7" fillId="0" borderId="0" xfId="0" applyFont="1" applyFill="1" applyBorder="1" applyAlignment="1">
      <alignment horizontal="right" vertical="center"/>
    </xf>
    <xf numFmtId="3" fontId="7" fillId="0" borderId="0" xfId="0" applyNumberFormat="1" applyFont="1" applyFill="1" applyBorder="1" applyAlignment="1">
      <alignment horizontal="right" vertical="center"/>
    </xf>
    <xf numFmtId="0" fontId="24" fillId="0" borderId="0" xfId="0" applyFont="1" applyFill="1">
      <alignment vertical="center"/>
    </xf>
    <xf numFmtId="0" fontId="2" fillId="0" borderId="0" xfId="1" applyFont="1" applyFill="1">
      <alignment vertical="center"/>
    </xf>
    <xf numFmtId="0" fontId="7" fillId="0" borderId="0" xfId="0" applyFont="1" applyFill="1" applyBorder="1" applyAlignment="1">
      <alignment horizontal="left" vertical="center"/>
    </xf>
    <xf numFmtId="0" fontId="7" fillId="0" borderId="0" xfId="0" applyFont="1" applyFill="1" applyBorder="1">
      <alignment vertical="center"/>
    </xf>
    <xf numFmtId="0" fontId="15" fillId="0" borderId="0" xfId="0" applyFont="1" applyFill="1" applyAlignment="1">
      <alignment horizontal="left" vertical="center"/>
    </xf>
    <xf numFmtId="0" fontId="15" fillId="0" borderId="0" xfId="0" applyFont="1" applyFill="1" applyBorder="1" applyAlignment="1">
      <alignment horizontal="right" vertical="center"/>
    </xf>
    <xf numFmtId="0" fontId="7" fillId="0" borderId="0" xfId="0" applyFont="1" applyFill="1">
      <alignment vertical="center"/>
    </xf>
    <xf numFmtId="0" fontId="35" fillId="0" borderId="0" xfId="0" applyFont="1" applyFill="1">
      <alignment vertical="center"/>
    </xf>
    <xf numFmtId="0" fontId="15" fillId="0" borderId="0" xfId="0" applyFont="1" applyFill="1" applyBorder="1" applyAlignment="1">
      <alignment horizontal="left" vertical="center"/>
    </xf>
    <xf numFmtId="0" fontId="7" fillId="0" borderId="0" xfId="0" quotePrefix="1" applyFont="1" applyFill="1" applyAlignment="1">
      <alignment horizontal="center" vertical="center"/>
    </xf>
    <xf numFmtId="185" fontId="30" fillId="0" borderId="22" xfId="0" applyNumberFormat="1" applyFont="1" applyBorder="1" applyAlignment="1">
      <alignment horizontal="right" vertical="center"/>
    </xf>
    <xf numFmtId="0" fontId="30" fillId="0" borderId="22" xfId="0" applyFont="1" applyBorder="1" applyAlignment="1">
      <alignment horizontal="center" vertical="center"/>
    </xf>
    <xf numFmtId="0" fontId="30" fillId="0" borderId="22" xfId="0" applyFont="1" applyBorder="1">
      <alignment vertical="center"/>
    </xf>
    <xf numFmtId="0" fontId="30" fillId="0" borderId="22" xfId="0" applyFont="1" applyBorder="1" applyAlignment="1">
      <alignment vertical="center"/>
    </xf>
    <xf numFmtId="49" fontId="30" fillId="0" borderId="22" xfId="0" applyNumberFormat="1" applyFont="1" applyFill="1" applyBorder="1" applyAlignment="1">
      <alignment vertical="center"/>
    </xf>
    <xf numFmtId="3" fontId="30" fillId="0" borderId="22" xfId="0" applyNumberFormat="1" applyFont="1" applyBorder="1" applyAlignment="1">
      <alignment vertical="center"/>
    </xf>
    <xf numFmtId="3" fontId="30" fillId="0" borderId="22" xfId="0" applyNumberFormat="1" applyFont="1" applyFill="1" applyBorder="1" applyAlignment="1">
      <alignment vertical="center"/>
    </xf>
    <xf numFmtId="0" fontId="30" fillId="0" borderId="22" xfId="0" applyFont="1" applyFill="1" applyBorder="1" applyAlignment="1">
      <alignment vertical="center"/>
    </xf>
    <xf numFmtId="0" fontId="30" fillId="0" borderId="23" xfId="0" applyFont="1" applyFill="1" applyBorder="1" applyAlignment="1">
      <alignment vertical="center"/>
    </xf>
    <xf numFmtId="0" fontId="30" fillId="0" borderId="0" xfId="0" applyNumberFormat="1" applyFont="1" applyBorder="1" applyAlignment="1">
      <alignment vertical="center"/>
    </xf>
    <xf numFmtId="0" fontId="30" fillId="0" borderId="0" xfId="0" applyNumberFormat="1" applyFont="1" applyFill="1" applyBorder="1" applyAlignment="1">
      <alignment horizontal="right" vertical="center"/>
    </xf>
    <xf numFmtId="0" fontId="30" fillId="0" borderId="0" xfId="0" applyNumberFormat="1" applyFont="1" applyFill="1" applyBorder="1" applyAlignment="1">
      <alignment vertical="center"/>
    </xf>
    <xf numFmtId="0" fontId="30" fillId="0" borderId="8" xfId="0" applyNumberFormat="1" applyFont="1" applyFill="1" applyBorder="1" applyAlignment="1">
      <alignment vertical="center"/>
    </xf>
    <xf numFmtId="185" fontId="30" fillId="0" borderId="16" xfId="0" applyNumberFormat="1" applyFont="1" applyBorder="1" applyAlignment="1">
      <alignment horizontal="right" vertical="center"/>
    </xf>
    <xf numFmtId="0" fontId="30" fillId="0" borderId="16" xfId="0" applyFont="1" applyBorder="1" applyAlignment="1">
      <alignment horizontal="center" vertical="center"/>
    </xf>
    <xf numFmtId="0" fontId="30" fillId="0" borderId="16" xfId="0" applyFont="1" applyBorder="1">
      <alignment vertical="center"/>
    </xf>
    <xf numFmtId="3" fontId="30" fillId="0" borderId="16" xfId="0" applyNumberFormat="1" applyFont="1" applyFill="1" applyBorder="1" applyAlignment="1">
      <alignment vertical="center"/>
    </xf>
    <xf numFmtId="0" fontId="30" fillId="0" borderId="16" xfId="0" applyFont="1" applyFill="1" applyBorder="1" applyAlignment="1">
      <alignment vertical="center"/>
    </xf>
    <xf numFmtId="0" fontId="30" fillId="0" borderId="25" xfId="0" applyFont="1" applyFill="1" applyBorder="1" applyAlignment="1">
      <alignment vertical="center"/>
    </xf>
    <xf numFmtId="0" fontId="30" fillId="0" borderId="21" xfId="0" applyFont="1" applyFill="1" applyBorder="1" applyAlignment="1">
      <alignment vertical="center"/>
    </xf>
    <xf numFmtId="0" fontId="30" fillId="0" borderId="22" xfId="0" applyFont="1" applyFill="1" applyBorder="1" applyAlignment="1">
      <alignment horizontal="left" vertical="center"/>
    </xf>
    <xf numFmtId="0" fontId="0" fillId="0" borderId="22" xfId="0" applyFont="1" applyFill="1" applyBorder="1">
      <alignment vertical="center"/>
    </xf>
    <xf numFmtId="0" fontId="30" fillId="0" borderId="9" xfId="0" applyFont="1" applyFill="1" applyBorder="1" applyAlignment="1">
      <alignment vertical="center"/>
    </xf>
    <xf numFmtId="0" fontId="30" fillId="0" borderId="0" xfId="0" applyFont="1" applyFill="1" applyBorder="1" applyAlignment="1">
      <alignment vertical="center"/>
    </xf>
    <xf numFmtId="0" fontId="30" fillId="0" borderId="0" xfId="0" applyFont="1" applyFill="1" applyBorder="1" applyAlignment="1">
      <alignment horizontal="left" vertical="center"/>
    </xf>
    <xf numFmtId="0" fontId="0" fillId="0" borderId="0" xfId="0" applyFont="1" applyFill="1" applyBorder="1">
      <alignment vertical="center"/>
    </xf>
    <xf numFmtId="0" fontId="30" fillId="0" borderId="24" xfId="0" applyFont="1" applyFill="1" applyBorder="1" applyAlignment="1">
      <alignment vertical="center"/>
    </xf>
    <xf numFmtId="0" fontId="30" fillId="0" borderId="16" xfId="0" applyFont="1" applyFill="1" applyBorder="1" applyAlignment="1">
      <alignment horizontal="left" vertical="center"/>
    </xf>
    <xf numFmtId="0" fontId="0" fillId="0" borderId="16" xfId="0" applyFont="1" applyFill="1" applyBorder="1">
      <alignment vertical="center"/>
    </xf>
    <xf numFmtId="0" fontId="30" fillId="0" borderId="16" xfId="0" applyFont="1" applyFill="1" applyBorder="1" applyAlignment="1">
      <alignment horizontal="center" vertical="center"/>
    </xf>
    <xf numFmtId="0" fontId="30" fillId="0" borderId="8" xfId="0" applyFont="1" applyFill="1" applyBorder="1" applyAlignment="1">
      <alignment vertical="center"/>
    </xf>
    <xf numFmtId="0" fontId="30" fillId="0" borderId="23" xfId="0" applyFont="1" applyFill="1" applyBorder="1" applyAlignment="1">
      <alignment horizontal="right" vertical="center"/>
    </xf>
    <xf numFmtId="0" fontId="30" fillId="0" borderId="8" xfId="0" applyFont="1" applyFill="1" applyBorder="1" applyAlignment="1">
      <alignment horizontal="right" vertical="center"/>
    </xf>
    <xf numFmtId="38" fontId="30" fillId="0" borderId="0" xfId="2" applyFont="1" applyFill="1" applyBorder="1" applyAlignment="1">
      <alignment vertical="center"/>
    </xf>
    <xf numFmtId="0" fontId="30" fillId="0" borderId="25" xfId="0" applyFont="1" applyFill="1" applyBorder="1" applyAlignment="1">
      <alignment horizontal="right" vertical="center"/>
    </xf>
    <xf numFmtId="0" fontId="7" fillId="0" borderId="0" xfId="1" applyFont="1" applyAlignment="1">
      <alignment horizontal="center" vertical="center"/>
    </xf>
    <xf numFmtId="0" fontId="7" fillId="0" borderId="0" xfId="1" applyFont="1" applyAlignment="1">
      <alignment vertical="center"/>
    </xf>
    <xf numFmtId="0" fontId="7" fillId="0" borderId="0" xfId="1" quotePrefix="1" applyFont="1" applyAlignment="1">
      <alignment horizontal="center" vertical="center"/>
    </xf>
    <xf numFmtId="0" fontId="7" fillId="0" borderId="0" xfId="1" applyFont="1" applyBorder="1" applyAlignment="1">
      <alignment horizontal="left"/>
    </xf>
    <xf numFmtId="0" fontId="7" fillId="0" borderId="0" xfId="1" applyFont="1" applyBorder="1" applyAlignment="1">
      <alignment horizontal="center" vertical="center"/>
    </xf>
    <xf numFmtId="0" fontId="7" fillId="0" borderId="22" xfId="1" applyFont="1" applyBorder="1" applyAlignment="1">
      <alignment horizontal="center" vertical="center"/>
    </xf>
    <xf numFmtId="0" fontId="7" fillId="0" borderId="0" xfId="1" applyFont="1" applyBorder="1" applyAlignment="1">
      <alignment horizontal="right" vertical="center"/>
    </xf>
    <xf numFmtId="0" fontId="7" fillId="0" borderId="16" xfId="1" applyFont="1" applyBorder="1" applyAlignment="1">
      <alignment horizontal="right" vertical="center"/>
    </xf>
    <xf numFmtId="0" fontId="7" fillId="0" borderId="25" xfId="1" applyFont="1" applyBorder="1" applyAlignment="1">
      <alignment horizontal="right" vertical="center"/>
    </xf>
    <xf numFmtId="0" fontId="7" fillId="0" borderId="8" xfId="1" applyFont="1" applyBorder="1" applyAlignment="1">
      <alignment horizontal="right" vertical="center"/>
    </xf>
    <xf numFmtId="0" fontId="7" fillId="0" borderId="0" xfId="1" applyFont="1" applyBorder="1" applyAlignment="1">
      <alignment horizontal="left" vertical="center"/>
    </xf>
    <xf numFmtId="0" fontId="2" fillId="0" borderId="0" xfId="1" applyFont="1" applyBorder="1" applyAlignment="1">
      <alignment horizontal="right" vertical="center"/>
    </xf>
    <xf numFmtId="0" fontId="7" fillId="0" borderId="0" xfId="1" applyFont="1" applyBorder="1" applyAlignment="1">
      <alignment vertical="center"/>
    </xf>
    <xf numFmtId="0" fontId="7" fillId="0" borderId="22" xfId="1" applyFont="1" applyBorder="1" applyAlignment="1">
      <alignment horizontal="right" vertical="center"/>
    </xf>
    <xf numFmtId="0" fontId="7" fillId="0" borderId="23" xfId="1" applyFont="1" applyBorder="1" applyAlignment="1">
      <alignment horizontal="right" vertical="center"/>
    </xf>
    <xf numFmtId="0" fontId="7" fillId="0" borderId="8" xfId="1" applyFont="1" applyBorder="1" applyAlignment="1">
      <alignment vertical="center"/>
    </xf>
    <xf numFmtId="0" fontId="7" fillId="0" borderId="21" xfId="1" applyFont="1" applyBorder="1" applyAlignment="1">
      <alignment vertical="center"/>
    </xf>
    <xf numFmtId="0" fontId="7" fillId="0" borderId="22" xfId="1" applyFont="1" applyBorder="1" applyAlignment="1">
      <alignment vertical="center"/>
    </xf>
    <xf numFmtId="0" fontId="7" fillId="0" borderId="23" xfId="1" applyFont="1" applyBorder="1" applyAlignment="1">
      <alignment vertical="center"/>
    </xf>
    <xf numFmtId="3" fontId="7" fillId="0" borderId="22" xfId="1" applyNumberFormat="1" applyFont="1" applyBorder="1" applyAlignment="1">
      <alignment vertical="center"/>
    </xf>
    <xf numFmtId="0" fontId="7" fillId="0" borderId="16" xfId="1" applyFont="1" applyBorder="1" applyAlignment="1">
      <alignment vertical="center"/>
    </xf>
    <xf numFmtId="0" fontId="2" fillId="0" borderId="0" xfId="1" applyFont="1" applyAlignment="1">
      <alignment vertical="center"/>
    </xf>
    <xf numFmtId="0" fontId="2" fillId="0" borderId="0" xfId="1" applyFont="1" applyAlignment="1">
      <alignment vertical="center" wrapText="1"/>
    </xf>
    <xf numFmtId="0" fontId="24" fillId="0" borderId="9" xfId="0" applyFont="1" applyBorder="1" applyAlignment="1">
      <alignment vertical="center"/>
    </xf>
    <xf numFmtId="180" fontId="7" fillId="0" borderId="9" xfId="1" applyNumberFormat="1" applyFont="1" applyBorder="1">
      <alignment vertical="center"/>
    </xf>
    <xf numFmtId="0" fontId="7" fillId="0" borderId="7" xfId="0" applyFont="1" applyBorder="1" applyAlignment="1">
      <alignment horizontal="distributed" vertical="center"/>
    </xf>
    <xf numFmtId="0" fontId="7" fillId="0" borderId="0" xfId="0" applyFont="1" applyBorder="1" applyAlignment="1">
      <alignment horizontal="distributed" vertical="center"/>
    </xf>
    <xf numFmtId="0" fontId="7" fillId="0" borderId="8" xfId="0" applyFont="1" applyBorder="1" applyAlignment="1">
      <alignment horizontal="distributed" vertical="center"/>
    </xf>
    <xf numFmtId="0" fontId="7" fillId="0" borderId="10" xfId="0" applyFont="1" applyBorder="1" applyAlignment="1">
      <alignment horizontal="center" vertical="center"/>
    </xf>
    <xf numFmtId="0" fontId="7" fillId="0" borderId="5" xfId="0" applyFont="1" applyBorder="1" applyAlignment="1">
      <alignment horizontal="distributed" vertical="center"/>
    </xf>
    <xf numFmtId="38" fontId="7" fillId="0" borderId="9" xfId="2" applyFont="1" applyBorder="1" applyAlignment="1">
      <alignment horizontal="right" vertical="center"/>
    </xf>
    <xf numFmtId="0" fontId="7" fillId="0" borderId="0" xfId="0" applyFont="1" applyBorder="1" applyAlignment="1">
      <alignment horizontal="center" vertical="center"/>
    </xf>
    <xf numFmtId="3" fontId="7" fillId="0" borderId="9" xfId="1" applyNumberFormat="1" applyFont="1" applyBorder="1" applyAlignment="1">
      <alignment horizontal="right" vertical="center"/>
    </xf>
    <xf numFmtId="0" fontId="7" fillId="0" borderId="0" xfId="1" quotePrefix="1" applyFont="1" applyAlignment="1">
      <alignment horizontal="center" vertical="center"/>
    </xf>
    <xf numFmtId="0" fontId="7" fillId="0" borderId="0" xfId="1" applyFont="1" applyBorder="1" applyAlignment="1">
      <alignment horizontal="distributed" vertical="center"/>
    </xf>
    <xf numFmtId="0" fontId="7" fillId="0" borderId="8" xfId="1" applyFont="1" applyBorder="1" applyAlignment="1">
      <alignment horizontal="distributed" vertical="center"/>
    </xf>
    <xf numFmtId="0" fontId="7" fillId="0" borderId="0" xfId="1" applyFont="1" applyBorder="1" applyAlignment="1">
      <alignment horizontal="right" vertical="center"/>
    </xf>
    <xf numFmtId="0" fontId="7" fillId="0" borderId="8" xfId="1" applyFont="1" applyBorder="1" applyAlignment="1">
      <alignment horizontal="right" vertical="center"/>
    </xf>
    <xf numFmtId="0" fontId="7" fillId="0" borderId="0" xfId="1" applyFont="1" applyBorder="1" applyAlignment="1">
      <alignment vertical="center"/>
    </xf>
    <xf numFmtId="0" fontId="7" fillId="0" borderId="9" xfId="1" applyFont="1" applyBorder="1" applyAlignment="1">
      <alignment horizontal="center" vertical="center" wrapText="1" shrinkToFit="1"/>
    </xf>
    <xf numFmtId="0" fontId="7" fillId="0" borderId="0" xfId="1" applyFont="1" applyBorder="1" applyAlignment="1">
      <alignment horizontal="center" vertical="center" wrapText="1" shrinkToFit="1"/>
    </xf>
    <xf numFmtId="0" fontId="7" fillId="0" borderId="8" xfId="1" applyFont="1" applyBorder="1" applyAlignment="1">
      <alignment horizontal="center" vertical="center" wrapText="1" shrinkToFit="1"/>
    </xf>
    <xf numFmtId="0" fontId="6" fillId="0" borderId="0" xfId="1" applyFont="1" applyAlignment="1">
      <alignment vertical="center"/>
    </xf>
    <xf numFmtId="0" fontId="7" fillId="0" borderId="0" xfId="1" applyFont="1" applyAlignment="1">
      <alignment horizontal="distributed" vertical="center"/>
    </xf>
    <xf numFmtId="0" fontId="7" fillId="0" borderId="0" xfId="1" applyFont="1" applyAlignment="1">
      <alignment horizontal="left" vertical="center"/>
    </xf>
    <xf numFmtId="0" fontId="7" fillId="0" borderId="0" xfId="1" applyFont="1" applyBorder="1" applyAlignment="1">
      <alignment horizontal="distributed" vertical="center"/>
    </xf>
    <xf numFmtId="0" fontId="7" fillId="0" borderId="16" xfId="1" applyFont="1" applyBorder="1" applyAlignment="1">
      <alignment horizontal="center" vertical="center"/>
    </xf>
    <xf numFmtId="0" fontId="7" fillId="0" borderId="0" xfId="1" applyFont="1" applyBorder="1" applyAlignment="1">
      <alignment horizontal="center" vertical="center"/>
    </xf>
    <xf numFmtId="0" fontId="7" fillId="0" borderId="16" xfId="1" applyFont="1" applyBorder="1" applyAlignment="1">
      <alignment horizontal="left" vertical="center"/>
    </xf>
    <xf numFmtId="0" fontId="7" fillId="0" borderId="0" xfId="1" applyFont="1" applyBorder="1" applyAlignment="1">
      <alignment horizontal="left" vertical="center"/>
    </xf>
    <xf numFmtId="0" fontId="7" fillId="0" borderId="0" xfId="1" applyFont="1" applyAlignment="1">
      <alignment horizontal="left" vertical="center"/>
    </xf>
    <xf numFmtId="0" fontId="7" fillId="0" borderId="0" xfId="1" applyFont="1" applyAlignment="1">
      <alignment vertical="center"/>
    </xf>
    <xf numFmtId="0" fontId="2" fillId="0" borderId="0" xfId="1" applyAlignment="1">
      <alignment vertical="center"/>
    </xf>
    <xf numFmtId="0" fontId="6" fillId="0" borderId="0" xfId="1" applyFont="1" applyAlignment="1">
      <alignment horizontal="center" vertical="center"/>
    </xf>
    <xf numFmtId="0" fontId="7" fillId="0" borderId="0" xfId="1" applyFont="1" applyAlignment="1">
      <alignment horizontal="center" vertical="center"/>
    </xf>
    <xf numFmtId="0" fontId="6" fillId="0" borderId="0" xfId="1" applyFont="1" applyAlignment="1">
      <alignment horizontal="left" vertical="center"/>
    </xf>
    <xf numFmtId="0" fontId="7" fillId="0" borderId="0" xfId="1" applyFont="1" applyFill="1" applyAlignment="1">
      <alignment horizontal="left" vertical="center"/>
    </xf>
    <xf numFmtId="0" fontId="7" fillId="0" borderId="0" xfId="1" quotePrefix="1" applyFont="1" applyAlignment="1">
      <alignment horizontal="center" vertical="center"/>
    </xf>
    <xf numFmtId="0" fontId="7" fillId="0" borderId="0" xfId="1" applyFont="1" applyBorder="1" applyAlignment="1">
      <alignment horizontal="distributed" vertical="center" justifyLastLine="1"/>
    </xf>
    <xf numFmtId="0" fontId="7" fillId="0" borderId="16" xfId="1" applyFont="1" applyBorder="1" applyAlignment="1">
      <alignment horizontal="left" vertical="center"/>
    </xf>
    <xf numFmtId="0" fontId="7" fillId="0" borderId="0" xfId="1" applyFont="1" applyBorder="1" applyAlignment="1">
      <alignment horizontal="center" vertical="center"/>
    </xf>
    <xf numFmtId="0" fontId="7" fillId="0" borderId="0" xfId="1" applyFont="1" applyBorder="1" applyAlignment="1">
      <alignment horizontal="left" vertical="center"/>
    </xf>
    <xf numFmtId="178" fontId="7" fillId="0" borderId="0" xfId="1" applyNumberFormat="1" applyFont="1" applyBorder="1" applyAlignment="1">
      <alignment horizontal="right" vertical="center"/>
    </xf>
    <xf numFmtId="0" fontId="7" fillId="0" borderId="0" xfId="1" applyFont="1" applyAlignment="1">
      <alignment vertical="center"/>
    </xf>
    <xf numFmtId="58" fontId="7" fillId="0" borderId="16" xfId="1" applyNumberFormat="1" applyFont="1" applyBorder="1" applyAlignment="1">
      <alignment horizontal="right" vertical="center"/>
    </xf>
    <xf numFmtId="0" fontId="7" fillId="0" borderId="0" xfId="1" applyFont="1" applyBorder="1" applyAlignment="1">
      <alignment horizontal="center" vertical="center"/>
    </xf>
    <xf numFmtId="38" fontId="7" fillId="0" borderId="0" xfId="2" applyFont="1" applyBorder="1" applyAlignment="1">
      <alignment horizontal="right" vertical="center"/>
    </xf>
    <xf numFmtId="0" fontId="7" fillId="0" borderId="0" xfId="1" applyFont="1" applyBorder="1" applyAlignment="1">
      <alignment horizontal="right" vertical="center"/>
    </xf>
    <xf numFmtId="3" fontId="7" fillId="0" borderId="0" xfId="1" applyNumberFormat="1" applyFont="1" applyBorder="1" applyAlignment="1">
      <alignment horizontal="right" vertical="center"/>
    </xf>
    <xf numFmtId="3" fontId="7" fillId="0" borderId="16" xfId="1" applyNumberFormat="1" applyFont="1" applyBorder="1" applyAlignment="1">
      <alignment horizontal="right" vertical="center"/>
    </xf>
    <xf numFmtId="0" fontId="7" fillId="0" borderId="0" xfId="1" applyFont="1" applyBorder="1" applyAlignment="1">
      <alignment horizontal="left" vertical="center"/>
    </xf>
    <xf numFmtId="0" fontId="7" fillId="0" borderId="0" xfId="1" quotePrefix="1" applyFont="1" applyBorder="1" applyAlignment="1">
      <alignment horizontal="right" vertical="center"/>
    </xf>
    <xf numFmtId="178" fontId="7" fillId="0" borderId="0" xfId="1" applyNumberFormat="1" applyFont="1" applyBorder="1" applyAlignment="1">
      <alignment horizontal="right" vertical="center"/>
    </xf>
    <xf numFmtId="178" fontId="7" fillId="0" borderId="16" xfId="1" applyNumberFormat="1" applyFont="1" applyBorder="1" applyAlignment="1">
      <alignment horizontal="right" vertical="center"/>
    </xf>
    <xf numFmtId="0" fontId="7" fillId="0" borderId="0" xfId="1" applyFont="1" applyBorder="1" applyAlignment="1">
      <alignment vertical="center"/>
    </xf>
    <xf numFmtId="0" fontId="7" fillId="0" borderId="8" xfId="1" applyFont="1" applyBorder="1" applyAlignment="1">
      <alignment vertical="center"/>
    </xf>
    <xf numFmtId="0" fontId="7" fillId="0" borderId="21" xfId="1" applyFont="1" applyBorder="1" applyAlignment="1">
      <alignment vertical="center"/>
    </xf>
    <xf numFmtId="0" fontId="7" fillId="0" borderId="22" xfId="1" applyFont="1" applyBorder="1" applyAlignment="1">
      <alignment vertical="center"/>
    </xf>
    <xf numFmtId="3" fontId="30" fillId="0" borderId="16" xfId="0" applyNumberFormat="1" applyFont="1" applyFill="1" applyBorder="1" applyAlignment="1">
      <alignment horizontal="right" vertical="center"/>
    </xf>
    <xf numFmtId="0" fontId="30" fillId="0" borderId="16" xfId="0" applyFont="1" applyFill="1" applyBorder="1" applyAlignment="1">
      <alignment horizontal="right" vertical="center"/>
    </xf>
    <xf numFmtId="38" fontId="30" fillId="0" borderId="16" xfId="2" applyFont="1" applyFill="1" applyBorder="1" applyAlignment="1">
      <alignment horizontal="right" vertical="center"/>
    </xf>
    <xf numFmtId="0" fontId="30" fillId="0" borderId="0" xfId="0" applyFont="1" applyFill="1" applyBorder="1" applyAlignment="1">
      <alignment horizontal="right" vertical="center"/>
    </xf>
    <xf numFmtId="3" fontId="30" fillId="0" borderId="0" xfId="0" applyNumberFormat="1" applyFont="1" applyFill="1" applyBorder="1" applyAlignment="1">
      <alignment horizontal="right" vertical="center"/>
    </xf>
    <xf numFmtId="38" fontId="30" fillId="0" borderId="0" xfId="2" applyFont="1" applyFill="1" applyBorder="1" applyAlignment="1">
      <alignment horizontal="right" vertical="center"/>
    </xf>
    <xf numFmtId="0" fontId="30" fillId="0" borderId="22" xfId="0" applyFont="1" applyFill="1" applyBorder="1" applyAlignment="1">
      <alignment horizontal="right" vertical="center"/>
    </xf>
    <xf numFmtId="3" fontId="30" fillId="0" borderId="22" xfId="0" applyNumberFormat="1" applyFont="1" applyFill="1" applyBorder="1" applyAlignment="1">
      <alignment horizontal="right" vertical="center"/>
    </xf>
    <xf numFmtId="0" fontId="30" fillId="0" borderId="16" xfId="0" applyFont="1" applyBorder="1" applyAlignment="1">
      <alignment vertical="center"/>
    </xf>
    <xf numFmtId="3" fontId="30" fillId="0" borderId="16" xfId="0" applyNumberFormat="1" applyFont="1" applyBorder="1" applyAlignment="1">
      <alignment vertical="center"/>
    </xf>
    <xf numFmtId="0" fontId="30" fillId="0" borderId="0" xfId="0" applyNumberFormat="1" applyFont="1" applyBorder="1" applyAlignment="1">
      <alignment horizontal="right" vertical="center"/>
    </xf>
    <xf numFmtId="0" fontId="30" fillId="0" borderId="0" xfId="0" applyFont="1" applyBorder="1" applyAlignment="1">
      <alignment vertical="center"/>
    </xf>
    <xf numFmtId="3" fontId="30" fillId="0" borderId="0" xfId="0" applyNumberFormat="1" applyFont="1" applyBorder="1" applyAlignment="1">
      <alignment vertical="center"/>
    </xf>
    <xf numFmtId="0" fontId="30" fillId="0" borderId="0" xfId="0" applyFont="1" applyBorder="1" applyAlignment="1">
      <alignment horizontal="right" vertical="center"/>
    </xf>
    <xf numFmtId="0" fontId="7" fillId="0" borderId="0" xfId="0" applyFont="1" applyBorder="1" applyAlignment="1">
      <alignment horizontal="center" vertical="center"/>
    </xf>
    <xf numFmtId="0" fontId="7" fillId="0" borderId="16" xfId="1" applyFont="1" applyBorder="1" applyAlignment="1">
      <alignment vertical="center"/>
    </xf>
    <xf numFmtId="0" fontId="3" fillId="0" borderId="0" xfId="1" applyFont="1" applyAlignment="1">
      <alignment horizontal="center" vertical="center"/>
    </xf>
    <xf numFmtId="0" fontId="8" fillId="0" borderId="0" xfId="1" applyFont="1" applyAlignment="1">
      <alignment horizontal="distributed" vertical="center"/>
    </xf>
    <xf numFmtId="0" fontId="10" fillId="0" borderId="0" xfId="1" applyFont="1" applyAlignment="1">
      <alignment vertical="top" wrapText="1"/>
    </xf>
    <xf numFmtId="0" fontId="10" fillId="0" borderId="0" xfId="1" applyFont="1" applyAlignment="1">
      <alignment vertical="top"/>
    </xf>
    <xf numFmtId="0" fontId="10" fillId="0" borderId="0" xfId="1" applyFont="1" applyAlignment="1">
      <alignment horizontal="left" vertical="center"/>
    </xf>
    <xf numFmtId="0" fontId="7" fillId="0" borderId="0" xfId="1" applyFont="1" applyAlignment="1">
      <alignment horizontal="distributed" vertical="distributed"/>
    </xf>
    <xf numFmtId="0" fontId="7" fillId="0" borderId="0" xfId="1" applyFont="1" applyAlignment="1">
      <alignment horizontal="distributed" vertical="center"/>
    </xf>
    <xf numFmtId="0" fontId="10" fillId="0" borderId="0" xfId="1" applyFont="1" applyAlignment="1">
      <alignment horizontal="center" vertical="center"/>
    </xf>
    <xf numFmtId="0" fontId="10" fillId="0" borderId="0" xfId="1" applyFont="1" applyFill="1" applyAlignment="1">
      <alignment horizontal="left" vertical="justify" wrapText="1"/>
    </xf>
    <xf numFmtId="0" fontId="10" fillId="0" borderId="0" xfId="1" applyFont="1" applyFill="1" applyAlignment="1">
      <alignment horizontal="left" vertical="justify"/>
    </xf>
    <xf numFmtId="0" fontId="7" fillId="0" borderId="7" xfId="0" applyFont="1" applyBorder="1" applyAlignment="1">
      <alignment horizontal="distributed" vertical="center"/>
    </xf>
    <xf numFmtId="0" fontId="7" fillId="0" borderId="8" xfId="0" applyFont="1" applyBorder="1" applyAlignment="1">
      <alignment horizontal="distributed" vertical="center"/>
    </xf>
    <xf numFmtId="0" fontId="7" fillId="0" borderId="0" xfId="0" applyFont="1" applyBorder="1" applyAlignment="1">
      <alignment horizontal="distributed" vertical="center"/>
    </xf>
    <xf numFmtId="0" fontId="7" fillId="0" borderId="12" xfId="0" applyFont="1" applyBorder="1" applyAlignment="1">
      <alignment horizontal="distributed" vertical="center"/>
    </xf>
    <xf numFmtId="0" fontId="7" fillId="0" borderId="1" xfId="0" applyFont="1" applyBorder="1" applyAlignment="1">
      <alignment horizontal="distributed" vertical="center"/>
    </xf>
    <xf numFmtId="0" fontId="7" fillId="0" borderId="13" xfId="0" applyFont="1" applyBorder="1" applyAlignment="1">
      <alignment horizontal="distributed" vertical="center"/>
    </xf>
    <xf numFmtId="38" fontId="7" fillId="0" borderId="9" xfId="7" applyFont="1" applyBorder="1" applyAlignment="1">
      <alignment horizontal="right" vertical="center"/>
    </xf>
    <xf numFmtId="0" fontId="7" fillId="0" borderId="8" xfId="0" applyFont="1" applyBorder="1" applyAlignment="1">
      <alignment horizontal="left" vertical="center"/>
    </xf>
    <xf numFmtId="0" fontId="7" fillId="0" borderId="10" xfId="0" applyFont="1" applyBorder="1" applyAlignment="1">
      <alignment horizontal="center" vertical="center"/>
    </xf>
    <xf numFmtId="0" fontId="7" fillId="0" borderId="7" xfId="0" applyFont="1" applyFill="1" applyBorder="1" applyAlignment="1">
      <alignment horizontal="distributed" vertical="center"/>
    </xf>
    <xf numFmtId="0" fontId="7" fillId="0" borderId="8" xfId="0" applyFont="1" applyFill="1" applyBorder="1" applyAlignment="1">
      <alignment horizontal="distributed" vertical="center"/>
    </xf>
    <xf numFmtId="3" fontId="7" fillId="0" borderId="9" xfId="1" applyNumberFormat="1" applyFont="1" applyBorder="1" applyAlignment="1">
      <alignment horizontal="right" vertical="center"/>
    </xf>
    <xf numFmtId="0" fontId="24" fillId="0" borderId="8" xfId="0" applyFont="1" applyFill="1" applyBorder="1">
      <alignment vertical="center"/>
    </xf>
    <xf numFmtId="0" fontId="7" fillId="0" borderId="7" xfId="0" applyFont="1" applyBorder="1" applyAlignment="1">
      <alignment horizontal="center" vertical="center"/>
    </xf>
    <xf numFmtId="0" fontId="7" fillId="0" borderId="8" xfId="0" applyFont="1" applyBorder="1" applyAlignment="1">
      <alignment horizontal="center" vertical="center"/>
    </xf>
    <xf numFmtId="0" fontId="7" fillId="0" borderId="0" xfId="0" applyFont="1" applyFill="1" applyBorder="1" applyAlignment="1">
      <alignment horizontal="distributed" vertical="center"/>
    </xf>
    <xf numFmtId="0" fontId="11" fillId="0" borderId="0" xfId="0" applyFont="1" applyAlignment="1">
      <alignment horizontal="distributed" vertical="center" indent="4"/>
    </xf>
    <xf numFmtId="0" fontId="7" fillId="0" borderId="2" xfId="0" applyFont="1" applyBorder="1" applyAlignment="1">
      <alignment horizontal="distributed" vertical="center"/>
    </xf>
    <xf numFmtId="0" fontId="7" fillId="0" borderId="3" xfId="0" applyFont="1" applyBorder="1" applyAlignment="1">
      <alignment horizontal="distributed" vertical="center"/>
    </xf>
    <xf numFmtId="0" fontId="7" fillId="0" borderId="5" xfId="0" applyFont="1" applyBorder="1" applyAlignment="1">
      <alignment horizontal="distributed" vertical="center"/>
    </xf>
    <xf numFmtId="0" fontId="7" fillId="0" borderId="7" xfId="0" applyFont="1" applyBorder="1" applyAlignment="1">
      <alignment horizontal="distributed"/>
    </xf>
    <xf numFmtId="0" fontId="24" fillId="0" borderId="8" xfId="0" applyFont="1" applyBorder="1" applyAlignment="1"/>
    <xf numFmtId="0" fontId="7" fillId="0" borderId="9" xfId="0" applyFont="1" applyBorder="1" applyAlignment="1">
      <alignment horizontal="right" vertical="center"/>
    </xf>
    <xf numFmtId="0" fontId="7" fillId="0" borderId="7" xfId="0" applyFont="1" applyBorder="1" applyAlignment="1">
      <alignment horizontal="distributed" vertical="top"/>
    </xf>
    <xf numFmtId="0" fontId="24" fillId="0" borderId="8" xfId="0" applyFont="1" applyBorder="1" applyAlignment="1">
      <alignment vertical="top"/>
    </xf>
    <xf numFmtId="0" fontId="7" fillId="0" borderId="0" xfId="1" applyFont="1" applyAlignment="1">
      <alignment horizontal="left" vertical="center"/>
    </xf>
    <xf numFmtId="0" fontId="7" fillId="0" borderId="0" xfId="1" applyFont="1" applyAlignment="1">
      <alignment vertical="center"/>
    </xf>
    <xf numFmtId="0" fontId="2" fillId="0" borderId="0" xfId="1" applyAlignment="1">
      <alignment vertical="center"/>
    </xf>
    <xf numFmtId="0" fontId="6" fillId="0" borderId="0" xfId="1" applyFont="1" applyAlignment="1">
      <alignment horizontal="center" vertical="center"/>
    </xf>
    <xf numFmtId="0" fontId="7" fillId="0" borderId="0" xfId="1" applyFont="1" applyAlignment="1">
      <alignment horizontal="center" vertical="center"/>
    </xf>
    <xf numFmtId="0" fontId="6" fillId="0" borderId="0" xfId="1" quotePrefix="1" applyFont="1" applyAlignment="1">
      <alignment horizontal="center" vertical="center"/>
    </xf>
    <xf numFmtId="0" fontId="6" fillId="0" borderId="0" xfId="1" applyFont="1" applyAlignment="1">
      <alignment horizontal="left" vertical="center"/>
    </xf>
    <xf numFmtId="0" fontId="14" fillId="0" borderId="0" xfId="1" applyFont="1" applyAlignment="1">
      <alignment horizontal="center" vertical="center"/>
    </xf>
    <xf numFmtId="0" fontId="7" fillId="0" borderId="0" xfId="1" applyFont="1" applyFill="1" applyAlignment="1">
      <alignment horizontal="left" vertical="center"/>
    </xf>
    <xf numFmtId="0" fontId="6" fillId="0" borderId="0" xfId="1" quotePrefix="1" applyFont="1" applyAlignment="1">
      <alignment vertical="center"/>
    </xf>
    <xf numFmtId="0" fontId="7" fillId="0" borderId="0" xfId="1" applyFont="1" applyAlignment="1">
      <alignment vertical="distributed" wrapText="1"/>
    </xf>
    <xf numFmtId="0" fontId="7" fillId="0" borderId="0" xfId="1" quotePrefix="1" applyFont="1" applyAlignment="1">
      <alignment horizontal="center" vertical="center"/>
    </xf>
    <xf numFmtId="0" fontId="2" fillId="0" borderId="0" xfId="1" applyAlignment="1">
      <alignment vertical="distributed" wrapText="1"/>
    </xf>
    <xf numFmtId="0" fontId="14" fillId="0" borderId="0" xfId="1" quotePrefix="1" applyFont="1" applyAlignment="1">
      <alignment horizontal="center" vertical="center"/>
    </xf>
    <xf numFmtId="0" fontId="14" fillId="0" borderId="0" xfId="1" applyFont="1" applyAlignment="1">
      <alignment horizontal="distributed" vertical="center"/>
    </xf>
    <xf numFmtId="0" fontId="7" fillId="0" borderId="17" xfId="0" applyFont="1" applyBorder="1" applyAlignment="1">
      <alignment horizontal="distributed" vertical="center" wrapText="1" justifyLastLine="1"/>
    </xf>
    <xf numFmtId="0" fontId="7" fillId="0" borderId="18" xfId="0" applyFont="1" applyBorder="1" applyAlignment="1">
      <alignment horizontal="distributed" vertical="center" wrapText="1" justifyLastLine="1"/>
    </xf>
    <xf numFmtId="0" fontId="7" fillId="0" borderId="19" xfId="0" applyFont="1" applyBorder="1" applyAlignment="1">
      <alignment horizontal="distributed" vertical="center" wrapText="1" justifyLastLine="1"/>
    </xf>
    <xf numFmtId="191" fontId="7" fillId="0" borderId="20" xfId="0" applyNumberFormat="1" applyFont="1" applyBorder="1" applyAlignment="1">
      <alignment horizontal="center" vertical="center"/>
    </xf>
    <xf numFmtId="0" fontId="27" fillId="0" borderId="0" xfId="1" applyFont="1" applyAlignment="1">
      <alignment horizontal="left" vertical="center" wrapText="1"/>
    </xf>
    <xf numFmtId="0" fontId="27" fillId="0" borderId="22" xfId="1" applyFont="1" applyBorder="1" applyAlignment="1">
      <alignment horizontal="left" vertical="center" wrapText="1"/>
    </xf>
    <xf numFmtId="0" fontId="27" fillId="0" borderId="0" xfId="1" applyFont="1" applyBorder="1" applyAlignment="1">
      <alignment horizontal="left" vertical="center" wrapText="1"/>
    </xf>
    <xf numFmtId="0" fontId="7" fillId="0" borderId="17" xfId="1" applyFont="1" applyBorder="1" applyAlignment="1">
      <alignment horizontal="distributed" vertical="center" justifyLastLine="1"/>
    </xf>
    <xf numFmtId="0" fontId="7" fillId="0" borderId="18" xfId="1" applyFont="1" applyBorder="1" applyAlignment="1">
      <alignment horizontal="distributed" vertical="center" justifyLastLine="1"/>
    </xf>
    <xf numFmtId="0" fontId="7" fillId="0" borderId="19" xfId="1" applyFont="1" applyBorder="1" applyAlignment="1">
      <alignment horizontal="distributed" vertical="center" justifyLastLine="1"/>
    </xf>
    <xf numFmtId="185" fontId="7" fillId="0" borderId="17" xfId="1" applyNumberFormat="1" applyFont="1" applyFill="1" applyBorder="1" applyAlignment="1">
      <alignment horizontal="center" vertical="center"/>
    </xf>
    <xf numFmtId="185" fontId="7" fillId="0" borderId="18" xfId="1" applyNumberFormat="1" applyFont="1" applyFill="1" applyBorder="1" applyAlignment="1">
      <alignment horizontal="center" vertical="center"/>
    </xf>
    <xf numFmtId="185" fontId="7" fillId="0" borderId="19" xfId="1" applyNumberFormat="1" applyFont="1" applyFill="1" applyBorder="1" applyAlignment="1">
      <alignment horizontal="center" vertical="center"/>
    </xf>
    <xf numFmtId="0" fontId="7" fillId="0" borderId="21" xfId="1" applyFont="1" applyBorder="1" applyAlignment="1">
      <alignment horizontal="distributed" vertical="center" wrapText="1"/>
    </xf>
    <xf numFmtId="0" fontId="7" fillId="0" borderId="22" xfId="1" applyFont="1" applyBorder="1" applyAlignment="1">
      <alignment horizontal="distributed" vertical="center" wrapText="1"/>
    </xf>
    <xf numFmtId="0" fontId="7" fillId="0" borderId="23" xfId="1" applyFont="1" applyBorder="1" applyAlignment="1">
      <alignment horizontal="distributed" vertical="center" wrapText="1"/>
    </xf>
    <xf numFmtId="0" fontId="7" fillId="0" borderId="9" xfId="1" applyFont="1" applyBorder="1" applyAlignment="1">
      <alignment horizontal="distributed" vertical="center" wrapText="1"/>
    </xf>
    <xf numFmtId="0" fontId="7" fillId="0" borderId="0" xfId="1" applyFont="1" applyBorder="1" applyAlignment="1">
      <alignment horizontal="distributed" vertical="center" wrapText="1"/>
    </xf>
    <xf numFmtId="0" fontId="7" fillId="0" borderId="8" xfId="1" applyFont="1" applyBorder="1" applyAlignment="1">
      <alignment horizontal="distributed" vertical="center" wrapText="1"/>
    </xf>
    <xf numFmtId="0" fontId="7" fillId="0" borderId="24" xfId="1" applyFont="1" applyBorder="1" applyAlignment="1">
      <alignment horizontal="distributed" vertical="center" wrapText="1"/>
    </xf>
    <xf numFmtId="0" fontId="7" fillId="0" borderId="16" xfId="1" applyFont="1" applyBorder="1" applyAlignment="1">
      <alignment horizontal="distributed" vertical="center" wrapText="1"/>
    </xf>
    <xf numFmtId="0" fontId="7" fillId="0" borderId="25" xfId="1" applyFont="1" applyBorder="1" applyAlignment="1">
      <alignment horizontal="distributed" vertical="center" wrapText="1"/>
    </xf>
    <xf numFmtId="0" fontId="7" fillId="0" borderId="17" xfId="0" applyFont="1" applyBorder="1" applyAlignment="1">
      <alignment horizontal="distributed" vertical="center" justifyLastLine="1"/>
    </xf>
    <xf numFmtId="0" fontId="7" fillId="0" borderId="18" xfId="0" applyFont="1" applyBorder="1" applyAlignment="1">
      <alignment horizontal="distributed" vertical="center" justifyLastLine="1"/>
    </xf>
    <xf numFmtId="0" fontId="7" fillId="0" borderId="19" xfId="0" applyFont="1" applyBorder="1" applyAlignment="1">
      <alignment horizontal="distributed" vertical="center" justifyLastLine="1"/>
    </xf>
    <xf numFmtId="0" fontId="7" fillId="0" borderId="17" xfId="1" applyFont="1" applyBorder="1" applyAlignment="1">
      <alignment horizontal="distributed" vertical="center"/>
    </xf>
    <xf numFmtId="0" fontId="7" fillId="0" borderId="18" xfId="1" applyFont="1" applyBorder="1" applyAlignment="1">
      <alignment horizontal="distributed" vertical="center"/>
    </xf>
    <xf numFmtId="0" fontId="7" fillId="0" borderId="19" xfId="1" applyFont="1" applyBorder="1" applyAlignment="1">
      <alignment horizontal="distributed" vertical="center"/>
    </xf>
    <xf numFmtId="0" fontId="7" fillId="0" borderId="21" xfId="1" applyFont="1" applyBorder="1" applyAlignment="1">
      <alignment horizontal="distributed" vertical="center" wrapText="1" justifyLastLine="1"/>
    </xf>
    <xf numFmtId="0" fontId="7" fillId="0" borderId="22" xfId="1" applyFont="1" applyBorder="1" applyAlignment="1">
      <alignment horizontal="distributed" vertical="center" justifyLastLine="1"/>
    </xf>
    <xf numFmtId="0" fontId="7" fillId="0" borderId="23" xfId="1" applyFont="1" applyBorder="1" applyAlignment="1">
      <alignment horizontal="distributed" vertical="center" justifyLastLine="1"/>
    </xf>
    <xf numFmtId="0" fontId="7" fillId="0" borderId="9" xfId="1" applyFont="1" applyBorder="1" applyAlignment="1">
      <alignment horizontal="distributed" vertical="center" justifyLastLine="1"/>
    </xf>
    <xf numFmtId="0" fontId="7" fillId="0" borderId="0" xfId="1" applyFont="1" applyBorder="1" applyAlignment="1">
      <alignment horizontal="distributed" vertical="center" justifyLastLine="1"/>
    </xf>
    <xf numFmtId="0" fontId="7" fillId="0" borderId="8" xfId="1" applyFont="1" applyBorder="1" applyAlignment="1">
      <alignment horizontal="distributed" vertical="center" justifyLastLine="1"/>
    </xf>
    <xf numFmtId="0" fontId="7" fillId="0" borderId="24" xfId="1" applyFont="1" applyBorder="1" applyAlignment="1">
      <alignment horizontal="distributed" vertical="center" justifyLastLine="1"/>
    </xf>
    <xf numFmtId="0" fontId="7" fillId="0" borderId="16" xfId="1" applyFont="1" applyBorder="1" applyAlignment="1">
      <alignment horizontal="distributed" vertical="center" justifyLastLine="1"/>
    </xf>
    <xf numFmtId="0" fontId="7" fillId="0" borderId="25" xfId="1" applyFont="1" applyBorder="1" applyAlignment="1">
      <alignment horizontal="distributed" vertical="center" justifyLastLine="1"/>
    </xf>
    <xf numFmtId="0" fontId="7" fillId="0" borderId="20" xfId="1" applyFont="1" applyBorder="1" applyAlignment="1">
      <alignment horizontal="distributed" vertical="center" justifyLastLine="1"/>
    </xf>
    <xf numFmtId="187" fontId="7" fillId="0" borderId="17" xfId="1" applyNumberFormat="1" applyFont="1" applyFill="1" applyBorder="1" applyAlignment="1">
      <alignment horizontal="center" vertical="center"/>
    </xf>
    <xf numFmtId="187" fontId="7" fillId="0" borderId="18" xfId="1" applyNumberFormat="1" applyFont="1" applyFill="1" applyBorder="1" applyAlignment="1">
      <alignment horizontal="center" vertical="center"/>
    </xf>
    <xf numFmtId="187" fontId="7" fillId="0" borderId="19" xfId="1" applyNumberFormat="1" applyFont="1" applyFill="1" applyBorder="1" applyAlignment="1">
      <alignment horizontal="center" vertical="center"/>
    </xf>
    <xf numFmtId="182" fontId="7" fillId="0" borderId="17" xfId="1" applyNumberFormat="1" applyFont="1" applyFill="1" applyBorder="1" applyAlignment="1">
      <alignment horizontal="center" vertical="center"/>
    </xf>
    <xf numFmtId="182" fontId="7" fillId="0" borderId="18" xfId="1" applyNumberFormat="1" applyFont="1" applyFill="1" applyBorder="1" applyAlignment="1">
      <alignment horizontal="center" vertical="center"/>
    </xf>
    <xf numFmtId="182" fontId="7" fillId="0" borderId="19" xfId="1" applyNumberFormat="1" applyFont="1" applyFill="1" applyBorder="1" applyAlignment="1">
      <alignment horizontal="center" vertical="center"/>
    </xf>
    <xf numFmtId="0" fontId="7" fillId="0" borderId="22" xfId="1" applyFont="1" applyBorder="1" applyAlignment="1">
      <alignment horizontal="distributed" vertical="center" wrapText="1" justifyLastLine="1"/>
    </xf>
    <xf numFmtId="0" fontId="7" fillId="0" borderId="23" xfId="1" applyFont="1" applyBorder="1" applyAlignment="1">
      <alignment horizontal="distributed" vertical="center" wrapText="1" justifyLastLine="1"/>
    </xf>
    <xf numFmtId="0" fontId="7" fillId="0" borderId="24" xfId="1" applyFont="1" applyBorder="1" applyAlignment="1">
      <alignment horizontal="distributed" vertical="center" wrapText="1" justifyLastLine="1"/>
    </xf>
    <xf numFmtId="0" fontId="7" fillId="0" borderId="16" xfId="1" applyFont="1" applyBorder="1" applyAlignment="1">
      <alignment horizontal="distributed" vertical="center" wrapText="1" justifyLastLine="1"/>
    </xf>
    <xf numFmtId="0" fontId="7" fillId="0" borderId="25" xfId="1" applyFont="1" applyBorder="1" applyAlignment="1">
      <alignment horizontal="distributed" vertical="center" wrapText="1" justifyLastLine="1"/>
    </xf>
    <xf numFmtId="56" fontId="7" fillId="0" borderId="17" xfId="1" applyNumberFormat="1" applyFont="1" applyFill="1" applyBorder="1" applyAlignment="1">
      <alignment horizontal="center" vertical="center"/>
    </xf>
    <xf numFmtId="56" fontId="7" fillId="0" borderId="18" xfId="1" applyNumberFormat="1" applyFont="1" applyFill="1" applyBorder="1" applyAlignment="1">
      <alignment horizontal="center" vertical="center"/>
    </xf>
    <xf numFmtId="56" fontId="7" fillId="0" borderId="19" xfId="1" applyNumberFormat="1" applyFont="1" applyFill="1" applyBorder="1" applyAlignment="1">
      <alignment horizontal="center" vertical="center"/>
    </xf>
    <xf numFmtId="0" fontId="7" fillId="0" borderId="21" xfId="1" applyFont="1" applyBorder="1" applyAlignment="1">
      <alignment horizontal="distributed" vertical="center" justifyLastLine="1"/>
    </xf>
    <xf numFmtId="0" fontId="7" fillId="0" borderId="20" xfId="1" applyFont="1" applyBorder="1" applyAlignment="1">
      <alignment horizontal="distributed" vertical="center"/>
    </xf>
    <xf numFmtId="176" fontId="7" fillId="0" borderId="17" xfId="1" applyNumberFormat="1" applyFont="1" applyFill="1" applyBorder="1" applyAlignment="1">
      <alignment horizontal="center" vertical="center"/>
    </xf>
    <xf numFmtId="176" fontId="7" fillId="0" borderId="18" xfId="1" applyNumberFormat="1" applyFont="1" applyFill="1" applyBorder="1" applyAlignment="1">
      <alignment horizontal="center" vertical="center"/>
    </xf>
    <xf numFmtId="176" fontId="7" fillId="0" borderId="19" xfId="1" applyNumberFormat="1" applyFont="1" applyFill="1" applyBorder="1" applyAlignment="1">
      <alignment horizontal="center" vertical="center"/>
    </xf>
    <xf numFmtId="0" fontId="7" fillId="0" borderId="16" xfId="1" applyFont="1" applyBorder="1" applyAlignment="1">
      <alignment horizontal="left" vertical="center"/>
    </xf>
    <xf numFmtId="179" fontId="7" fillId="0" borderId="16" xfId="2" quotePrefix="1" applyNumberFormat="1" applyFont="1" applyBorder="1" applyAlignment="1">
      <alignment horizontal="right" vertical="center"/>
    </xf>
    <xf numFmtId="179" fontId="7" fillId="0" borderId="25" xfId="2" quotePrefix="1" applyNumberFormat="1" applyFont="1" applyBorder="1" applyAlignment="1">
      <alignment horizontal="right" vertical="center"/>
    </xf>
    <xf numFmtId="0" fontId="7" fillId="0" borderId="24" xfId="1" applyFont="1" applyBorder="1" applyAlignment="1">
      <alignment horizontal="center" vertical="center"/>
    </xf>
    <xf numFmtId="0" fontId="7" fillId="0" borderId="16" xfId="1" applyFont="1" applyBorder="1" applyAlignment="1">
      <alignment horizontal="center" vertical="center"/>
    </xf>
    <xf numFmtId="0" fontId="7" fillId="0" borderId="25" xfId="1" applyFont="1" applyBorder="1" applyAlignment="1">
      <alignment horizontal="center" vertical="center"/>
    </xf>
    <xf numFmtId="38" fontId="7" fillId="0" borderId="24" xfId="2" applyFont="1" applyBorder="1" applyAlignment="1">
      <alignment horizontal="right" vertical="center"/>
    </xf>
    <xf numFmtId="38" fontId="7" fillId="0" borderId="16" xfId="2" applyFont="1" applyBorder="1" applyAlignment="1">
      <alignment horizontal="right" vertical="center"/>
    </xf>
    <xf numFmtId="179" fontId="7" fillId="0" borderId="16" xfId="2" applyNumberFormat="1" applyFont="1" applyBorder="1" applyAlignment="1">
      <alignment horizontal="right" vertical="center"/>
    </xf>
    <xf numFmtId="179" fontId="7" fillId="0" borderId="22" xfId="2" quotePrefix="1" applyNumberFormat="1" applyFont="1" applyBorder="1" applyAlignment="1">
      <alignment vertical="center"/>
    </xf>
    <xf numFmtId="179" fontId="7" fillId="0" borderId="23" xfId="2" quotePrefix="1" applyNumberFormat="1" applyFont="1" applyBorder="1" applyAlignment="1">
      <alignment vertical="center"/>
    </xf>
    <xf numFmtId="0" fontId="7" fillId="0" borderId="9" xfId="1" applyFont="1" applyBorder="1" applyAlignment="1">
      <alignment horizontal="center" vertical="center"/>
    </xf>
    <xf numFmtId="0" fontId="7" fillId="0" borderId="0" xfId="1" applyFont="1" applyBorder="1" applyAlignment="1">
      <alignment horizontal="center" vertical="center"/>
    </xf>
    <xf numFmtId="0" fontId="7" fillId="0" borderId="8" xfId="1" applyFont="1" applyBorder="1" applyAlignment="1">
      <alignment horizontal="center" vertical="center"/>
    </xf>
    <xf numFmtId="38" fontId="7" fillId="0" borderId="9" xfId="2" applyFont="1" applyBorder="1" applyAlignment="1">
      <alignment horizontal="right" vertical="center"/>
    </xf>
    <xf numFmtId="38" fontId="7" fillId="0" borderId="0" xfId="2" applyFont="1" applyBorder="1" applyAlignment="1">
      <alignment horizontal="right" vertical="center"/>
    </xf>
    <xf numFmtId="179" fontId="7" fillId="0" borderId="0" xfId="2" applyNumberFormat="1" applyFont="1" applyBorder="1" applyAlignment="1">
      <alignment vertical="center"/>
    </xf>
    <xf numFmtId="179" fontId="7" fillId="0" borderId="0" xfId="2" applyNumberFormat="1" applyFont="1" applyBorder="1" applyAlignment="1">
      <alignment horizontal="right" vertical="center"/>
    </xf>
    <xf numFmtId="179" fontId="7" fillId="0" borderId="0" xfId="2" quotePrefix="1" applyNumberFormat="1" applyFont="1" applyBorder="1" applyAlignment="1">
      <alignment vertical="center"/>
    </xf>
    <xf numFmtId="179" fontId="7" fillId="0" borderId="8" xfId="2" quotePrefix="1" applyNumberFormat="1" applyFont="1" applyBorder="1" applyAlignment="1">
      <alignment vertical="center"/>
    </xf>
    <xf numFmtId="0" fontId="7" fillId="0" borderId="21" xfId="1" applyFont="1" applyBorder="1" applyAlignment="1">
      <alignment horizontal="center" vertical="center"/>
    </xf>
    <xf numFmtId="0" fontId="7" fillId="0" borderId="22" xfId="1" applyFont="1" applyBorder="1" applyAlignment="1">
      <alignment horizontal="center" vertical="center"/>
    </xf>
    <xf numFmtId="0" fontId="7" fillId="0" borderId="23" xfId="1" applyFont="1" applyBorder="1" applyAlignment="1">
      <alignment horizontal="center" vertical="center"/>
    </xf>
    <xf numFmtId="38" fontId="7" fillId="0" borderId="21" xfId="2" applyFont="1" applyBorder="1" applyAlignment="1">
      <alignment horizontal="right" vertical="center"/>
    </xf>
    <xf numFmtId="38" fontId="7" fillId="0" borderId="22" xfId="2" applyFont="1" applyBorder="1" applyAlignment="1">
      <alignment horizontal="right" vertical="center"/>
    </xf>
    <xf numFmtId="179" fontId="7" fillId="0" borderId="22" xfId="2" applyNumberFormat="1" applyFont="1" applyBorder="1" applyAlignment="1">
      <alignment vertical="center"/>
    </xf>
    <xf numFmtId="179" fontId="7" fillId="0" borderId="22" xfId="2" applyNumberFormat="1" applyFont="1" applyBorder="1" applyAlignment="1">
      <alignment horizontal="right" vertical="center"/>
    </xf>
    <xf numFmtId="0" fontId="7" fillId="0" borderId="0" xfId="1" quotePrefix="1" applyFont="1" applyAlignment="1">
      <alignment horizontal="right"/>
    </xf>
    <xf numFmtId="0" fontId="7" fillId="0" borderId="0" xfId="1" applyFont="1" applyBorder="1" applyAlignment="1">
      <alignment horizontal="left"/>
    </xf>
    <xf numFmtId="58" fontId="7" fillId="0" borderId="16" xfId="1" quotePrefix="1" applyNumberFormat="1" applyFont="1" applyBorder="1" applyAlignment="1">
      <alignment horizontal="right" vertical="center"/>
    </xf>
    <xf numFmtId="0" fontId="7" fillId="0" borderId="17" xfId="1" applyFont="1" applyBorder="1" applyAlignment="1">
      <alignment horizontal="center" vertical="center"/>
    </xf>
    <xf numFmtId="0" fontId="7" fillId="0" borderId="18" xfId="1" applyFont="1" applyBorder="1" applyAlignment="1">
      <alignment horizontal="center" vertical="center"/>
    </xf>
    <xf numFmtId="0" fontId="7" fillId="0" borderId="19" xfId="1" applyFont="1" applyBorder="1" applyAlignment="1">
      <alignment horizontal="center" vertical="center"/>
    </xf>
    <xf numFmtId="0" fontId="7" fillId="0" borderId="9" xfId="1" applyFont="1" applyBorder="1" applyAlignment="1">
      <alignment horizontal="distributed" vertical="center" wrapText="1" justifyLastLine="1"/>
    </xf>
    <xf numFmtId="0" fontId="7" fillId="0" borderId="0" xfId="1" applyFont="1" applyBorder="1" applyAlignment="1">
      <alignment horizontal="distributed" vertical="center" wrapText="1" justifyLastLine="1"/>
    </xf>
    <xf numFmtId="0" fontId="7" fillId="0" borderId="8" xfId="1" applyFont="1" applyBorder="1" applyAlignment="1">
      <alignment horizontal="distributed" vertical="center" wrapText="1" justifyLastLine="1"/>
    </xf>
    <xf numFmtId="0" fontId="7" fillId="0" borderId="20" xfId="1" applyFont="1" applyBorder="1" applyAlignment="1">
      <alignment horizontal="center" vertical="center"/>
    </xf>
    <xf numFmtId="180" fontId="7" fillId="0" borderId="17" xfId="1" quotePrefix="1" applyNumberFormat="1" applyFont="1" applyBorder="1" applyAlignment="1">
      <alignment horizontal="center" vertical="center"/>
    </xf>
    <xf numFmtId="180" fontId="7" fillId="0" borderId="18" xfId="1" applyNumberFormat="1" applyFont="1" applyBorder="1" applyAlignment="1">
      <alignment horizontal="center" vertical="center"/>
    </xf>
    <xf numFmtId="180" fontId="7" fillId="0" borderId="19" xfId="1" applyNumberFormat="1" applyFont="1" applyBorder="1" applyAlignment="1">
      <alignment horizontal="center" vertical="center"/>
    </xf>
    <xf numFmtId="180" fontId="7" fillId="0" borderId="9" xfId="1" quotePrefix="1" applyNumberFormat="1" applyFont="1" applyBorder="1" applyAlignment="1">
      <alignment horizontal="center" vertical="center"/>
    </xf>
    <xf numFmtId="180" fontId="7" fillId="0" borderId="0" xfId="1" applyNumberFormat="1" applyFont="1" applyBorder="1" applyAlignment="1">
      <alignment horizontal="center" vertical="center"/>
    </xf>
    <xf numFmtId="180" fontId="7" fillId="0" borderId="8" xfId="1" applyNumberFormat="1" applyFont="1" applyBorder="1" applyAlignment="1">
      <alignment horizontal="center" vertical="center"/>
    </xf>
    <xf numFmtId="180" fontId="7" fillId="0" borderId="24" xfId="1" quotePrefix="1" applyNumberFormat="1" applyFont="1" applyBorder="1" applyAlignment="1">
      <alignment horizontal="center" vertical="center"/>
    </xf>
    <xf numFmtId="180" fontId="7" fillId="0" borderId="16" xfId="1" applyNumberFormat="1" applyFont="1" applyBorder="1" applyAlignment="1">
      <alignment horizontal="center" vertical="center"/>
    </xf>
    <xf numFmtId="180" fontId="7" fillId="0" borderId="25" xfId="1" applyNumberFormat="1" applyFont="1" applyBorder="1" applyAlignment="1">
      <alignment horizontal="center" vertical="center"/>
    </xf>
    <xf numFmtId="191" fontId="7" fillId="0" borderId="17" xfId="1" applyNumberFormat="1" applyFont="1" applyFill="1" applyBorder="1" applyAlignment="1">
      <alignment horizontal="center" vertical="center"/>
    </xf>
    <xf numFmtId="191" fontId="7" fillId="0" borderId="18" xfId="1" applyNumberFormat="1" applyFont="1" applyFill="1" applyBorder="1" applyAlignment="1">
      <alignment horizontal="center" vertical="center"/>
    </xf>
    <xf numFmtId="191" fontId="7" fillId="0" borderId="19" xfId="1" applyNumberFormat="1" applyFont="1" applyFill="1" applyBorder="1" applyAlignment="1">
      <alignment horizontal="center" vertical="center"/>
    </xf>
    <xf numFmtId="180" fontId="7" fillId="0" borderId="0" xfId="1" quotePrefix="1" applyNumberFormat="1" applyFont="1" applyBorder="1" applyAlignment="1">
      <alignment horizontal="center" vertical="center"/>
    </xf>
    <xf numFmtId="0" fontId="7" fillId="0" borderId="21" xfId="1" applyFont="1" applyBorder="1" applyAlignment="1">
      <alignment horizontal="distributed" vertical="center"/>
    </xf>
    <xf numFmtId="0" fontId="7" fillId="0" borderId="22" xfId="1" applyFont="1" applyBorder="1" applyAlignment="1">
      <alignment horizontal="distributed" vertical="center"/>
    </xf>
    <xf numFmtId="0" fontId="7" fillId="0" borderId="23" xfId="1" applyFont="1" applyBorder="1" applyAlignment="1">
      <alignment horizontal="distributed" vertical="center"/>
    </xf>
    <xf numFmtId="0" fontId="7" fillId="0" borderId="9" xfId="1" applyFont="1" applyBorder="1" applyAlignment="1">
      <alignment horizontal="distributed" vertical="center"/>
    </xf>
    <xf numFmtId="0" fontId="7" fillId="0" borderId="0" xfId="1" applyFont="1" applyBorder="1" applyAlignment="1">
      <alignment horizontal="distributed" vertical="center"/>
    </xf>
    <xf numFmtId="0" fontId="7" fillId="0" borderId="8" xfId="1" applyFont="1" applyBorder="1" applyAlignment="1">
      <alignment horizontal="distributed" vertical="center"/>
    </xf>
    <xf numFmtId="0" fontId="7" fillId="0" borderId="24" xfId="1" applyFont="1" applyBorder="1" applyAlignment="1">
      <alignment horizontal="distributed" vertical="center"/>
    </xf>
    <xf numFmtId="0" fontId="7" fillId="0" borderId="16" xfId="1" applyFont="1" applyBorder="1" applyAlignment="1">
      <alignment horizontal="distributed" vertical="center"/>
    </xf>
    <xf numFmtId="0" fontId="7" fillId="0" borderId="25" xfId="1" applyFont="1" applyBorder="1" applyAlignment="1">
      <alignment horizontal="distributed" vertical="center"/>
    </xf>
    <xf numFmtId="180" fontId="7" fillId="0" borderId="22" xfId="1" applyNumberFormat="1" applyFont="1" applyBorder="1" applyAlignment="1">
      <alignment horizontal="center" vertical="center"/>
    </xf>
    <xf numFmtId="0" fontId="7" fillId="0" borderId="16" xfId="1" applyFont="1" applyBorder="1" applyAlignment="1">
      <alignment horizontal="left" vertical="top"/>
    </xf>
    <xf numFmtId="58" fontId="7" fillId="0" borderId="16" xfId="1" applyNumberFormat="1" applyFont="1" applyBorder="1" applyAlignment="1">
      <alignment horizontal="right" vertical="center"/>
    </xf>
    <xf numFmtId="0" fontId="7" fillId="0" borderId="26" xfId="1" applyFont="1" applyBorder="1" applyAlignment="1">
      <alignment horizontal="center" vertical="center"/>
    </xf>
    <xf numFmtId="180" fontId="7" fillId="0" borderId="22" xfId="1" quotePrefix="1" applyNumberFormat="1" applyFont="1" applyBorder="1" applyAlignment="1">
      <alignment horizontal="center" vertical="center"/>
    </xf>
    <xf numFmtId="180" fontId="7" fillId="0" borderId="23" xfId="1" applyNumberFormat="1" applyFont="1" applyBorder="1" applyAlignment="1">
      <alignment horizontal="center" vertical="center"/>
    </xf>
    <xf numFmtId="38" fontId="7" fillId="0" borderId="9" xfId="1" applyNumberFormat="1" applyFont="1" applyBorder="1" applyAlignment="1">
      <alignment horizontal="right" vertical="center"/>
    </xf>
    <xf numFmtId="0" fontId="7" fillId="0" borderId="0" xfId="1" applyFont="1" applyBorder="1" applyAlignment="1">
      <alignment horizontal="right" vertical="center"/>
    </xf>
    <xf numFmtId="38" fontId="7" fillId="0" borderId="0" xfId="1" applyNumberFormat="1" applyFont="1" applyBorder="1" applyAlignment="1">
      <alignment horizontal="right" vertical="center"/>
    </xf>
    <xf numFmtId="0" fontId="7" fillId="0" borderId="8" xfId="1" applyFont="1" applyBorder="1" applyAlignment="1">
      <alignment horizontal="right" vertical="center"/>
    </xf>
    <xf numFmtId="0" fontId="7" fillId="0" borderId="20" xfId="1" applyFont="1" applyBorder="1" applyAlignment="1">
      <alignment horizontal="right" vertical="center"/>
    </xf>
    <xf numFmtId="0" fontId="2" fillId="0" borderId="16" xfId="1" applyBorder="1" applyAlignment="1">
      <alignment horizontal="right" vertical="center"/>
    </xf>
    <xf numFmtId="0" fontId="7" fillId="0" borderId="0" xfId="1" applyFont="1" applyAlignment="1">
      <alignment horizontal="left"/>
    </xf>
    <xf numFmtId="0" fontId="7" fillId="0" borderId="0" xfId="1" applyFont="1" applyBorder="1" applyAlignment="1">
      <alignment horizontal="center"/>
    </xf>
    <xf numFmtId="0" fontId="7" fillId="0" borderId="21" xfId="1" applyFont="1" applyBorder="1" applyAlignment="1">
      <alignment horizontal="center" vertical="center" wrapText="1"/>
    </xf>
    <xf numFmtId="0" fontId="7" fillId="0" borderId="22" xfId="1" applyFont="1" applyBorder="1" applyAlignment="1">
      <alignment horizontal="center" vertical="center" wrapText="1"/>
    </xf>
    <xf numFmtId="0" fontId="7" fillId="0" borderId="23" xfId="1" applyFont="1" applyBorder="1" applyAlignment="1">
      <alignment horizontal="center" vertical="center" wrapText="1"/>
    </xf>
    <xf numFmtId="0" fontId="7" fillId="0" borderId="24" xfId="1" applyFont="1" applyBorder="1" applyAlignment="1">
      <alignment horizontal="center" vertical="center" wrapText="1"/>
    </xf>
    <xf numFmtId="0" fontId="7" fillId="0" borderId="16" xfId="1" applyFont="1" applyBorder="1" applyAlignment="1">
      <alignment horizontal="center" vertical="center" wrapText="1"/>
    </xf>
    <xf numFmtId="0" fontId="7" fillId="0" borderId="25" xfId="1" applyFont="1" applyBorder="1" applyAlignment="1">
      <alignment horizontal="center" vertical="center" wrapText="1"/>
    </xf>
    <xf numFmtId="0" fontId="7" fillId="0" borderId="0" xfId="1" quotePrefix="1" applyFont="1" applyBorder="1" applyAlignment="1">
      <alignment horizontal="right" vertical="center"/>
    </xf>
    <xf numFmtId="0" fontId="7" fillId="0" borderId="0" xfId="1" applyFont="1" applyBorder="1" applyAlignment="1">
      <alignment horizontal="left" vertical="center"/>
    </xf>
    <xf numFmtId="0" fontId="7" fillId="0" borderId="9" xfId="1" applyFont="1" applyBorder="1" applyAlignment="1">
      <alignment horizontal="center" vertical="center" wrapText="1"/>
    </xf>
    <xf numFmtId="0" fontId="7" fillId="0" borderId="0" xfId="1" applyFont="1" applyBorder="1" applyAlignment="1">
      <alignment horizontal="center" vertical="center" wrapText="1"/>
    </xf>
    <xf numFmtId="38" fontId="18" fillId="0" borderId="22" xfId="3" applyFont="1" applyFill="1" applyBorder="1" applyAlignment="1" applyProtection="1">
      <alignment horizontal="center" vertical="center"/>
    </xf>
    <xf numFmtId="180" fontId="7" fillId="0" borderId="22" xfId="1" applyNumberFormat="1" applyFont="1" applyBorder="1" applyAlignment="1">
      <alignment horizontal="right" vertical="center"/>
    </xf>
    <xf numFmtId="38" fontId="7" fillId="0" borderId="23" xfId="2" applyFont="1" applyBorder="1" applyAlignment="1">
      <alignment horizontal="right" vertical="center"/>
    </xf>
    <xf numFmtId="38" fontId="18" fillId="0" borderId="21" xfId="3" applyFont="1" applyFill="1" applyBorder="1" applyAlignment="1" applyProtection="1">
      <alignment horizontal="center" vertical="center"/>
    </xf>
    <xf numFmtId="180" fontId="7" fillId="0" borderId="0" xfId="1" applyNumberFormat="1" applyFont="1" applyBorder="1" applyAlignment="1">
      <alignment horizontal="right" vertical="center"/>
    </xf>
    <xf numFmtId="38" fontId="7" fillId="0" borderId="21" xfId="2" applyFont="1" applyBorder="1" applyAlignment="1">
      <alignment horizontal="center" vertical="center"/>
    </xf>
    <xf numFmtId="38" fontId="7" fillId="0" borderId="22" xfId="2" applyFont="1" applyBorder="1" applyAlignment="1">
      <alignment horizontal="center" vertical="center"/>
    </xf>
    <xf numFmtId="38" fontId="18" fillId="0" borderId="22" xfId="4" applyFont="1" applyFill="1" applyBorder="1" applyAlignment="1" applyProtection="1">
      <alignment horizontal="center" vertical="center"/>
    </xf>
    <xf numFmtId="38" fontId="18" fillId="0" borderId="0" xfId="4" applyFont="1" applyFill="1" applyBorder="1" applyAlignment="1" applyProtection="1">
      <alignment horizontal="center" vertical="center"/>
    </xf>
    <xf numFmtId="38" fontId="18" fillId="0" borderId="21" xfId="4" applyFont="1" applyFill="1" applyBorder="1" applyAlignment="1" applyProtection="1">
      <alignment horizontal="center" vertical="center"/>
    </xf>
    <xf numFmtId="0" fontId="7" fillId="0" borderId="17" xfId="1" applyFont="1" applyBorder="1" applyAlignment="1">
      <alignment horizontal="right" vertical="center"/>
    </xf>
    <xf numFmtId="0" fontId="7" fillId="0" borderId="18" xfId="1" applyFont="1" applyBorder="1" applyAlignment="1">
      <alignment horizontal="right" vertical="center"/>
    </xf>
    <xf numFmtId="0" fontId="7" fillId="0" borderId="19" xfId="1" applyFont="1" applyBorder="1" applyAlignment="1">
      <alignment horizontal="right" vertical="center"/>
    </xf>
    <xf numFmtId="3" fontId="7" fillId="0" borderId="0" xfId="1" applyNumberFormat="1" applyFont="1" applyBorder="1" applyAlignment="1">
      <alignment horizontal="right" vertical="center"/>
    </xf>
    <xf numFmtId="3" fontId="7" fillId="0" borderId="8" xfId="1" applyNumberFormat="1" applyFont="1" applyBorder="1" applyAlignment="1">
      <alignment horizontal="right" vertical="center"/>
    </xf>
    <xf numFmtId="0" fontId="7" fillId="0" borderId="9" xfId="1" applyFont="1" applyBorder="1" applyAlignment="1">
      <alignment horizontal="right" vertical="center"/>
    </xf>
    <xf numFmtId="38" fontId="18" fillId="0" borderId="9" xfId="3" applyFont="1" applyFill="1" applyBorder="1" applyAlignment="1" applyProtection="1">
      <alignment horizontal="center" vertical="center"/>
    </xf>
    <xf numFmtId="38" fontId="18" fillId="0" borderId="0" xfId="3" applyFont="1" applyFill="1" applyBorder="1" applyAlignment="1" applyProtection="1">
      <alignment horizontal="center" vertical="center"/>
    </xf>
    <xf numFmtId="38" fontId="7" fillId="0" borderId="8" xfId="2" applyFont="1" applyBorder="1" applyAlignment="1">
      <alignment horizontal="right" vertical="center"/>
    </xf>
    <xf numFmtId="38" fontId="18" fillId="0" borderId="9" xfId="3" quotePrefix="1" applyFont="1" applyFill="1" applyBorder="1" applyAlignment="1" applyProtection="1">
      <alignment horizontal="center" vertical="center"/>
    </xf>
    <xf numFmtId="38" fontId="18" fillId="0" borderId="0" xfId="3" quotePrefix="1" applyFont="1" applyFill="1" applyBorder="1" applyAlignment="1" applyProtection="1">
      <alignment horizontal="center" vertical="center"/>
    </xf>
    <xf numFmtId="38" fontId="18" fillId="0" borderId="9" xfId="4" quotePrefix="1" applyFont="1" applyFill="1" applyBorder="1" applyAlignment="1" applyProtection="1">
      <alignment horizontal="center" vertical="center"/>
    </xf>
    <xf numFmtId="38" fontId="18" fillId="0" borderId="0" xfId="4" quotePrefix="1" applyFont="1" applyFill="1" applyBorder="1" applyAlignment="1" applyProtection="1">
      <alignment horizontal="center" vertical="center"/>
    </xf>
    <xf numFmtId="38" fontId="7" fillId="0" borderId="9" xfId="2" applyFont="1" applyBorder="1" applyAlignment="1">
      <alignment horizontal="center" vertical="center"/>
    </xf>
    <xf numFmtId="38" fontId="7" fillId="0" borderId="0" xfId="2" applyFont="1" applyBorder="1" applyAlignment="1">
      <alignment horizontal="center" vertical="center"/>
    </xf>
    <xf numFmtId="38" fontId="27" fillId="0" borderId="0" xfId="2" applyFont="1" applyBorder="1" applyAlignment="1">
      <alignment horizontal="right" vertical="center"/>
    </xf>
    <xf numFmtId="38" fontId="27" fillId="0" borderId="8" xfId="2" applyFont="1" applyBorder="1" applyAlignment="1">
      <alignment horizontal="right" vertical="center"/>
    </xf>
    <xf numFmtId="38" fontId="18" fillId="0" borderId="9" xfId="4" applyFont="1" applyFill="1" applyBorder="1" applyAlignment="1" applyProtection="1">
      <alignment horizontal="center" vertical="center"/>
    </xf>
    <xf numFmtId="38" fontId="7" fillId="0" borderId="9" xfId="2" applyFont="1" applyBorder="1" applyAlignment="1">
      <alignment vertical="center"/>
    </xf>
    <xf numFmtId="38" fontId="7" fillId="0" borderId="0" xfId="2" applyFont="1" applyBorder="1" applyAlignment="1">
      <alignment vertical="center"/>
    </xf>
    <xf numFmtId="38" fontId="7" fillId="0" borderId="8" xfId="2" applyFont="1" applyBorder="1" applyAlignment="1">
      <alignment vertical="center"/>
    </xf>
    <xf numFmtId="38" fontId="7" fillId="0" borderId="8" xfId="1" applyNumberFormat="1" applyFont="1" applyBorder="1" applyAlignment="1">
      <alignment horizontal="right" vertical="center"/>
    </xf>
    <xf numFmtId="38" fontId="7" fillId="0" borderId="9" xfId="2" applyFont="1" applyFill="1" applyBorder="1" applyAlignment="1">
      <alignment horizontal="right" vertical="center"/>
    </xf>
    <xf numFmtId="38" fontId="7" fillId="0" borderId="0" xfId="2" applyFont="1" applyFill="1" applyBorder="1" applyAlignment="1">
      <alignment horizontal="right" vertical="center"/>
    </xf>
    <xf numFmtId="38" fontId="7" fillId="0" borderId="8" xfId="2" applyFont="1" applyFill="1" applyBorder="1" applyAlignment="1">
      <alignment horizontal="right" vertical="center"/>
    </xf>
    <xf numFmtId="0" fontId="7" fillId="0" borderId="17" xfId="1" applyFont="1" applyBorder="1" applyAlignment="1">
      <alignment vertical="center"/>
    </xf>
    <xf numFmtId="0" fontId="7" fillId="0" borderId="18" xfId="1" applyFont="1" applyBorder="1" applyAlignment="1">
      <alignment vertical="center"/>
    </xf>
    <xf numFmtId="0" fontId="7" fillId="0" borderId="19" xfId="1" applyFont="1" applyBorder="1" applyAlignment="1">
      <alignment vertical="center"/>
    </xf>
    <xf numFmtId="38" fontId="18" fillId="0" borderId="24" xfId="3" applyFont="1" applyFill="1" applyBorder="1" applyAlignment="1" applyProtection="1">
      <alignment horizontal="center" vertical="center"/>
    </xf>
    <xf numFmtId="38" fontId="18" fillId="0" borderId="16" xfId="3" applyFont="1" applyFill="1" applyBorder="1" applyAlignment="1" applyProtection="1">
      <alignment horizontal="center" vertical="center"/>
    </xf>
    <xf numFmtId="180" fontId="7" fillId="0" borderId="16" xfId="1" applyNumberFormat="1" applyFont="1" applyBorder="1" applyAlignment="1">
      <alignment horizontal="right" vertical="center"/>
    </xf>
    <xf numFmtId="38" fontId="7" fillId="0" borderId="25" xfId="2" applyFont="1" applyBorder="1" applyAlignment="1">
      <alignment horizontal="right" vertical="center"/>
    </xf>
    <xf numFmtId="38" fontId="18" fillId="0" borderId="16" xfId="4" applyFont="1" applyFill="1" applyBorder="1" applyAlignment="1" applyProtection="1">
      <alignment horizontal="center" vertical="center"/>
    </xf>
    <xf numFmtId="38" fontId="7" fillId="0" borderId="24" xfId="2" applyFont="1" applyBorder="1" applyAlignment="1">
      <alignment horizontal="center" vertical="center"/>
    </xf>
    <xf numFmtId="38" fontId="7" fillId="0" borderId="16" xfId="2" applyFont="1" applyBorder="1" applyAlignment="1">
      <alignment horizontal="center" vertical="center"/>
    </xf>
    <xf numFmtId="0" fontId="7" fillId="0" borderId="22" xfId="1" applyFont="1" applyBorder="1" applyAlignment="1">
      <alignment horizontal="left" vertical="center"/>
    </xf>
    <xf numFmtId="38" fontId="18" fillId="0" borderId="24" xfId="4" quotePrefix="1" applyFont="1" applyFill="1" applyBorder="1" applyAlignment="1" applyProtection="1">
      <alignment horizontal="center" vertical="center"/>
    </xf>
    <xf numFmtId="38" fontId="18" fillId="0" borderId="16" xfId="4" quotePrefix="1" applyFont="1" applyFill="1" applyBorder="1" applyAlignment="1" applyProtection="1">
      <alignment horizontal="center" vertical="center"/>
    </xf>
    <xf numFmtId="38" fontId="18" fillId="0" borderId="24" xfId="3" quotePrefix="1" applyFont="1" applyFill="1" applyBorder="1" applyAlignment="1" applyProtection="1">
      <alignment horizontal="center" vertical="center"/>
    </xf>
    <xf numFmtId="38" fontId="18" fillId="0" borderId="16" xfId="3" quotePrefix="1" applyFont="1" applyFill="1" applyBorder="1" applyAlignment="1" applyProtection="1">
      <alignment horizontal="center" vertical="center"/>
    </xf>
    <xf numFmtId="0" fontId="7" fillId="0" borderId="24" xfId="1" applyFont="1" applyBorder="1" applyAlignment="1">
      <alignment horizontal="right" vertical="center"/>
    </xf>
    <xf numFmtId="0" fontId="7" fillId="0" borderId="16" xfId="1" applyFont="1" applyBorder="1" applyAlignment="1">
      <alignment horizontal="right" vertical="center"/>
    </xf>
    <xf numFmtId="0" fontId="7" fillId="0" borderId="25" xfId="1" applyFont="1" applyBorder="1" applyAlignment="1">
      <alignment horizontal="right" vertical="center"/>
    </xf>
    <xf numFmtId="0" fontId="7" fillId="0" borderId="0" xfId="1" applyFont="1" applyAlignment="1">
      <alignment horizontal="left" vertical="center" wrapText="1"/>
    </xf>
    <xf numFmtId="0" fontId="2" fillId="0" borderId="0" xfId="1" applyAlignment="1">
      <alignment horizontal="center" vertical="center"/>
    </xf>
    <xf numFmtId="3" fontId="7" fillId="0" borderId="16" xfId="1" applyNumberFormat="1" applyFont="1" applyBorder="1" applyAlignment="1">
      <alignment horizontal="right" vertical="center"/>
    </xf>
    <xf numFmtId="3" fontId="7" fillId="0" borderId="24" xfId="1" applyNumberFormat="1" applyFont="1" applyBorder="1" applyAlignment="1">
      <alignment horizontal="right" vertical="center"/>
    </xf>
    <xf numFmtId="177" fontId="7" fillId="0" borderId="16" xfId="1" applyNumberFormat="1" applyFont="1" applyBorder="1" applyAlignment="1">
      <alignment horizontal="center" vertical="center" shrinkToFit="1"/>
    </xf>
    <xf numFmtId="177" fontId="7" fillId="0" borderId="25" xfId="1" applyNumberFormat="1" applyFont="1" applyBorder="1" applyAlignment="1">
      <alignment horizontal="center" vertical="center" shrinkToFit="1"/>
    </xf>
    <xf numFmtId="177" fontId="7" fillId="0" borderId="0" xfId="1" applyNumberFormat="1" applyFont="1" applyBorder="1" applyAlignment="1">
      <alignment horizontal="center" vertical="center" shrinkToFit="1"/>
    </xf>
    <xf numFmtId="177" fontId="7" fillId="0" borderId="16" xfId="1" applyNumberFormat="1" applyFont="1" applyBorder="1" applyAlignment="1">
      <alignment horizontal="right" vertical="center" shrinkToFit="1"/>
    </xf>
    <xf numFmtId="177" fontId="7" fillId="0" borderId="25" xfId="1" applyNumberFormat="1" applyFont="1" applyBorder="1" applyAlignment="1">
      <alignment horizontal="right" vertical="center" shrinkToFit="1"/>
    </xf>
    <xf numFmtId="177" fontId="7" fillId="0" borderId="24" xfId="1" applyNumberFormat="1" applyFont="1" applyBorder="1" applyAlignment="1">
      <alignment horizontal="right" vertical="center" shrinkToFit="1"/>
    </xf>
    <xf numFmtId="178" fontId="7" fillId="0" borderId="16" xfId="1" applyNumberFormat="1" applyFont="1" applyBorder="1" applyAlignment="1">
      <alignment horizontal="right" vertical="center"/>
    </xf>
    <xf numFmtId="178" fontId="7" fillId="0" borderId="25" xfId="1" applyNumberFormat="1" applyFont="1" applyBorder="1" applyAlignment="1">
      <alignment horizontal="right" vertical="center"/>
    </xf>
    <xf numFmtId="178" fontId="7" fillId="0" borderId="24" xfId="1" applyNumberFormat="1" applyFont="1" applyBorder="1" applyAlignment="1">
      <alignment horizontal="right" vertical="center"/>
    </xf>
    <xf numFmtId="178" fontId="7" fillId="0" borderId="0" xfId="1" applyNumberFormat="1" applyFont="1" applyBorder="1" applyAlignment="1">
      <alignment horizontal="right" vertical="center"/>
    </xf>
    <xf numFmtId="177" fontId="7" fillId="0" borderId="8" xfId="1" applyNumberFormat="1" applyFont="1" applyBorder="1" applyAlignment="1">
      <alignment horizontal="center" vertical="center" shrinkToFit="1"/>
    </xf>
    <xf numFmtId="177" fontId="7" fillId="0" borderId="0" xfId="1" applyNumberFormat="1" applyFont="1" applyBorder="1" applyAlignment="1">
      <alignment horizontal="right" vertical="center" shrinkToFit="1"/>
    </xf>
    <xf numFmtId="177" fontId="7" fillId="0" borderId="8" xfId="1" applyNumberFormat="1" applyFont="1" applyBorder="1" applyAlignment="1">
      <alignment horizontal="right" vertical="center" shrinkToFit="1"/>
    </xf>
    <xf numFmtId="177" fontId="7" fillId="0" borderId="9" xfId="1" applyNumberFormat="1" applyFont="1" applyBorder="1" applyAlignment="1">
      <alignment horizontal="right" vertical="center" shrinkToFit="1"/>
    </xf>
    <xf numFmtId="178" fontId="7" fillId="0" borderId="8" xfId="1" applyNumberFormat="1" applyFont="1" applyBorder="1" applyAlignment="1">
      <alignment horizontal="right" vertical="center"/>
    </xf>
    <xf numFmtId="178" fontId="7" fillId="0" borderId="9" xfId="1" applyNumberFormat="1" applyFont="1" applyBorder="1" applyAlignment="1">
      <alignment horizontal="right" vertical="center"/>
    </xf>
    <xf numFmtId="177" fontId="7" fillId="0" borderId="24" xfId="1" applyNumberFormat="1" applyFont="1" applyBorder="1" applyAlignment="1">
      <alignment horizontal="right" vertical="center"/>
    </xf>
    <xf numFmtId="0" fontId="2" fillId="0" borderId="16" xfId="1" applyFont="1" applyBorder="1" applyAlignment="1">
      <alignment horizontal="right" vertical="center"/>
    </xf>
    <xf numFmtId="177" fontId="7" fillId="0" borderId="16" xfId="1" applyNumberFormat="1" applyFont="1" applyBorder="1" applyAlignment="1">
      <alignment horizontal="right" vertical="center"/>
    </xf>
    <xf numFmtId="177" fontId="7" fillId="0" borderId="22" xfId="1" applyNumberFormat="1" applyFont="1" applyBorder="1" applyAlignment="1">
      <alignment horizontal="right" vertical="center"/>
    </xf>
    <xf numFmtId="177" fontId="7" fillId="0" borderId="21" xfId="1" applyNumberFormat="1" applyFont="1" applyBorder="1" applyAlignment="1">
      <alignment horizontal="right" vertical="center"/>
    </xf>
    <xf numFmtId="0" fontId="2" fillId="0" borderId="22" xfId="1" applyFont="1" applyBorder="1" applyAlignment="1">
      <alignment horizontal="right" vertical="center"/>
    </xf>
    <xf numFmtId="0" fontId="7" fillId="0" borderId="26" xfId="1" applyFont="1" applyBorder="1" applyAlignment="1">
      <alignment horizontal="distributed" vertical="center" justifyLastLine="1"/>
    </xf>
    <xf numFmtId="177" fontId="7" fillId="0" borderId="22" xfId="1" applyNumberFormat="1" applyFont="1" applyBorder="1" applyAlignment="1">
      <alignment horizontal="right" vertical="center" shrinkToFit="1"/>
    </xf>
    <xf numFmtId="177" fontId="7" fillId="0" borderId="22" xfId="1" applyNumberFormat="1" applyFont="1" applyBorder="1" applyAlignment="1">
      <alignment horizontal="center" vertical="center" shrinkToFit="1"/>
    </xf>
    <xf numFmtId="177" fontId="7" fillId="0" borderId="23" xfId="1" applyNumberFormat="1" applyFont="1" applyBorder="1" applyAlignment="1">
      <alignment horizontal="center" vertical="center" shrinkToFit="1"/>
    </xf>
    <xf numFmtId="177" fontId="7" fillId="0" borderId="23" xfId="1" applyNumberFormat="1" applyFont="1" applyBorder="1" applyAlignment="1">
      <alignment horizontal="right" vertical="center" shrinkToFit="1"/>
    </xf>
    <xf numFmtId="177" fontId="7" fillId="0" borderId="21" xfId="1" applyNumberFormat="1" applyFont="1" applyBorder="1" applyAlignment="1">
      <alignment horizontal="right" vertical="center" shrinkToFit="1"/>
    </xf>
    <xf numFmtId="178" fontId="7" fillId="0" borderId="22" xfId="1" applyNumberFormat="1" applyFont="1" applyBorder="1" applyAlignment="1">
      <alignment horizontal="right" vertical="center" shrinkToFit="1"/>
    </xf>
    <xf numFmtId="178" fontId="7" fillId="0" borderId="21" xfId="1" applyNumberFormat="1" applyFont="1" applyBorder="1" applyAlignment="1">
      <alignment horizontal="right" vertical="center" shrinkToFit="1"/>
    </xf>
    <xf numFmtId="178" fontId="7" fillId="0" borderId="23" xfId="1" applyNumberFormat="1" applyFont="1" applyBorder="1" applyAlignment="1">
      <alignment horizontal="right" vertical="center" shrinkToFit="1"/>
    </xf>
    <xf numFmtId="0" fontId="7" fillId="0" borderId="22" xfId="1" applyFont="1" applyBorder="1" applyAlignment="1">
      <alignment horizontal="left" vertical="center" wrapText="1"/>
    </xf>
    <xf numFmtId="0" fontId="7" fillId="0" borderId="0" xfId="1" applyFont="1" applyBorder="1" applyAlignment="1">
      <alignment horizontal="left" vertical="center" wrapText="1"/>
    </xf>
    <xf numFmtId="178" fontId="7" fillId="0" borderId="0" xfId="1" applyNumberFormat="1" applyFont="1" applyBorder="1" applyAlignment="1">
      <alignment vertical="center"/>
    </xf>
    <xf numFmtId="178" fontId="7" fillId="0" borderId="16" xfId="1" applyNumberFormat="1" applyFont="1" applyBorder="1" applyAlignment="1">
      <alignment vertical="center"/>
    </xf>
    <xf numFmtId="178" fontId="7" fillId="0" borderId="25" xfId="1" applyNumberFormat="1" applyFont="1" applyBorder="1" applyAlignment="1">
      <alignment vertical="center"/>
    </xf>
    <xf numFmtId="181" fontId="7" fillId="0" borderId="24" xfId="1" applyNumberFormat="1" applyFont="1" applyBorder="1" applyAlignment="1">
      <alignment horizontal="right" vertical="center"/>
    </xf>
    <xf numFmtId="181" fontId="7" fillId="0" borderId="16" xfId="1" applyNumberFormat="1" applyFont="1" applyBorder="1" applyAlignment="1">
      <alignment horizontal="right" vertical="center"/>
    </xf>
    <xf numFmtId="178" fontId="7" fillId="0" borderId="24" xfId="1" quotePrefix="1" applyNumberFormat="1" applyFont="1" applyBorder="1" applyAlignment="1">
      <alignment vertical="center"/>
    </xf>
    <xf numFmtId="178" fontId="7" fillId="0" borderId="16" xfId="1" quotePrefix="1" applyNumberFormat="1" applyFont="1" applyBorder="1" applyAlignment="1">
      <alignment vertical="center"/>
    </xf>
    <xf numFmtId="178" fontId="7" fillId="0" borderId="8" xfId="1" applyNumberFormat="1" applyFont="1" applyBorder="1" applyAlignment="1">
      <alignment vertical="center"/>
    </xf>
    <xf numFmtId="181" fontId="7" fillId="0" borderId="0" xfId="1" applyNumberFormat="1" applyFont="1" applyBorder="1" applyAlignment="1">
      <alignment horizontal="right" vertical="center"/>
    </xf>
    <xf numFmtId="178" fontId="7" fillId="0" borderId="9" xfId="1" quotePrefix="1" applyNumberFormat="1" applyFont="1" applyBorder="1" applyAlignment="1">
      <alignment vertical="center"/>
    </xf>
    <xf numFmtId="178" fontId="7" fillId="0" borderId="0" xfId="1" quotePrefix="1" applyNumberFormat="1" applyFont="1" applyBorder="1" applyAlignment="1">
      <alignment vertical="center"/>
    </xf>
    <xf numFmtId="181" fontId="7" fillId="0" borderId="9" xfId="1" applyNumberFormat="1" applyFont="1" applyBorder="1" applyAlignment="1">
      <alignment horizontal="right" vertical="center"/>
    </xf>
    <xf numFmtId="0" fontId="2" fillId="0" borderId="0" xfId="1" applyFont="1" applyBorder="1" applyAlignment="1">
      <alignment horizontal="right" vertical="center"/>
    </xf>
    <xf numFmtId="0" fontId="7" fillId="0" borderId="20" xfId="1" applyFont="1" applyBorder="1" applyAlignment="1">
      <alignment horizontal="center" vertical="center" textRotation="255"/>
    </xf>
    <xf numFmtId="178" fontId="7" fillId="0" borderId="9" xfId="1" applyNumberFormat="1" applyFont="1" applyBorder="1" applyAlignment="1">
      <alignment vertical="center"/>
    </xf>
    <xf numFmtId="178" fontId="7" fillId="0" borderId="22" xfId="1" applyNumberFormat="1" applyFont="1" applyBorder="1" applyAlignment="1">
      <alignment horizontal="right" vertical="center"/>
    </xf>
    <xf numFmtId="178" fontId="7" fillId="0" borderId="23" xfId="1" applyNumberFormat="1" applyFont="1" applyBorder="1" applyAlignment="1">
      <alignment horizontal="right" vertical="center"/>
    </xf>
    <xf numFmtId="178" fontId="7" fillId="0" borderId="22" xfId="1" applyNumberFormat="1" applyFont="1" applyBorder="1" applyAlignment="1">
      <alignment vertical="center"/>
    </xf>
    <xf numFmtId="178" fontId="7" fillId="0" borderId="23" xfId="1" applyNumberFormat="1" applyFont="1" applyBorder="1" applyAlignment="1">
      <alignment vertical="center"/>
    </xf>
    <xf numFmtId="178" fontId="7" fillId="0" borderId="21" xfId="1" applyNumberFormat="1" applyFont="1" applyBorder="1" applyAlignment="1">
      <alignment horizontal="right" vertical="center"/>
    </xf>
    <xf numFmtId="178" fontId="7" fillId="0" borderId="21" xfId="1" quotePrefix="1" applyNumberFormat="1" applyFont="1" applyBorder="1" applyAlignment="1">
      <alignment vertical="center"/>
    </xf>
    <xf numFmtId="178" fontId="7" fillId="0" borderId="22" xfId="1" quotePrefix="1" applyNumberFormat="1" applyFont="1" applyBorder="1" applyAlignment="1">
      <alignment vertical="center"/>
    </xf>
    <xf numFmtId="31" fontId="7" fillId="0" borderId="16" xfId="1" quotePrefix="1" applyNumberFormat="1" applyFont="1" applyBorder="1" applyAlignment="1">
      <alignment horizontal="right" vertical="center"/>
    </xf>
    <xf numFmtId="0" fontId="2" fillId="0" borderId="0" xfId="1" applyFont="1" applyBorder="1" applyAlignment="1">
      <alignment vertical="center"/>
    </xf>
    <xf numFmtId="181" fontId="7" fillId="0" borderId="21" xfId="1" applyNumberFormat="1" applyFont="1" applyBorder="1" applyAlignment="1">
      <alignment horizontal="right" vertical="center"/>
    </xf>
    <xf numFmtId="181" fontId="7" fillId="0" borderId="22" xfId="1" applyNumberFormat="1" applyFont="1" applyBorder="1" applyAlignment="1">
      <alignment horizontal="right" vertical="center"/>
    </xf>
    <xf numFmtId="31" fontId="7" fillId="0" borderId="0" xfId="1" quotePrefix="1" applyNumberFormat="1" applyFont="1" applyBorder="1" applyAlignment="1">
      <alignment horizontal="right" vertical="center"/>
    </xf>
    <xf numFmtId="0" fontId="7" fillId="0" borderId="21" xfId="1" applyFont="1" applyBorder="1" applyAlignment="1">
      <alignment horizontal="distributed" vertical="center" indent="1"/>
    </xf>
    <xf numFmtId="0" fontId="7" fillId="0" borderId="22" xfId="1" applyFont="1" applyBorder="1" applyAlignment="1">
      <alignment horizontal="distributed" vertical="center" indent="1"/>
    </xf>
    <xf numFmtId="0" fontId="7" fillId="0" borderId="23" xfId="1" applyFont="1" applyBorder="1" applyAlignment="1">
      <alignment horizontal="distributed" vertical="center" indent="1"/>
    </xf>
    <xf numFmtId="177" fontId="7" fillId="0" borderId="22" xfId="1" applyNumberFormat="1" applyFont="1" applyBorder="1" applyAlignment="1">
      <alignment horizontal="center" vertical="center"/>
    </xf>
    <xf numFmtId="177" fontId="7" fillId="0" borderId="23" xfId="1" applyNumberFormat="1" applyFont="1" applyBorder="1" applyAlignment="1">
      <alignment horizontal="center" vertical="center"/>
    </xf>
    <xf numFmtId="0" fontId="7" fillId="0" borderId="9" xfId="1" applyFont="1" applyBorder="1" applyAlignment="1">
      <alignment horizontal="distributed" vertical="center" indent="1"/>
    </xf>
    <xf numFmtId="0" fontId="7" fillId="0" borderId="0" xfId="1" applyFont="1" applyBorder="1" applyAlignment="1">
      <alignment horizontal="distributed" vertical="center" indent="1"/>
    </xf>
    <xf numFmtId="0" fontId="7" fillId="0" borderId="8" xfId="1" applyFont="1" applyBorder="1" applyAlignment="1">
      <alignment horizontal="distributed" vertical="center" indent="1"/>
    </xf>
    <xf numFmtId="177" fontId="7" fillId="0" borderId="0" xfId="1" applyNumberFormat="1" applyFont="1" applyBorder="1" applyAlignment="1">
      <alignment horizontal="center" vertical="center"/>
    </xf>
    <xf numFmtId="177" fontId="7" fillId="0" borderId="8" xfId="1" applyNumberFormat="1" applyFont="1" applyBorder="1" applyAlignment="1">
      <alignment horizontal="center" vertical="center"/>
    </xf>
    <xf numFmtId="0" fontId="7" fillId="0" borderId="0" xfId="1" quotePrefix="1" applyFont="1" applyBorder="1" applyAlignment="1">
      <alignment horizontal="center" vertical="center"/>
    </xf>
    <xf numFmtId="0" fontId="7" fillId="0" borderId="24" xfId="1" applyFont="1" applyBorder="1" applyAlignment="1">
      <alignment horizontal="distributed" vertical="center" indent="1"/>
    </xf>
    <xf numFmtId="0" fontId="7" fillId="0" borderId="16" xfId="1" applyFont="1" applyBorder="1" applyAlignment="1">
      <alignment horizontal="distributed" vertical="center" indent="1"/>
    </xf>
    <xf numFmtId="0" fontId="7" fillId="0" borderId="25" xfId="1" applyFont="1" applyBorder="1" applyAlignment="1">
      <alignment horizontal="distributed" vertical="center" indent="1"/>
    </xf>
    <xf numFmtId="177" fontId="7" fillId="0" borderId="16" xfId="1" applyNumberFormat="1" applyFont="1" applyBorder="1" applyAlignment="1">
      <alignment horizontal="center" vertical="center"/>
    </xf>
    <xf numFmtId="177" fontId="7" fillId="0" borderId="25" xfId="1" applyNumberFormat="1" applyFont="1" applyBorder="1" applyAlignment="1">
      <alignment horizontal="center" vertical="center"/>
    </xf>
    <xf numFmtId="0" fontId="7" fillId="0" borderId="17" xfId="1" applyFont="1" applyBorder="1" applyAlignment="1">
      <alignment horizontal="center" vertical="center" justifyLastLine="1"/>
    </xf>
    <xf numFmtId="0" fontId="7" fillId="0" borderId="18" xfId="1" applyFont="1" applyBorder="1" applyAlignment="1">
      <alignment horizontal="center" vertical="center" justifyLastLine="1"/>
    </xf>
    <xf numFmtId="0" fontId="7" fillId="0" borderId="19" xfId="1" applyFont="1" applyBorder="1" applyAlignment="1">
      <alignment horizontal="center" vertical="center" justifyLastLine="1"/>
    </xf>
    <xf numFmtId="0" fontId="2" fillId="0" borderId="0" xfId="1" applyBorder="1" applyAlignment="1">
      <alignment horizontal="right" vertical="center"/>
    </xf>
    <xf numFmtId="0" fontId="7" fillId="0" borderId="0" xfId="1" applyNumberFormat="1" applyFont="1" applyBorder="1" applyAlignment="1">
      <alignment horizontal="right" vertical="center"/>
    </xf>
    <xf numFmtId="187" fontId="7" fillId="0" borderId="0" xfId="8" quotePrefix="1" applyNumberFormat="1" applyFont="1" applyBorder="1" applyAlignment="1">
      <alignment horizontal="right" vertical="center"/>
    </xf>
    <xf numFmtId="31" fontId="7" fillId="0" borderId="16" xfId="1" applyNumberFormat="1" applyFont="1" applyBorder="1" applyAlignment="1">
      <alignment horizontal="right" vertical="center"/>
    </xf>
    <xf numFmtId="0" fontId="7" fillId="0" borderId="27" xfId="1" applyFont="1" applyBorder="1" applyAlignment="1">
      <alignment horizontal="distributed" vertical="center" justifyLastLine="1"/>
    </xf>
    <xf numFmtId="182" fontId="7" fillId="0" borderId="22" xfId="1" quotePrefix="1" applyNumberFormat="1" applyFont="1" applyBorder="1" applyAlignment="1">
      <alignment horizontal="right" vertical="center"/>
    </xf>
    <xf numFmtId="3" fontId="7" fillId="0" borderId="21" xfId="1" applyNumberFormat="1" applyFont="1" applyBorder="1" applyAlignment="1">
      <alignment horizontal="right" vertical="center"/>
    </xf>
    <xf numFmtId="3" fontId="7" fillId="0" borderId="22" xfId="1" applyNumberFormat="1" applyFont="1" applyBorder="1" applyAlignment="1">
      <alignment horizontal="right" vertical="center"/>
    </xf>
    <xf numFmtId="58" fontId="7" fillId="0" borderId="9" xfId="1" applyNumberFormat="1" applyFont="1" applyBorder="1" applyAlignment="1">
      <alignment horizontal="center" vertical="center" textRotation="255" wrapText="1"/>
    </xf>
    <xf numFmtId="58" fontId="7" fillId="0" borderId="8" xfId="1" applyNumberFormat="1" applyFont="1" applyBorder="1" applyAlignment="1">
      <alignment horizontal="center" vertical="center" textRotation="255" wrapText="1"/>
    </xf>
    <xf numFmtId="182" fontId="7" fillId="0" borderId="0" xfId="1" quotePrefix="1" applyNumberFormat="1" applyFont="1" applyBorder="1" applyAlignment="1">
      <alignment horizontal="right" vertical="center"/>
    </xf>
    <xf numFmtId="0" fontId="7" fillId="0" borderId="8" xfId="1" applyFont="1" applyBorder="1" applyAlignment="1">
      <alignment horizontal="center" vertical="center" wrapText="1"/>
    </xf>
    <xf numFmtId="0" fontId="7" fillId="0" borderId="9" xfId="1" applyFont="1" applyBorder="1" applyAlignment="1">
      <alignment horizontal="center" vertical="center" textRotation="255" wrapText="1"/>
    </xf>
    <xf numFmtId="0" fontId="7" fillId="0" borderId="8" xfId="1" applyFont="1" applyBorder="1" applyAlignment="1">
      <alignment horizontal="center" vertical="center" textRotation="255" wrapText="1"/>
    </xf>
    <xf numFmtId="58" fontId="7" fillId="0" borderId="0" xfId="1" applyNumberFormat="1" applyFont="1" applyBorder="1" applyAlignment="1">
      <alignment horizontal="center" vertical="center" textRotation="255" wrapText="1"/>
    </xf>
    <xf numFmtId="0" fontId="7" fillId="0" borderId="0" xfId="1" applyFont="1" applyBorder="1" applyAlignment="1">
      <alignment horizontal="center" vertical="center" textRotation="255" wrapText="1"/>
    </xf>
    <xf numFmtId="0" fontId="7" fillId="0" borderId="16" xfId="1" applyNumberFormat="1" applyFont="1" applyBorder="1" applyAlignment="1">
      <alignment horizontal="right" vertical="center"/>
    </xf>
    <xf numFmtId="38" fontId="0" fillId="0" borderId="16" xfId="2" applyFont="1" applyBorder="1">
      <alignment vertical="center"/>
    </xf>
    <xf numFmtId="38" fontId="0" fillId="0" borderId="25" xfId="2" applyFont="1" applyBorder="1">
      <alignment vertical="center"/>
    </xf>
    <xf numFmtId="0" fontId="2" fillId="0" borderId="0" xfId="1" applyBorder="1" applyAlignment="1">
      <alignment horizontal="distributed" vertical="center" justifyLastLine="1"/>
    </xf>
    <xf numFmtId="0" fontId="2" fillId="0" borderId="8" xfId="1" applyBorder="1" applyAlignment="1">
      <alignment horizontal="distributed" vertical="center" justifyLastLine="1"/>
    </xf>
    <xf numFmtId="183" fontId="7" fillId="0" borderId="0" xfId="1" applyNumberFormat="1" applyFont="1">
      <alignment vertical="center"/>
    </xf>
    <xf numFmtId="0" fontId="2" fillId="0" borderId="16" xfId="1" applyBorder="1" applyAlignment="1">
      <alignment horizontal="distributed" vertical="center" justifyLastLine="1"/>
    </xf>
    <xf numFmtId="0" fontId="2" fillId="0" borderId="25" xfId="1" applyBorder="1" applyAlignment="1">
      <alignment horizontal="distributed" vertical="center" justifyLastLine="1"/>
    </xf>
    <xf numFmtId="176" fontId="7" fillId="0" borderId="22" xfId="1" applyNumberFormat="1" applyFont="1" applyBorder="1" applyAlignment="1">
      <alignment horizontal="right" vertical="center"/>
    </xf>
    <xf numFmtId="176" fontId="7" fillId="0" borderId="0" xfId="1" applyNumberFormat="1" applyFont="1" applyBorder="1" applyAlignment="1">
      <alignment horizontal="right" vertical="center"/>
    </xf>
    <xf numFmtId="176" fontId="7" fillId="0" borderId="16" xfId="1" applyNumberFormat="1" applyFont="1" applyBorder="1" applyAlignment="1">
      <alignment horizontal="right" vertical="center"/>
    </xf>
    <xf numFmtId="3" fontId="7" fillId="0" borderId="0" xfId="1" applyNumberFormat="1" applyFont="1" applyBorder="1" applyAlignment="1">
      <alignment horizontal="center" vertical="center"/>
    </xf>
    <xf numFmtId="182" fontId="7" fillId="0" borderId="0" xfId="1" applyNumberFormat="1" applyFont="1" applyBorder="1" applyAlignment="1">
      <alignment horizontal="center" vertical="center"/>
    </xf>
    <xf numFmtId="184" fontId="7" fillId="0" borderId="0" xfId="1" applyNumberFormat="1" applyFont="1" applyBorder="1" applyAlignment="1">
      <alignment horizontal="center" vertical="center"/>
    </xf>
    <xf numFmtId="187" fontId="7" fillId="0" borderId="16" xfId="8" quotePrefix="1" applyNumberFormat="1" applyFont="1" applyBorder="1" applyAlignment="1">
      <alignment horizontal="right" vertical="center"/>
    </xf>
    <xf numFmtId="0" fontId="7" fillId="0" borderId="9" xfId="1" applyFont="1" applyBorder="1" applyAlignment="1">
      <alignment horizontal="distributed" vertical="center" wrapText="1" shrinkToFit="1"/>
    </xf>
    <xf numFmtId="0" fontId="7" fillId="0" borderId="0" xfId="1" applyFont="1" applyBorder="1" applyAlignment="1">
      <alignment horizontal="distributed" vertical="center" wrapText="1" shrinkToFit="1"/>
    </xf>
    <xf numFmtId="0" fontId="7" fillId="0" borderId="8" xfId="1" applyFont="1" applyBorder="1" applyAlignment="1">
      <alignment horizontal="distributed" vertical="center" wrapText="1" shrinkToFit="1"/>
    </xf>
    <xf numFmtId="3" fontId="7" fillId="0" borderId="0" xfId="1" applyNumberFormat="1" applyFont="1" applyBorder="1" applyAlignment="1">
      <alignment vertical="center"/>
    </xf>
    <xf numFmtId="0" fontId="7" fillId="0" borderId="0" xfId="1" applyFont="1" applyBorder="1" applyAlignment="1">
      <alignment vertical="center"/>
    </xf>
    <xf numFmtId="0" fontId="7" fillId="0" borderId="9" xfId="1" applyFont="1" applyBorder="1" applyAlignment="1">
      <alignment horizontal="distributed" vertical="center" shrinkToFit="1"/>
    </xf>
    <xf numFmtId="0" fontId="7" fillId="0" borderId="0" xfId="1" applyFont="1" applyBorder="1" applyAlignment="1">
      <alignment horizontal="distributed" vertical="center" shrinkToFit="1"/>
    </xf>
    <xf numFmtId="0" fontId="7" fillId="0" borderId="8" xfId="1" applyFont="1" applyBorder="1" applyAlignment="1">
      <alignment horizontal="distributed" vertical="center" shrinkToFit="1"/>
    </xf>
    <xf numFmtId="0" fontId="7" fillId="0" borderId="0" xfId="1" applyFont="1" applyFill="1" applyBorder="1" applyAlignment="1">
      <alignment horizontal="right" vertical="center"/>
    </xf>
    <xf numFmtId="0" fontId="7" fillId="0" borderId="16" xfId="1" applyFont="1" applyFill="1" applyBorder="1" applyAlignment="1">
      <alignment horizontal="right" vertical="center"/>
    </xf>
    <xf numFmtId="0" fontId="15" fillId="0" borderId="24" xfId="1" applyFont="1" applyBorder="1" applyAlignment="1">
      <alignment horizontal="distributed" vertical="center" wrapText="1" justifyLastLine="1" readingOrder="1"/>
    </xf>
    <xf numFmtId="0" fontId="15" fillId="0" borderId="16" xfId="1" applyFont="1" applyBorder="1" applyAlignment="1">
      <alignment horizontal="distributed" vertical="center" wrapText="1" justifyLastLine="1" readingOrder="1"/>
    </xf>
    <xf numFmtId="0" fontId="15" fillId="0" borderId="25" xfId="1" applyFont="1" applyBorder="1" applyAlignment="1">
      <alignment horizontal="distributed" vertical="center" wrapText="1" justifyLastLine="1" readingOrder="1"/>
    </xf>
    <xf numFmtId="58" fontId="7" fillId="0" borderId="26" xfId="1" quotePrefix="1" applyNumberFormat="1" applyFont="1" applyBorder="1" applyAlignment="1">
      <alignment horizontal="distributed" vertical="center" justifyLastLine="1"/>
    </xf>
    <xf numFmtId="58" fontId="7" fillId="0" borderId="26" xfId="1" applyNumberFormat="1" applyFont="1" applyBorder="1" applyAlignment="1">
      <alignment horizontal="distributed" vertical="center" justifyLastLine="1"/>
    </xf>
    <xf numFmtId="0" fontId="15" fillId="0" borderId="21" xfId="1" applyFont="1" applyBorder="1" applyAlignment="1">
      <alignment horizontal="center" vertical="center" shrinkToFit="1"/>
    </xf>
    <xf numFmtId="0" fontId="15" fillId="0" borderId="22" xfId="1" applyFont="1" applyBorder="1" applyAlignment="1">
      <alignment horizontal="center" vertical="center" shrinkToFit="1"/>
    </xf>
    <xf numFmtId="0" fontId="15" fillId="0" borderId="23" xfId="1" applyFont="1" applyBorder="1" applyAlignment="1">
      <alignment horizontal="center" vertical="center" shrinkToFit="1"/>
    </xf>
    <xf numFmtId="0" fontId="15" fillId="0" borderId="24" xfId="1" applyFont="1" applyBorder="1" applyAlignment="1">
      <alignment horizontal="center" vertical="center" shrinkToFit="1"/>
    </xf>
    <xf numFmtId="0" fontId="15" fillId="0" borderId="16" xfId="1" applyFont="1" applyBorder="1" applyAlignment="1">
      <alignment horizontal="center" vertical="center" shrinkToFit="1"/>
    </xf>
    <xf numFmtId="0" fontId="15" fillId="0" borderId="25" xfId="1" applyFont="1" applyBorder="1" applyAlignment="1">
      <alignment horizontal="center" vertical="center" shrinkToFit="1"/>
    </xf>
    <xf numFmtId="0" fontId="7" fillId="0" borderId="22" xfId="1" applyFont="1" applyBorder="1" applyAlignment="1">
      <alignment horizontal="right" vertical="center"/>
    </xf>
    <xf numFmtId="0" fontId="7" fillId="0" borderId="22" xfId="1" applyFont="1" applyFill="1" applyBorder="1" applyAlignment="1">
      <alignment horizontal="right" vertical="center"/>
    </xf>
    <xf numFmtId="182" fontId="7" fillId="0" borderId="22" xfId="1" applyNumberFormat="1" applyFont="1" applyBorder="1" applyAlignment="1">
      <alignment horizontal="right" vertical="center"/>
    </xf>
    <xf numFmtId="182" fontId="7" fillId="0" borderId="23" xfId="1" applyNumberFormat="1" applyFont="1" applyBorder="1" applyAlignment="1">
      <alignment horizontal="right" vertical="center"/>
    </xf>
    <xf numFmtId="192" fontId="7" fillId="0" borderId="0" xfId="1" quotePrefix="1" applyNumberFormat="1" applyFont="1" applyBorder="1" applyAlignment="1">
      <alignment horizontal="right" vertical="center"/>
    </xf>
    <xf numFmtId="192" fontId="7" fillId="0" borderId="8" xfId="1" quotePrefix="1" applyNumberFormat="1" applyFont="1" applyBorder="1" applyAlignment="1">
      <alignment horizontal="right" vertical="center"/>
    </xf>
    <xf numFmtId="58" fontId="7" fillId="0" borderId="19" xfId="1" applyNumberFormat="1" applyFont="1" applyBorder="1" applyAlignment="1">
      <alignment horizontal="distributed" vertical="center" justifyLastLine="1"/>
    </xf>
    <xf numFmtId="0" fontId="15" fillId="0" borderId="21" xfId="1" applyFont="1" applyBorder="1" applyAlignment="1">
      <alignment horizontal="distributed" vertical="center" wrapText="1"/>
    </xf>
    <xf numFmtId="0" fontId="15" fillId="0" borderId="22" xfId="1" applyFont="1" applyBorder="1" applyAlignment="1">
      <alignment horizontal="distributed" vertical="center" wrapText="1"/>
    </xf>
    <xf numFmtId="58" fontId="7" fillId="0" borderId="17" xfId="1" applyNumberFormat="1" applyFont="1" applyBorder="1" applyAlignment="1">
      <alignment horizontal="distributed" vertical="center" justifyLastLine="1"/>
    </xf>
    <xf numFmtId="58" fontId="7" fillId="0" borderId="18" xfId="1" applyNumberFormat="1" applyFont="1" applyBorder="1" applyAlignment="1">
      <alignment horizontal="distributed" vertical="center" justifyLastLine="1"/>
    </xf>
    <xf numFmtId="58" fontId="7" fillId="0" borderId="20" xfId="1" applyNumberFormat="1" applyFont="1" applyBorder="1" applyAlignment="1">
      <alignment horizontal="distributed" vertical="center" justifyLastLine="1"/>
    </xf>
    <xf numFmtId="0" fontId="7" fillId="0" borderId="22" xfId="1" quotePrefix="1" applyFont="1" applyBorder="1" applyAlignment="1">
      <alignment horizontal="right" vertical="center"/>
    </xf>
    <xf numFmtId="182" fontId="7" fillId="0" borderId="8" xfId="1" quotePrefix="1" applyNumberFormat="1" applyFont="1" applyBorder="1" applyAlignment="1">
      <alignment horizontal="right" vertical="center"/>
    </xf>
    <xf numFmtId="58" fontId="15" fillId="0" borderId="21" xfId="1" applyNumberFormat="1" applyFont="1" applyBorder="1" applyAlignment="1">
      <alignment horizontal="distributed" vertical="center" wrapText="1" justifyLastLine="1"/>
    </xf>
    <xf numFmtId="58" fontId="15" fillId="0" borderId="22" xfId="1" applyNumberFormat="1" applyFont="1" applyBorder="1" applyAlignment="1">
      <alignment horizontal="distributed" vertical="center" wrapText="1" justifyLastLine="1"/>
    </xf>
    <xf numFmtId="58" fontId="15" fillId="0" borderId="23" xfId="1" applyNumberFormat="1" applyFont="1" applyBorder="1" applyAlignment="1">
      <alignment horizontal="distributed" vertical="center" wrapText="1" justifyLastLine="1"/>
    </xf>
    <xf numFmtId="0" fontId="15" fillId="0" borderId="24" xfId="1" applyFont="1" applyBorder="1" applyAlignment="1">
      <alignment horizontal="distributed" vertical="center" wrapText="1" justifyLastLine="1"/>
    </xf>
    <xf numFmtId="0" fontId="15" fillId="0" borderId="16" xfId="1" applyFont="1" applyBorder="1" applyAlignment="1">
      <alignment horizontal="distributed" vertical="center" wrapText="1" justifyLastLine="1"/>
    </xf>
    <xf numFmtId="0" fontId="15" fillId="0" borderId="25" xfId="1" applyFont="1" applyBorder="1" applyAlignment="1">
      <alignment horizontal="distributed" vertical="center" wrapText="1" justifyLastLine="1"/>
    </xf>
    <xf numFmtId="0" fontId="15" fillId="0" borderId="9" xfId="1" applyFont="1" applyBorder="1" applyAlignment="1">
      <alignment horizontal="distributed" vertical="center" wrapText="1"/>
    </xf>
    <xf numFmtId="0" fontId="15" fillId="0" borderId="0" xfId="1" applyFont="1" applyBorder="1" applyAlignment="1">
      <alignment horizontal="distributed" vertical="center" wrapText="1"/>
    </xf>
    <xf numFmtId="182" fontId="7" fillId="0" borderId="0" xfId="1" applyNumberFormat="1" applyFont="1" applyBorder="1" applyAlignment="1">
      <alignment horizontal="right" vertical="center"/>
    </xf>
    <xf numFmtId="0" fontId="15" fillId="0" borderId="17" xfId="1" applyFont="1" applyBorder="1" applyAlignment="1">
      <alignment horizontal="distributed" vertical="center" wrapText="1" justifyLastLine="1"/>
    </xf>
    <xf numFmtId="0" fontId="15" fillId="0" borderId="18" xfId="1" applyFont="1" applyBorder="1" applyAlignment="1">
      <alignment horizontal="distributed" vertical="center" wrapText="1" justifyLastLine="1"/>
    </xf>
    <xf numFmtId="0" fontId="15" fillId="0" borderId="19" xfId="1" applyFont="1" applyBorder="1" applyAlignment="1">
      <alignment horizontal="distributed" vertical="center" wrapText="1" justifyLastLine="1"/>
    </xf>
    <xf numFmtId="182" fontId="7" fillId="0" borderId="16" xfId="1" quotePrefix="1" applyNumberFormat="1" applyFont="1" applyBorder="1" applyAlignment="1">
      <alignment horizontal="right" vertical="center"/>
    </xf>
    <xf numFmtId="0" fontId="15" fillId="0" borderId="9" xfId="1" applyFont="1" applyBorder="1" applyAlignment="1">
      <alignment horizontal="distributed" vertical="center" textRotation="255" wrapText="1"/>
    </xf>
    <xf numFmtId="0" fontId="15" fillId="0" borderId="21" xfId="1" applyFont="1" applyBorder="1" applyAlignment="1">
      <alignment horizontal="distributed" vertical="center" wrapText="1" justifyLastLine="1"/>
    </xf>
    <xf numFmtId="0" fontId="15" fillId="0" borderId="22" xfId="1" applyFont="1" applyBorder="1" applyAlignment="1">
      <alignment horizontal="distributed" vertical="center" wrapText="1" justifyLastLine="1"/>
    </xf>
    <xf numFmtId="0" fontId="15" fillId="0" borderId="23" xfId="1" applyFont="1" applyBorder="1" applyAlignment="1">
      <alignment horizontal="distributed" vertical="center" wrapText="1" justifyLastLine="1"/>
    </xf>
    <xf numFmtId="58" fontId="15" fillId="0" borderId="17" xfId="1" applyNumberFormat="1" applyFont="1" applyBorder="1" applyAlignment="1">
      <alignment horizontal="distributed" vertical="center" wrapText="1" justifyLastLine="1"/>
    </xf>
    <xf numFmtId="58" fontId="15" fillId="0" borderId="18" xfId="1" applyNumberFormat="1" applyFont="1" applyBorder="1" applyAlignment="1">
      <alignment horizontal="distributed" vertical="center" wrapText="1" justifyLastLine="1"/>
    </xf>
    <xf numFmtId="58" fontId="15" fillId="0" borderId="19" xfId="1" applyNumberFormat="1" applyFont="1" applyBorder="1" applyAlignment="1">
      <alignment horizontal="distributed" vertical="center" wrapText="1" justifyLastLine="1"/>
    </xf>
    <xf numFmtId="0" fontId="15" fillId="0" borderId="26" xfId="1" applyFont="1" applyBorder="1" applyAlignment="1">
      <alignment horizontal="center" vertical="center" textRotation="255" wrapText="1"/>
    </xf>
    <xf numFmtId="0" fontId="15" fillId="0" borderId="27" xfId="1" applyFont="1" applyBorder="1" applyAlignment="1">
      <alignment horizontal="center" vertical="center" textRotation="255" wrapText="1"/>
    </xf>
    <xf numFmtId="0" fontId="15" fillId="0" borderId="28" xfId="1" applyFont="1" applyBorder="1" applyAlignment="1">
      <alignment horizontal="center" vertical="center" textRotation="255" wrapText="1"/>
    </xf>
    <xf numFmtId="3" fontId="7" fillId="0" borderId="23" xfId="1" applyNumberFormat="1" applyFont="1" applyBorder="1" applyAlignment="1">
      <alignment horizontal="right" vertical="center"/>
    </xf>
    <xf numFmtId="58" fontId="15" fillId="0" borderId="21" xfId="1" applyNumberFormat="1" applyFont="1" applyBorder="1" applyAlignment="1">
      <alignment horizontal="distributed" vertical="center" wrapText="1" justifyLastLine="1" readingOrder="1"/>
    </xf>
    <xf numFmtId="58" fontId="15" fillId="0" borderId="22" xfId="1" applyNumberFormat="1" applyFont="1" applyBorder="1" applyAlignment="1">
      <alignment horizontal="distributed" vertical="center" wrapText="1" justifyLastLine="1" readingOrder="1"/>
    </xf>
    <xf numFmtId="58" fontId="15" fillId="0" borderId="23" xfId="1" applyNumberFormat="1" applyFont="1" applyBorder="1" applyAlignment="1">
      <alignment horizontal="distributed" vertical="center" wrapText="1" justifyLastLine="1" readingOrder="1"/>
    </xf>
    <xf numFmtId="58" fontId="7" fillId="0" borderId="17" xfId="1" applyNumberFormat="1" applyFont="1" applyBorder="1" applyAlignment="1">
      <alignment horizontal="center" vertical="center" justifyLastLine="1"/>
    </xf>
    <xf numFmtId="58" fontId="7" fillId="0" borderId="18" xfId="1" applyNumberFormat="1" applyFont="1" applyBorder="1" applyAlignment="1">
      <alignment horizontal="center" vertical="center" justifyLastLine="1"/>
    </xf>
    <xf numFmtId="58" fontId="7" fillId="0" borderId="19" xfId="1" applyNumberFormat="1" applyFont="1" applyBorder="1" applyAlignment="1">
      <alignment horizontal="center" vertical="center" justifyLastLine="1"/>
    </xf>
    <xf numFmtId="0" fontId="15" fillId="0" borderId="23" xfId="1" applyFont="1" applyBorder="1" applyAlignment="1">
      <alignment horizontal="distributed" vertical="center" wrapText="1"/>
    </xf>
    <xf numFmtId="0" fontId="0" fillId="0" borderId="24" xfId="0" applyBorder="1" applyAlignment="1">
      <alignment vertical="center"/>
    </xf>
    <xf numFmtId="0" fontId="0" fillId="0" borderId="16" xfId="0" applyBorder="1" applyAlignment="1">
      <alignment vertical="center"/>
    </xf>
    <xf numFmtId="0" fontId="0" fillId="0" borderId="25" xfId="0" applyBorder="1" applyAlignment="1">
      <alignment vertical="center"/>
    </xf>
    <xf numFmtId="0" fontId="7" fillId="0" borderId="9" xfId="1" applyFont="1" applyBorder="1" applyAlignment="1">
      <alignment horizontal="center" vertical="center" wrapText="1" shrinkToFit="1"/>
    </xf>
    <xf numFmtId="0" fontId="7" fillId="0" borderId="0" xfId="1" applyFont="1" applyBorder="1" applyAlignment="1">
      <alignment horizontal="center" vertical="center" wrapText="1" shrinkToFit="1"/>
    </xf>
    <xf numFmtId="0" fontId="7" fillId="0" borderId="8" xfId="1" applyFont="1" applyBorder="1" applyAlignment="1">
      <alignment horizontal="center" vertical="center" wrapText="1" shrinkToFit="1"/>
    </xf>
    <xf numFmtId="0" fontId="7" fillId="0" borderId="8" xfId="1" applyFont="1" applyBorder="1" applyAlignment="1">
      <alignment vertical="center"/>
    </xf>
    <xf numFmtId="0" fontId="7" fillId="0" borderId="24" xfId="1" applyFont="1" applyBorder="1" applyAlignment="1">
      <alignment horizontal="center" vertical="center" shrinkToFit="1"/>
    </xf>
    <xf numFmtId="0" fontId="7" fillId="0" borderId="16" xfId="1" applyFont="1" applyBorder="1" applyAlignment="1">
      <alignment horizontal="center" vertical="center" shrinkToFit="1"/>
    </xf>
    <xf numFmtId="0" fontId="7" fillId="0" borderId="25" xfId="1" applyFont="1" applyBorder="1" applyAlignment="1">
      <alignment horizontal="center" vertical="center" shrinkToFit="1"/>
    </xf>
    <xf numFmtId="0" fontId="7" fillId="0" borderId="9" xfId="1" applyFont="1" applyBorder="1" applyAlignment="1">
      <alignment horizontal="right" vertical="center" readingOrder="1"/>
    </xf>
    <xf numFmtId="0" fontId="7" fillId="0" borderId="0" xfId="1" applyFont="1" applyBorder="1" applyAlignment="1">
      <alignment horizontal="right" vertical="center" readingOrder="1"/>
    </xf>
    <xf numFmtId="3" fontId="7" fillId="0" borderId="9" xfId="1" applyNumberFormat="1" applyFont="1" applyBorder="1" applyAlignment="1">
      <alignment horizontal="center" vertical="center"/>
    </xf>
    <xf numFmtId="0" fontId="7" fillId="0" borderId="16" xfId="1" applyNumberFormat="1" applyFont="1" applyBorder="1" applyAlignment="1">
      <alignment horizontal="center" vertical="center"/>
    </xf>
    <xf numFmtId="181" fontId="7" fillId="0" borderId="0" xfId="2" applyNumberFormat="1" applyFont="1" applyBorder="1" applyAlignment="1">
      <alignment horizontal="center" vertical="center"/>
    </xf>
    <xf numFmtId="181" fontId="7" fillId="0" borderId="16" xfId="2" applyNumberFormat="1" applyFont="1" applyBorder="1" applyAlignment="1">
      <alignment horizontal="center" vertical="center"/>
    </xf>
    <xf numFmtId="182" fontId="7" fillId="0" borderId="0" xfId="1" applyNumberFormat="1" applyFont="1" applyBorder="1" applyAlignment="1">
      <alignment vertical="center"/>
    </xf>
    <xf numFmtId="0" fontId="7" fillId="0" borderId="24" xfId="1" applyFont="1" applyBorder="1" applyAlignment="1">
      <alignment horizontal="right" vertical="center" readingOrder="1"/>
    </xf>
    <xf numFmtId="0" fontId="7" fillId="0" borderId="16" xfId="1" applyFont="1" applyBorder="1" applyAlignment="1">
      <alignment horizontal="right" vertical="center" readingOrder="1"/>
    </xf>
    <xf numFmtId="3" fontId="7" fillId="0" borderId="24" xfId="1" applyNumberFormat="1" applyFont="1" applyBorder="1" applyAlignment="1">
      <alignment horizontal="center" vertical="center"/>
    </xf>
    <xf numFmtId="3" fontId="7" fillId="0" borderId="16" xfId="1" applyNumberFormat="1" applyFont="1" applyBorder="1" applyAlignment="1">
      <alignment horizontal="center" vertical="center"/>
    </xf>
    <xf numFmtId="0" fontId="7" fillId="0" borderId="9" xfId="1" applyFont="1" applyBorder="1" applyAlignment="1">
      <alignment vertical="center" shrinkToFit="1"/>
    </xf>
    <xf numFmtId="0" fontId="7" fillId="0" borderId="0" xfId="1" applyFont="1" applyBorder="1" applyAlignment="1">
      <alignment vertical="center" shrinkToFit="1"/>
    </xf>
    <xf numFmtId="0" fontId="7" fillId="0" borderId="8" xfId="1" applyFont="1" applyBorder="1" applyAlignment="1">
      <alignment vertical="center" shrinkToFit="1"/>
    </xf>
    <xf numFmtId="0" fontId="7" fillId="0" borderId="20" xfId="1" applyFont="1" applyBorder="1" applyAlignment="1">
      <alignment horizontal="center" vertical="center" justifyLastLine="1"/>
    </xf>
    <xf numFmtId="0" fontId="7" fillId="0" borderId="23" xfId="1" applyFont="1" applyBorder="1" applyAlignment="1">
      <alignment horizontal="right" vertical="center"/>
    </xf>
    <xf numFmtId="0" fontId="16" fillId="0" borderId="9" xfId="1" applyFont="1" applyBorder="1" applyAlignment="1">
      <alignment horizontal="distributed" vertical="center" wrapText="1"/>
    </xf>
    <xf numFmtId="0" fontId="16" fillId="0" borderId="0" xfId="1" applyFont="1" applyBorder="1" applyAlignment="1">
      <alignment horizontal="distributed" vertical="center" wrapText="1"/>
    </xf>
    <xf numFmtId="0" fontId="16" fillId="0" borderId="9" xfId="1" applyFont="1" applyBorder="1" applyAlignment="1">
      <alignment horizontal="center" vertical="center" shrinkToFit="1"/>
    </xf>
    <xf numFmtId="0" fontId="16" fillId="0" borderId="0" xfId="1" applyFont="1" applyBorder="1" applyAlignment="1">
      <alignment horizontal="center" vertical="center" shrinkToFit="1"/>
    </xf>
    <xf numFmtId="0" fontId="16" fillId="0" borderId="8" xfId="1" applyFont="1" applyBorder="1" applyAlignment="1">
      <alignment horizontal="center" vertical="center" shrinkToFit="1"/>
    </xf>
    <xf numFmtId="0" fontId="15" fillId="0" borderId="9" xfId="1" applyFont="1" applyBorder="1" applyAlignment="1">
      <alignment horizontal="left" vertical="center" shrinkToFit="1"/>
    </xf>
    <xf numFmtId="0" fontId="15" fillId="0" borderId="0" xfId="1" applyFont="1" applyBorder="1" applyAlignment="1">
      <alignment horizontal="left" vertical="center" shrinkToFit="1"/>
    </xf>
    <xf numFmtId="0" fontId="15" fillId="0" borderId="24" xfId="1" applyFont="1" applyBorder="1" applyAlignment="1">
      <alignment horizontal="distributed" vertical="center" wrapText="1"/>
    </xf>
    <xf numFmtId="0" fontId="15" fillId="0" borderId="16" xfId="1" applyFont="1" applyBorder="1" applyAlignment="1">
      <alignment horizontal="distributed" vertical="center" wrapText="1"/>
    </xf>
    <xf numFmtId="3" fontId="7" fillId="0" borderId="25" xfId="1" applyNumberFormat="1" applyFont="1" applyBorder="1" applyAlignment="1">
      <alignment horizontal="right" vertical="center"/>
    </xf>
    <xf numFmtId="178" fontId="7" fillId="0" borderId="0" xfId="1" applyNumberFormat="1" applyFont="1" applyBorder="1" applyAlignment="1">
      <alignment horizontal="center" vertical="center"/>
    </xf>
    <xf numFmtId="178" fontId="7" fillId="0" borderId="16" xfId="1" applyNumberFormat="1" applyFont="1" applyBorder="1" applyAlignment="1">
      <alignment horizontal="center" vertical="center"/>
    </xf>
    <xf numFmtId="58" fontId="7" fillId="0" borderId="0" xfId="1" applyNumberFormat="1" applyFont="1" applyBorder="1" applyAlignment="1">
      <alignment horizontal="right"/>
    </xf>
    <xf numFmtId="58" fontId="7" fillId="0" borderId="16" xfId="1" applyNumberFormat="1" applyFont="1" applyBorder="1" applyAlignment="1">
      <alignment horizontal="right"/>
    </xf>
    <xf numFmtId="0" fontId="7" fillId="0" borderId="21" xfId="1" applyFont="1" applyBorder="1" applyAlignment="1">
      <alignment vertical="center" wrapText="1"/>
    </xf>
    <xf numFmtId="0" fontId="7" fillId="0" borderId="22" xfId="1" applyFont="1" applyBorder="1" applyAlignment="1">
      <alignment vertical="center" wrapText="1"/>
    </xf>
    <xf numFmtId="0" fontId="7" fillId="0" borderId="23" xfId="1" applyFont="1" applyBorder="1" applyAlignment="1">
      <alignment vertical="center" wrapText="1"/>
    </xf>
    <xf numFmtId="0" fontId="7" fillId="0" borderId="21" xfId="1" applyFont="1" applyBorder="1" applyAlignment="1">
      <alignment vertical="center"/>
    </xf>
    <xf numFmtId="0" fontId="7" fillId="0" borderId="22" xfId="1" applyFont="1" applyBorder="1" applyAlignment="1">
      <alignment vertical="center"/>
    </xf>
    <xf numFmtId="0" fontId="7" fillId="0" borderId="23" xfId="1" applyFont="1" applyBorder="1" applyAlignment="1">
      <alignment vertical="center"/>
    </xf>
    <xf numFmtId="0" fontId="7" fillId="0" borderId="21" xfId="1" applyFont="1" applyBorder="1" applyAlignment="1">
      <alignment horizontal="left" vertical="center"/>
    </xf>
    <xf numFmtId="0" fontId="7" fillId="0" borderId="23" xfId="1" applyFont="1" applyBorder="1" applyAlignment="1">
      <alignment horizontal="left" vertical="center"/>
    </xf>
    <xf numFmtId="0" fontId="7" fillId="0" borderId="21" xfId="1" applyFont="1" applyBorder="1" applyAlignment="1">
      <alignment horizontal="left" vertical="center" wrapText="1"/>
    </xf>
    <xf numFmtId="0" fontId="7" fillId="0" borderId="23" xfId="1" applyFont="1" applyBorder="1" applyAlignment="1">
      <alignment horizontal="left" vertical="center" wrapText="1"/>
    </xf>
    <xf numFmtId="58" fontId="7" fillId="0" borderId="17" xfId="1" applyNumberFormat="1" applyFont="1" applyBorder="1" applyAlignment="1">
      <alignment horizontal="distributed" vertical="center"/>
    </xf>
    <xf numFmtId="58" fontId="7" fillId="0" borderId="18" xfId="1" applyNumberFormat="1" applyFont="1" applyBorder="1" applyAlignment="1">
      <alignment horizontal="distributed" vertical="center"/>
    </xf>
    <xf numFmtId="58" fontId="7" fillId="0" borderId="19" xfId="1" applyNumberFormat="1" applyFont="1" applyBorder="1" applyAlignment="1">
      <alignment horizontal="distributed" vertical="center"/>
    </xf>
    <xf numFmtId="0" fontId="7" fillId="0" borderId="24" xfId="1" applyFont="1" applyBorder="1" applyAlignment="1">
      <alignment horizontal="right" vertical="center" wrapText="1"/>
    </xf>
    <xf numFmtId="0" fontId="7" fillId="0" borderId="16" xfId="1" applyFont="1" applyBorder="1" applyAlignment="1">
      <alignment horizontal="right" vertical="center" wrapText="1"/>
    </xf>
    <xf numFmtId="0" fontId="7" fillId="0" borderId="25" xfId="1" applyFont="1" applyBorder="1" applyAlignment="1">
      <alignment horizontal="right" vertical="center" wrapText="1"/>
    </xf>
    <xf numFmtId="3" fontId="7" fillId="0" borderId="17" xfId="1" applyNumberFormat="1" applyFont="1" applyBorder="1" applyAlignment="1">
      <alignment horizontal="distributed" vertical="center" justifyLastLine="1"/>
    </xf>
    <xf numFmtId="3" fontId="7" fillId="0" borderId="18" xfId="1" applyNumberFormat="1" applyFont="1" applyBorder="1" applyAlignment="1">
      <alignment horizontal="distributed" vertical="center" justifyLastLine="1"/>
    </xf>
    <xf numFmtId="3" fontId="7" fillId="0" borderId="19" xfId="1" applyNumberFormat="1" applyFont="1" applyBorder="1" applyAlignment="1">
      <alignment horizontal="distributed" vertical="center" justifyLastLine="1"/>
    </xf>
    <xf numFmtId="0" fontId="20" fillId="0" borderId="9" xfId="1" applyFont="1" applyBorder="1" applyAlignment="1">
      <alignment horizontal="distributed" vertical="center"/>
    </xf>
    <xf numFmtId="3" fontId="7" fillId="0" borderId="0" xfId="1" quotePrefix="1" applyNumberFormat="1" applyFont="1" applyBorder="1" applyAlignment="1">
      <alignment horizontal="right" vertical="center"/>
    </xf>
    <xf numFmtId="0" fontId="15" fillId="0" borderId="9" xfId="1" applyFont="1" applyBorder="1" applyAlignment="1">
      <alignment horizontal="distributed" vertical="center"/>
    </xf>
    <xf numFmtId="0" fontId="22" fillId="0" borderId="9" xfId="1" applyFont="1" applyBorder="1" applyAlignment="1">
      <alignment horizontal="distributed" vertical="center"/>
    </xf>
    <xf numFmtId="0" fontId="16" fillId="0" borderId="22" xfId="1" applyFont="1" applyBorder="1" applyAlignment="1">
      <alignment horizontal="left" vertical="center" wrapText="1"/>
    </xf>
    <xf numFmtId="0" fontId="20" fillId="0" borderId="24" xfId="1" applyFont="1" applyBorder="1" applyAlignment="1">
      <alignment horizontal="distributed" vertical="center"/>
    </xf>
    <xf numFmtId="3" fontId="34" fillId="0" borderId="22" xfId="1" applyNumberFormat="1" applyFont="1" applyBorder="1" applyAlignment="1">
      <alignment horizontal="right" vertical="center"/>
    </xf>
    <xf numFmtId="3" fontId="34" fillId="0" borderId="0" xfId="1" applyNumberFormat="1" applyFont="1" applyBorder="1" applyAlignment="1">
      <alignment horizontal="right" vertical="center"/>
    </xf>
    <xf numFmtId="3" fontId="34" fillId="0" borderId="16" xfId="1" applyNumberFormat="1" applyFont="1" applyBorder="1" applyAlignment="1">
      <alignment horizontal="right" vertical="center"/>
    </xf>
    <xf numFmtId="3" fontId="30" fillId="0" borderId="0" xfId="0" applyNumberFormat="1" applyFont="1" applyFill="1" applyBorder="1" applyAlignment="1">
      <alignment horizontal="right" vertical="center"/>
    </xf>
    <xf numFmtId="0" fontId="30" fillId="0" borderId="0" xfId="0" applyFont="1" applyFill="1" applyBorder="1" applyAlignment="1">
      <alignment horizontal="right" vertical="center"/>
    </xf>
    <xf numFmtId="38" fontId="30" fillId="0" borderId="0" xfId="2" applyFont="1" applyFill="1" applyBorder="1" applyAlignment="1">
      <alignment horizontal="right" vertical="center"/>
    </xf>
    <xf numFmtId="0" fontId="30" fillId="0" borderId="9" xfId="0" applyFont="1" applyFill="1" applyBorder="1" applyAlignment="1">
      <alignment horizontal="distributed" vertical="center"/>
    </xf>
    <xf numFmtId="0" fontId="30" fillId="0" borderId="0" xfId="0" applyFont="1" applyFill="1" applyBorder="1" applyAlignment="1">
      <alignment horizontal="distributed" vertical="center"/>
    </xf>
    <xf numFmtId="0" fontId="30" fillId="0" borderId="8" xfId="0" applyFont="1" applyFill="1" applyBorder="1" applyAlignment="1">
      <alignment horizontal="distributed" vertical="center"/>
    </xf>
    <xf numFmtId="0" fontId="16" fillId="0" borderId="0" xfId="0" applyFont="1" applyBorder="1" applyAlignment="1">
      <alignment horizontal="right" vertical="center"/>
    </xf>
    <xf numFmtId="182" fontId="0" fillId="0" borderId="0" xfId="0" applyNumberFormat="1" applyBorder="1" applyAlignment="1">
      <alignment horizontal="center" vertical="center"/>
    </xf>
    <xf numFmtId="0" fontId="0" fillId="0" borderId="0" xfId="0" applyBorder="1" applyAlignment="1">
      <alignment horizontal="center" vertical="center"/>
    </xf>
    <xf numFmtId="182" fontId="7" fillId="0" borderId="0" xfId="0" applyNumberFormat="1" applyFont="1" applyBorder="1" applyAlignment="1">
      <alignment horizontal="center" vertical="center"/>
    </xf>
    <xf numFmtId="0" fontId="7" fillId="0" borderId="0" xfId="0" quotePrefix="1" applyFont="1" applyAlignment="1">
      <alignment horizontal="center" vertical="center"/>
    </xf>
    <xf numFmtId="0" fontId="7" fillId="0" borderId="0" xfId="0" applyFont="1" applyAlignment="1">
      <alignment horizontal="center" vertical="center"/>
    </xf>
    <xf numFmtId="0" fontId="7" fillId="0" borderId="0" xfId="0" applyFont="1" applyBorder="1" applyAlignment="1">
      <alignment horizontal="center" vertical="center"/>
    </xf>
    <xf numFmtId="0" fontId="29" fillId="0" borderId="0" xfId="0" quotePrefix="1" applyFont="1" applyAlignment="1">
      <alignment horizontal="center" vertical="center"/>
    </xf>
    <xf numFmtId="0" fontId="29" fillId="0" borderId="0" xfId="0" applyFont="1" applyAlignment="1">
      <alignment horizontal="left" vertical="center"/>
    </xf>
    <xf numFmtId="0" fontId="30" fillId="0" borderId="0" xfId="0" quotePrefix="1" applyFont="1" applyAlignment="1">
      <alignment horizontal="right"/>
    </xf>
    <xf numFmtId="0" fontId="30" fillId="0" borderId="16" xfId="0" applyFont="1" applyBorder="1" applyAlignment="1">
      <alignment horizontal="right" vertical="center" wrapText="1"/>
    </xf>
    <xf numFmtId="58" fontId="7" fillId="0" borderId="21" xfId="1" quotePrefix="1" applyNumberFormat="1" applyFont="1" applyBorder="1" applyAlignment="1">
      <alignment horizontal="distributed" vertical="center" justifyLastLine="1"/>
    </xf>
    <xf numFmtId="58" fontId="7" fillId="0" borderId="22" xfId="1" applyNumberFormat="1" applyFont="1" applyBorder="1" applyAlignment="1">
      <alignment horizontal="distributed" vertical="center" justifyLastLine="1"/>
    </xf>
    <xf numFmtId="58" fontId="7" fillId="0" borderId="23" xfId="1" applyNumberFormat="1" applyFont="1" applyBorder="1" applyAlignment="1">
      <alignment horizontal="distributed" vertical="center" justifyLastLine="1"/>
    </xf>
    <xf numFmtId="58" fontId="7" fillId="0" borderId="9" xfId="1" applyNumberFormat="1" applyFont="1" applyBorder="1" applyAlignment="1">
      <alignment horizontal="distributed" vertical="center" justifyLastLine="1"/>
    </xf>
    <xf numFmtId="58" fontId="7" fillId="0" borderId="0" xfId="1" applyNumberFormat="1" applyFont="1" applyBorder="1" applyAlignment="1">
      <alignment horizontal="distributed" vertical="center" justifyLastLine="1"/>
    </xf>
    <xf numFmtId="58" fontId="7" fillId="0" borderId="8" xfId="1" applyNumberFormat="1" applyFont="1" applyBorder="1" applyAlignment="1">
      <alignment horizontal="distributed" vertical="center" justifyLastLine="1"/>
    </xf>
    <xf numFmtId="58" fontId="15" fillId="0" borderId="21" xfId="1" applyNumberFormat="1" applyFont="1" applyBorder="1" applyAlignment="1">
      <alignment horizontal="distributed" vertical="center" justifyLastLine="1"/>
    </xf>
    <xf numFmtId="58" fontId="15" fillId="0" borderId="22" xfId="1" applyNumberFormat="1" applyFont="1" applyBorder="1" applyAlignment="1">
      <alignment horizontal="distributed" vertical="center" justifyLastLine="1"/>
    </xf>
    <xf numFmtId="58" fontId="15" fillId="0" borderId="23" xfId="1" applyNumberFormat="1" applyFont="1" applyBorder="1" applyAlignment="1">
      <alignment horizontal="distributed" vertical="center" justifyLastLine="1"/>
    </xf>
    <xf numFmtId="58" fontId="15" fillId="0" borderId="24" xfId="1" applyNumberFormat="1" applyFont="1" applyBorder="1" applyAlignment="1">
      <alignment horizontal="distributed" vertical="center" justifyLastLine="1"/>
    </xf>
    <xf numFmtId="58" fontId="15" fillId="0" borderId="16" xfId="1" applyNumberFormat="1" applyFont="1" applyBorder="1" applyAlignment="1">
      <alignment horizontal="distributed" vertical="center" justifyLastLine="1"/>
    </xf>
    <xf numFmtId="58" fontId="15" fillId="0" borderId="25" xfId="1" applyNumberFormat="1" applyFont="1" applyBorder="1" applyAlignment="1">
      <alignment horizontal="distributed" vertical="center" justifyLastLine="1"/>
    </xf>
    <xf numFmtId="0" fontId="30" fillId="0" borderId="21" xfId="0" applyFont="1" applyFill="1" applyBorder="1" applyAlignment="1">
      <alignment horizontal="distributed" vertical="center" wrapText="1" justifyLastLine="1"/>
    </xf>
    <xf numFmtId="0" fontId="30" fillId="0" borderId="22" xfId="0" applyFont="1" applyFill="1" applyBorder="1" applyAlignment="1">
      <alignment horizontal="distributed" vertical="center" wrapText="1" justifyLastLine="1"/>
    </xf>
    <xf numFmtId="0" fontId="30" fillId="0" borderId="23" xfId="0" applyFont="1" applyFill="1" applyBorder="1" applyAlignment="1">
      <alignment horizontal="distributed" vertical="center" wrapText="1" justifyLastLine="1"/>
    </xf>
    <xf numFmtId="0" fontId="30" fillId="0" borderId="24" xfId="0" applyFont="1" applyFill="1" applyBorder="1" applyAlignment="1">
      <alignment horizontal="distributed" vertical="center" justifyLastLine="1"/>
    </xf>
    <xf numFmtId="0" fontId="30" fillId="0" borderId="16" xfId="0" applyFont="1" applyFill="1" applyBorder="1" applyAlignment="1">
      <alignment horizontal="distributed" vertical="center" justifyLastLine="1"/>
    </xf>
    <xf numFmtId="0" fontId="30" fillId="0" borderId="25" xfId="0" applyFont="1" applyFill="1" applyBorder="1" applyAlignment="1">
      <alignment horizontal="distributed" vertical="center" justifyLastLine="1"/>
    </xf>
    <xf numFmtId="0" fontId="7" fillId="0" borderId="20" xfId="1" applyFont="1" applyFill="1" applyBorder="1" applyAlignment="1">
      <alignment horizontal="distributed" vertical="center" justifyLastLine="1"/>
    </xf>
    <xf numFmtId="0" fontId="7" fillId="0" borderId="20" xfId="1" applyFont="1" applyFill="1" applyBorder="1" applyAlignment="1">
      <alignment horizontal="center" vertical="center" shrinkToFit="1"/>
    </xf>
    <xf numFmtId="0" fontId="30" fillId="0" borderId="21" xfId="0" applyFont="1" applyBorder="1" applyAlignment="1">
      <alignment horizontal="distributed" vertical="center" justifyLastLine="1"/>
    </xf>
    <xf numFmtId="0" fontId="0" fillId="0" borderId="22" xfId="0" applyFont="1" applyBorder="1" applyAlignment="1">
      <alignment horizontal="distributed" vertical="center" justifyLastLine="1"/>
    </xf>
    <xf numFmtId="0" fontId="0" fillId="0" borderId="23" xfId="0" applyFont="1" applyBorder="1" applyAlignment="1">
      <alignment horizontal="distributed" vertical="center" justifyLastLine="1"/>
    </xf>
    <xf numFmtId="0" fontId="0" fillId="0" borderId="24" xfId="0" applyFont="1" applyBorder="1" applyAlignment="1">
      <alignment horizontal="distributed" vertical="center" justifyLastLine="1"/>
    </xf>
    <xf numFmtId="0" fontId="0" fillId="0" borderId="16" xfId="0" applyFont="1" applyBorder="1" applyAlignment="1">
      <alignment horizontal="distributed" vertical="center" justifyLastLine="1"/>
    </xf>
    <xf numFmtId="0" fontId="0" fillId="0" borderId="25" xfId="0" applyFont="1" applyBorder="1" applyAlignment="1">
      <alignment horizontal="distributed" vertical="center" justifyLastLine="1"/>
    </xf>
    <xf numFmtId="0" fontId="30" fillId="0" borderId="22" xfId="0" applyFont="1" applyBorder="1" applyAlignment="1">
      <alignment horizontal="distributed" vertical="center" justifyLastLine="1"/>
    </xf>
    <xf numFmtId="0" fontId="30" fillId="0" borderId="23" xfId="0" applyFont="1" applyBorder="1" applyAlignment="1">
      <alignment horizontal="distributed" vertical="center" justifyLastLine="1"/>
    </xf>
    <xf numFmtId="0" fontId="30" fillId="0" borderId="24" xfId="0" applyFont="1" applyBorder="1" applyAlignment="1">
      <alignment horizontal="distributed" vertical="center" justifyLastLine="1"/>
    </xf>
    <xf numFmtId="0" fontId="30" fillId="0" borderId="16" xfId="0" applyFont="1" applyBorder="1" applyAlignment="1">
      <alignment horizontal="distributed" vertical="center" justifyLastLine="1"/>
    </xf>
    <xf numFmtId="0" fontId="30" fillId="0" borderId="25" xfId="0" applyFont="1" applyBorder="1" applyAlignment="1">
      <alignment horizontal="distributed" vertical="center" justifyLastLine="1"/>
    </xf>
    <xf numFmtId="0" fontId="30" fillId="0" borderId="21" xfId="0" applyFont="1" applyBorder="1" applyAlignment="1">
      <alignment horizontal="distributed" justifyLastLine="1"/>
    </xf>
    <xf numFmtId="0" fontId="30" fillId="0" borderId="22" xfId="0" applyFont="1" applyBorder="1" applyAlignment="1">
      <alignment horizontal="distributed" justifyLastLine="1"/>
    </xf>
    <xf numFmtId="0" fontId="30" fillId="0" borderId="23" xfId="0" applyFont="1" applyBorder="1" applyAlignment="1">
      <alignment horizontal="distributed" justifyLastLine="1"/>
    </xf>
    <xf numFmtId="0" fontId="30" fillId="0" borderId="20" xfId="0" applyFont="1" applyBorder="1" applyAlignment="1">
      <alignment horizontal="distributed" justifyLastLine="1"/>
    </xf>
    <xf numFmtId="0" fontId="30" fillId="0" borderId="17" xfId="0" applyFont="1" applyBorder="1" applyAlignment="1">
      <alignment horizontal="distributed" vertical="center" justifyLastLine="1"/>
    </xf>
    <xf numFmtId="0" fontId="30" fillId="0" borderId="18" xfId="0" applyFont="1" applyBorder="1" applyAlignment="1">
      <alignment horizontal="distributed" vertical="center" justifyLastLine="1"/>
    </xf>
    <xf numFmtId="0" fontId="30" fillId="0" borderId="19" xfId="0" applyFont="1" applyBorder="1" applyAlignment="1">
      <alignment horizontal="distributed" vertical="center" justifyLastLine="1"/>
    </xf>
    <xf numFmtId="0" fontId="30" fillId="0" borderId="17" xfId="0" applyFont="1" applyBorder="1" applyAlignment="1">
      <alignment vertical="center" shrinkToFit="1"/>
    </xf>
    <xf numFmtId="0" fontId="30" fillId="0" borderId="18" xfId="0" applyFont="1" applyBorder="1" applyAlignment="1">
      <alignment vertical="center" shrinkToFit="1"/>
    </xf>
    <xf numFmtId="0" fontId="30" fillId="0" borderId="19" xfId="0" applyFont="1" applyBorder="1" applyAlignment="1">
      <alignment vertical="center" shrinkToFit="1"/>
    </xf>
    <xf numFmtId="0" fontId="30" fillId="0" borderId="24" xfId="0" applyFont="1" applyBorder="1" applyAlignment="1">
      <alignment horizontal="distributed" vertical="top" justifyLastLine="1"/>
    </xf>
    <xf numFmtId="0" fontId="30" fillId="0" borderId="16" xfId="0" applyFont="1" applyBorder="1" applyAlignment="1">
      <alignment horizontal="distributed" vertical="top" justifyLastLine="1"/>
    </xf>
    <xf numFmtId="0" fontId="30" fillId="0" borderId="25" xfId="0" applyFont="1" applyBorder="1" applyAlignment="1">
      <alignment horizontal="distributed" vertical="top" justifyLastLine="1"/>
    </xf>
    <xf numFmtId="3" fontId="30" fillId="0" borderId="20" xfId="0" applyNumberFormat="1" applyFont="1" applyBorder="1" applyAlignment="1">
      <alignment horizontal="distributed" vertical="center" justifyLastLine="1"/>
    </xf>
    <xf numFmtId="3" fontId="30" fillId="0" borderId="17" xfId="0" applyNumberFormat="1" applyFont="1" applyBorder="1" applyAlignment="1">
      <alignment horizontal="distributed" vertical="center" justifyLastLine="1"/>
    </xf>
    <xf numFmtId="3" fontId="30" fillId="0" borderId="18" xfId="0" applyNumberFormat="1" applyFont="1" applyBorder="1" applyAlignment="1">
      <alignment horizontal="distributed" vertical="center" justifyLastLine="1"/>
    </xf>
    <xf numFmtId="3" fontId="30" fillId="0" borderId="19" xfId="0" applyNumberFormat="1" applyFont="1" applyBorder="1" applyAlignment="1">
      <alignment horizontal="distributed" vertical="center" justifyLastLine="1"/>
    </xf>
    <xf numFmtId="3" fontId="30" fillId="0" borderId="24" xfId="0" applyNumberFormat="1" applyFont="1" applyBorder="1" applyAlignment="1">
      <alignment horizontal="distributed" vertical="center" justifyLastLine="1"/>
    </xf>
    <xf numFmtId="3" fontId="30" fillId="0" borderId="16" xfId="0" applyNumberFormat="1" applyFont="1" applyBorder="1" applyAlignment="1">
      <alignment horizontal="distributed" vertical="center" justifyLastLine="1"/>
    </xf>
    <xf numFmtId="3" fontId="30" fillId="0" borderId="25" xfId="0" applyNumberFormat="1" applyFont="1" applyBorder="1" applyAlignment="1">
      <alignment horizontal="distributed" vertical="center" justifyLastLine="1"/>
    </xf>
    <xf numFmtId="0" fontId="30" fillId="0" borderId="21" xfId="0" applyNumberFormat="1" applyFont="1" applyBorder="1" applyAlignment="1">
      <alignment horizontal="right" vertical="center"/>
    </xf>
    <xf numFmtId="0" fontId="30" fillId="0" borderId="22" xfId="0" applyNumberFormat="1" applyFont="1" applyBorder="1" applyAlignment="1">
      <alignment horizontal="right" vertical="center"/>
    </xf>
    <xf numFmtId="0" fontId="0" fillId="0" borderId="22" xfId="0" applyNumberFormat="1" applyFont="1" applyBorder="1" applyAlignment="1">
      <alignment horizontal="right" vertical="center"/>
    </xf>
    <xf numFmtId="0" fontId="30" fillId="0" borderId="22" xfId="0" applyNumberFormat="1" applyFont="1" applyFill="1" applyBorder="1" applyAlignment="1">
      <alignment horizontal="right" vertical="center"/>
    </xf>
    <xf numFmtId="3" fontId="30" fillId="0" borderId="22" xfId="0" applyNumberFormat="1" applyFont="1" applyBorder="1" applyAlignment="1">
      <alignment horizontal="right" vertical="center"/>
    </xf>
    <xf numFmtId="180" fontId="30" fillId="0" borderId="22" xfId="0" applyNumberFormat="1" applyFont="1" applyFill="1" applyBorder="1" applyAlignment="1">
      <alignment horizontal="right" vertical="center"/>
    </xf>
    <xf numFmtId="178" fontId="7" fillId="0" borderId="0" xfId="1" applyNumberFormat="1" applyFont="1" applyFill="1" applyBorder="1" applyAlignment="1">
      <alignment horizontal="right" vertical="center"/>
    </xf>
    <xf numFmtId="178" fontId="7" fillId="0" borderId="22" xfId="1" applyNumberFormat="1" applyFont="1" applyFill="1" applyBorder="1" applyAlignment="1">
      <alignment horizontal="right" vertical="center"/>
    </xf>
    <xf numFmtId="0" fontId="30" fillId="0" borderId="9" xfId="0" applyFont="1" applyBorder="1" applyAlignment="1">
      <alignment horizontal="distributed" vertical="center" justifyLastLine="1"/>
    </xf>
    <xf numFmtId="0" fontId="0" fillId="0" borderId="0" xfId="0" applyFont="1" applyBorder="1" applyAlignment="1">
      <alignment horizontal="distributed" vertical="center" justifyLastLine="1"/>
    </xf>
    <xf numFmtId="0" fontId="0" fillId="0" borderId="8" xfId="0" applyFont="1" applyBorder="1" applyAlignment="1">
      <alignment horizontal="distributed" vertical="center" justifyLastLine="1"/>
    </xf>
    <xf numFmtId="0" fontId="30" fillId="0" borderId="9" xfId="0" applyNumberFormat="1" applyFont="1" applyBorder="1" applyAlignment="1">
      <alignment horizontal="right" vertical="center"/>
    </xf>
    <xf numFmtId="0" fontId="30" fillId="0" borderId="0" xfId="0" applyNumberFormat="1" applyFont="1" applyBorder="1" applyAlignment="1">
      <alignment horizontal="right" vertical="center"/>
    </xf>
    <xf numFmtId="0" fontId="0" fillId="0" borderId="0" xfId="0" applyNumberFormat="1" applyFont="1" applyBorder="1" applyAlignment="1">
      <alignment horizontal="right" vertical="center"/>
    </xf>
    <xf numFmtId="0" fontId="30" fillId="0" borderId="0" xfId="0" applyFont="1" applyBorder="1" applyAlignment="1">
      <alignment vertical="center"/>
    </xf>
    <xf numFmtId="3" fontId="30" fillId="0" borderId="0" xfId="0" applyNumberFormat="1" applyFont="1" applyBorder="1" applyAlignment="1">
      <alignment vertical="center"/>
    </xf>
    <xf numFmtId="0" fontId="30" fillId="0" borderId="0" xfId="0" applyFont="1" applyBorder="1" applyAlignment="1">
      <alignment horizontal="right" vertical="center"/>
    </xf>
    <xf numFmtId="180" fontId="30" fillId="0" borderId="0" xfId="0" applyNumberFormat="1" applyFont="1" applyFill="1" applyBorder="1" applyAlignment="1">
      <alignment vertical="center"/>
    </xf>
    <xf numFmtId="0" fontId="15" fillId="0" borderId="0" xfId="1" applyFont="1" applyBorder="1" applyAlignment="1">
      <alignment horizontal="center" vertical="center"/>
    </xf>
    <xf numFmtId="0" fontId="30" fillId="0" borderId="24" xfId="0" applyNumberFormat="1" applyFont="1" applyBorder="1" applyAlignment="1">
      <alignment horizontal="right" vertical="center"/>
    </xf>
    <xf numFmtId="0" fontId="30" fillId="0" borderId="16" xfId="0" applyNumberFormat="1" applyFont="1" applyBorder="1" applyAlignment="1">
      <alignment horizontal="right" vertical="center"/>
    </xf>
    <xf numFmtId="0" fontId="0" fillId="0" borderId="16" xfId="0" applyNumberFormat="1" applyFont="1" applyBorder="1" applyAlignment="1">
      <alignment horizontal="right" vertical="center"/>
    </xf>
    <xf numFmtId="0" fontId="30" fillId="0" borderId="16" xfId="0" applyFont="1" applyBorder="1" applyAlignment="1">
      <alignment vertical="center"/>
    </xf>
    <xf numFmtId="3" fontId="30" fillId="0" borderId="16" xfId="0" applyNumberFormat="1" applyFont="1" applyBorder="1" applyAlignment="1">
      <alignment vertical="center"/>
    </xf>
    <xf numFmtId="0" fontId="30" fillId="0" borderId="16" xfId="0" applyFont="1" applyBorder="1" applyAlignment="1">
      <alignment horizontal="right" vertical="center"/>
    </xf>
    <xf numFmtId="180" fontId="30" fillId="0" borderId="16" xfId="0" applyNumberFormat="1" applyFont="1" applyFill="1" applyBorder="1" applyAlignment="1">
      <alignment vertical="center"/>
    </xf>
    <xf numFmtId="0" fontId="30" fillId="0" borderId="21" xfId="0" applyFont="1" applyFill="1" applyBorder="1" applyAlignment="1">
      <alignment horizontal="distributed" vertical="center" justifyLastLine="1"/>
    </xf>
    <xf numFmtId="0" fontId="30" fillId="0" borderId="22" xfId="0" applyFont="1" applyFill="1" applyBorder="1" applyAlignment="1">
      <alignment horizontal="distributed" vertical="center" justifyLastLine="1"/>
    </xf>
    <xf numFmtId="0" fontId="30" fillId="0" borderId="19" xfId="0" applyFont="1" applyFill="1" applyBorder="1" applyAlignment="1">
      <alignment horizontal="distributed" vertical="center" justifyLastLine="1"/>
    </xf>
    <xf numFmtId="0" fontId="30" fillId="0" borderId="20" xfId="0" applyFont="1" applyFill="1" applyBorder="1" applyAlignment="1">
      <alignment horizontal="distributed" vertical="center" justifyLastLine="1"/>
    </xf>
    <xf numFmtId="0" fontId="30" fillId="0" borderId="26" xfId="0" applyFont="1" applyFill="1" applyBorder="1" applyAlignment="1">
      <alignment horizontal="distributed" vertical="center" justifyLastLine="1"/>
    </xf>
    <xf numFmtId="0" fontId="30" fillId="0" borderId="17" xfId="0" applyFont="1" applyFill="1" applyBorder="1" applyAlignment="1">
      <alignment horizontal="distributed" vertical="center" justifyLastLine="1"/>
    </xf>
    <xf numFmtId="0" fontId="30" fillId="0" borderId="18" xfId="0" applyFont="1" applyFill="1" applyBorder="1" applyAlignment="1">
      <alignment horizontal="distributed" vertical="center" justifyLastLine="1"/>
    </xf>
    <xf numFmtId="0" fontId="30" fillId="0" borderId="21" xfId="0" applyFont="1" applyFill="1" applyBorder="1" applyAlignment="1">
      <alignment horizontal="distributed" vertical="center"/>
    </xf>
    <xf numFmtId="0" fontId="0" fillId="0" borderId="22" xfId="0" applyFont="1" applyFill="1" applyBorder="1" applyAlignment="1">
      <alignment horizontal="distributed" vertical="center"/>
    </xf>
    <xf numFmtId="177" fontId="30" fillId="0" borderId="22" xfId="0" applyNumberFormat="1" applyFont="1" applyFill="1" applyBorder="1" applyAlignment="1">
      <alignment horizontal="right" vertical="center"/>
    </xf>
    <xf numFmtId="182" fontId="30" fillId="0" borderId="22" xfId="0" quotePrefix="1" applyNumberFormat="1" applyFont="1" applyFill="1" applyBorder="1" applyAlignment="1">
      <alignment horizontal="right" vertical="center"/>
    </xf>
    <xf numFmtId="186" fontId="30" fillId="0" borderId="22" xfId="0" applyNumberFormat="1" applyFont="1" applyFill="1" applyBorder="1" applyAlignment="1">
      <alignment horizontal="right" vertical="center"/>
    </xf>
    <xf numFmtId="186" fontId="0" fillId="0" borderId="22" xfId="0" applyNumberFormat="1" applyFont="1" applyFill="1" applyBorder="1" applyAlignment="1">
      <alignment horizontal="right" vertical="center"/>
    </xf>
    <xf numFmtId="0" fontId="30" fillId="0" borderId="22" xfId="0" applyFont="1" applyFill="1" applyBorder="1" applyAlignment="1">
      <alignment horizontal="right" vertical="center"/>
    </xf>
    <xf numFmtId="187" fontId="30" fillId="0" borderId="22" xfId="0" quotePrefix="1" applyNumberFormat="1" applyFont="1" applyFill="1" applyBorder="1" applyAlignment="1">
      <alignment horizontal="right" vertical="center"/>
    </xf>
    <xf numFmtId="182" fontId="30" fillId="0" borderId="22" xfId="0" applyNumberFormat="1" applyFont="1" applyFill="1" applyBorder="1" applyAlignment="1">
      <alignment horizontal="right" vertical="center"/>
    </xf>
    <xf numFmtId="0" fontId="0" fillId="0" borderId="0" xfId="0" applyFont="1" applyFill="1" applyBorder="1" applyAlignment="1">
      <alignment horizontal="distributed" vertical="center"/>
    </xf>
    <xf numFmtId="177" fontId="30" fillId="0" borderId="0" xfId="0" applyNumberFormat="1" applyFont="1" applyFill="1" applyBorder="1" applyAlignment="1">
      <alignment horizontal="right" vertical="center"/>
    </xf>
    <xf numFmtId="182" fontId="30" fillId="0" borderId="0" xfId="0" quotePrefix="1" applyNumberFormat="1" applyFont="1" applyFill="1" applyBorder="1" applyAlignment="1">
      <alignment horizontal="right" vertical="center"/>
    </xf>
    <xf numFmtId="186" fontId="30" fillId="0" borderId="0" xfId="0" applyNumberFormat="1" applyFont="1" applyFill="1" applyBorder="1" applyAlignment="1">
      <alignment horizontal="right" vertical="center"/>
    </xf>
    <xf numFmtId="186" fontId="0" fillId="0" borderId="0" xfId="0" applyNumberFormat="1" applyFont="1" applyFill="1" applyBorder="1" applyAlignment="1">
      <alignment horizontal="right" vertical="center"/>
    </xf>
    <xf numFmtId="187" fontId="30" fillId="0" borderId="0" xfId="0" quotePrefix="1" applyNumberFormat="1" applyFont="1" applyFill="1" applyBorder="1" applyAlignment="1">
      <alignment horizontal="right" vertical="center"/>
    </xf>
    <xf numFmtId="182" fontId="30" fillId="0" borderId="0" xfId="0" applyNumberFormat="1" applyFont="1" applyFill="1" applyBorder="1" applyAlignment="1">
      <alignment horizontal="right" vertical="center"/>
    </xf>
    <xf numFmtId="0" fontId="30" fillId="0" borderId="24" xfId="0" applyFont="1" applyFill="1" applyBorder="1" applyAlignment="1">
      <alignment horizontal="distributed" vertical="center"/>
    </xf>
    <xf numFmtId="0" fontId="0" fillId="0" borderId="16" xfId="0" applyFont="1" applyFill="1" applyBorder="1" applyAlignment="1">
      <alignment horizontal="distributed" vertical="center"/>
    </xf>
    <xf numFmtId="177" fontId="30" fillId="0" borderId="16" xfId="0" applyNumberFormat="1" applyFont="1" applyFill="1" applyBorder="1" applyAlignment="1">
      <alignment horizontal="right" vertical="center"/>
    </xf>
    <xf numFmtId="182" fontId="30" fillId="0" borderId="16" xfId="0" quotePrefix="1" applyNumberFormat="1" applyFont="1" applyFill="1" applyBorder="1" applyAlignment="1">
      <alignment horizontal="right" vertical="center"/>
    </xf>
    <xf numFmtId="186" fontId="30" fillId="0" borderId="16" xfId="0" applyNumberFormat="1" applyFont="1" applyFill="1" applyBorder="1" applyAlignment="1">
      <alignment horizontal="right" vertical="center"/>
    </xf>
    <xf numFmtId="186" fontId="0" fillId="0" borderId="16" xfId="0" applyNumberFormat="1" applyFont="1" applyFill="1" applyBorder="1" applyAlignment="1">
      <alignment horizontal="right" vertical="center"/>
    </xf>
    <xf numFmtId="0" fontId="30" fillId="0" borderId="16" xfId="0" applyFont="1" applyFill="1" applyBorder="1" applyAlignment="1">
      <alignment horizontal="right" vertical="center"/>
    </xf>
    <xf numFmtId="187" fontId="30" fillId="0" borderId="16" xfId="0" quotePrefix="1" applyNumberFormat="1" applyFont="1" applyFill="1" applyBorder="1" applyAlignment="1">
      <alignment horizontal="right" vertical="center"/>
    </xf>
    <xf numFmtId="182" fontId="30" fillId="0" borderId="16" xfId="0" applyNumberFormat="1" applyFont="1" applyFill="1" applyBorder="1" applyAlignment="1">
      <alignment horizontal="right" vertical="center"/>
    </xf>
    <xf numFmtId="0" fontId="7" fillId="0" borderId="21" xfId="1" applyFont="1" applyBorder="1" applyAlignment="1">
      <alignment horizontal="center" vertical="center" justifyLastLine="1"/>
    </xf>
    <xf numFmtId="0" fontId="7" fillId="0" borderId="22" xfId="1" applyFont="1" applyBorder="1" applyAlignment="1">
      <alignment horizontal="center" vertical="center" justifyLastLine="1"/>
    </xf>
    <xf numFmtId="0" fontId="7" fillId="0" borderId="23" xfId="1" applyFont="1" applyBorder="1" applyAlignment="1">
      <alignment horizontal="center" vertical="center" justifyLastLine="1"/>
    </xf>
    <xf numFmtId="0" fontId="7" fillId="0" borderId="24" xfId="1" applyFont="1" applyBorder="1" applyAlignment="1">
      <alignment horizontal="center" vertical="center" justifyLastLine="1"/>
    </xf>
    <xf numFmtId="0" fontId="7" fillId="0" borderId="16" xfId="1" applyFont="1" applyBorder="1" applyAlignment="1">
      <alignment horizontal="center" vertical="center" justifyLastLine="1"/>
    </xf>
    <xf numFmtId="0" fontId="7" fillId="0" borderId="25" xfId="1" applyFont="1" applyBorder="1" applyAlignment="1">
      <alignment horizontal="center" vertical="center" justifyLastLine="1"/>
    </xf>
    <xf numFmtId="0" fontId="2" fillId="0" borderId="0" xfId="1" applyFont="1" applyAlignment="1">
      <alignment vertical="center" wrapText="1"/>
    </xf>
    <xf numFmtId="0" fontId="7" fillId="0" borderId="21" xfId="1" applyFont="1" applyBorder="1" applyAlignment="1">
      <alignment horizontal="right" vertical="center"/>
    </xf>
    <xf numFmtId="0" fontId="30" fillId="0" borderId="22" xfId="0" applyFont="1" applyFill="1" applyBorder="1" applyAlignment="1">
      <alignment horizontal="distributed" vertical="center"/>
    </xf>
    <xf numFmtId="0" fontId="30" fillId="0" borderId="23" xfId="0" applyFont="1" applyFill="1" applyBorder="1" applyAlignment="1">
      <alignment horizontal="distributed" vertical="center"/>
    </xf>
    <xf numFmtId="0" fontId="30" fillId="0" borderId="16" xfId="0" applyFont="1" applyFill="1" applyBorder="1" applyAlignment="1">
      <alignment horizontal="distributed" vertical="center"/>
    </xf>
    <xf numFmtId="0" fontId="30" fillId="0" borderId="25" xfId="0" applyFont="1" applyFill="1" applyBorder="1" applyAlignment="1">
      <alignment horizontal="distributed" vertical="center"/>
    </xf>
    <xf numFmtId="0" fontId="2" fillId="0" borderId="0" xfId="1" applyFont="1" applyAlignment="1">
      <alignment vertical="center"/>
    </xf>
    <xf numFmtId="0" fontId="30" fillId="0" borderId="19" xfId="0" applyFont="1" applyFill="1" applyBorder="1" applyAlignment="1">
      <alignment horizontal="center" vertical="center" shrinkToFit="1"/>
    </xf>
    <xf numFmtId="0" fontId="0" fillId="0" borderId="20" xfId="0" applyFont="1" applyFill="1" applyBorder="1" applyAlignment="1">
      <alignment horizontal="center" vertical="center" shrinkToFit="1"/>
    </xf>
    <xf numFmtId="0" fontId="30" fillId="0" borderId="20" xfId="0" applyFont="1" applyFill="1" applyBorder="1" applyAlignment="1">
      <alignment horizontal="center" vertical="center" shrinkToFit="1"/>
    </xf>
    <xf numFmtId="0" fontId="30" fillId="0" borderId="26" xfId="0" applyFont="1" applyFill="1" applyBorder="1" applyAlignment="1">
      <alignment horizontal="center" vertical="center" shrinkToFit="1"/>
    </xf>
    <xf numFmtId="0" fontId="30" fillId="0" borderId="17" xfId="0" applyFont="1" applyFill="1" applyBorder="1" applyAlignment="1">
      <alignment horizontal="center" vertical="center" shrinkToFit="1"/>
    </xf>
    <xf numFmtId="0" fontId="30" fillId="0" borderId="18" xfId="0" applyFont="1" applyFill="1" applyBorder="1" applyAlignment="1">
      <alignment horizontal="center" vertical="center" shrinkToFit="1"/>
    </xf>
    <xf numFmtId="3" fontId="30" fillId="0" borderId="22" xfId="0" applyNumberFormat="1" applyFont="1" applyFill="1" applyBorder="1" applyAlignment="1">
      <alignment horizontal="right" vertical="center"/>
    </xf>
    <xf numFmtId="38" fontId="30" fillId="0" borderId="22" xfId="2" applyFont="1" applyFill="1" applyBorder="1" applyAlignment="1">
      <alignment horizontal="right" vertical="center"/>
    </xf>
    <xf numFmtId="0" fontId="2" fillId="0" borderId="0" xfId="1" applyBorder="1" applyAlignment="1">
      <alignment vertical="center"/>
    </xf>
    <xf numFmtId="0" fontId="2" fillId="0" borderId="8" xfId="1" applyBorder="1" applyAlignment="1">
      <alignment vertical="center"/>
    </xf>
    <xf numFmtId="178" fontId="7" fillId="0" borderId="16" xfId="1" applyNumberFormat="1" applyFont="1" applyFill="1" applyBorder="1" applyAlignment="1">
      <alignment horizontal="right" vertical="center"/>
    </xf>
    <xf numFmtId="0" fontId="36" fillId="0" borderId="9" xfId="0" applyFont="1" applyFill="1" applyBorder="1" applyAlignment="1">
      <alignment horizontal="distributed" vertical="center"/>
    </xf>
    <xf numFmtId="0" fontId="36" fillId="0" borderId="0" xfId="0" applyFont="1" applyFill="1" applyBorder="1" applyAlignment="1">
      <alignment horizontal="distributed" vertical="center"/>
    </xf>
    <xf numFmtId="0" fontId="36" fillId="0" borderId="8" xfId="0" applyFont="1" applyFill="1" applyBorder="1" applyAlignment="1">
      <alignment horizontal="distributed" vertical="center"/>
    </xf>
    <xf numFmtId="0" fontId="37" fillId="0" borderId="9" xfId="0" applyFont="1" applyFill="1" applyBorder="1" applyAlignment="1">
      <alignment horizontal="distributed" vertical="center"/>
    </xf>
    <xf numFmtId="0" fontId="37" fillId="0" borderId="0" xfId="0" applyFont="1" applyFill="1" applyBorder="1" applyAlignment="1">
      <alignment horizontal="distributed" vertical="center"/>
    </xf>
    <xf numFmtId="0" fontId="37" fillId="0" borderId="8" xfId="0" applyFont="1" applyFill="1" applyBorder="1" applyAlignment="1">
      <alignment horizontal="distributed" vertical="center"/>
    </xf>
    <xf numFmtId="3" fontId="30" fillId="0" borderId="16" xfId="0" applyNumberFormat="1" applyFont="1" applyFill="1" applyBorder="1" applyAlignment="1">
      <alignment horizontal="right" vertical="center"/>
    </xf>
    <xf numFmtId="38" fontId="30" fillId="0" borderId="16" xfId="2" applyFont="1" applyFill="1" applyBorder="1" applyAlignment="1">
      <alignment horizontal="right" vertical="center"/>
    </xf>
    <xf numFmtId="189" fontId="7" fillId="0" borderId="16" xfId="2" quotePrefix="1" applyNumberFormat="1" applyFont="1" applyBorder="1" applyAlignment="1">
      <alignment horizontal="center" vertical="center"/>
    </xf>
    <xf numFmtId="0" fontId="7" fillId="0" borderId="16" xfId="1" applyFont="1" applyBorder="1" applyAlignment="1">
      <alignment vertical="center"/>
    </xf>
    <xf numFmtId="189" fontId="7" fillId="0" borderId="16" xfId="2" quotePrefix="1" applyNumberFormat="1" applyFont="1" applyBorder="1" applyAlignment="1">
      <alignment horizontal="right" vertical="center"/>
    </xf>
    <xf numFmtId="0" fontId="7" fillId="0" borderId="16" xfId="1" quotePrefix="1" applyNumberFormat="1" applyFont="1" applyBorder="1" applyAlignment="1">
      <alignment horizontal="center" vertical="center"/>
    </xf>
    <xf numFmtId="182" fontId="7" fillId="0" borderId="16" xfId="1" quotePrefix="1" applyNumberFormat="1" applyFont="1" applyBorder="1" applyAlignment="1">
      <alignment horizontal="center" vertical="center"/>
    </xf>
    <xf numFmtId="0" fontId="7" fillId="0" borderId="16" xfId="1" quotePrefix="1" applyFont="1" applyBorder="1" applyAlignment="1">
      <alignment horizontal="center" vertical="center"/>
    </xf>
    <xf numFmtId="189" fontId="7" fillId="0" borderId="22" xfId="2" applyNumberFormat="1" applyFont="1" applyBorder="1" applyAlignment="1">
      <alignment horizontal="right" vertical="center"/>
    </xf>
    <xf numFmtId="189" fontId="7" fillId="0" borderId="22" xfId="2" applyNumberFormat="1" applyFont="1" applyBorder="1" applyAlignment="1">
      <alignment horizontal="center" vertical="center"/>
    </xf>
    <xf numFmtId="0" fontId="7" fillId="0" borderId="0" xfId="1" quotePrefix="1" applyNumberFormat="1" applyFont="1" applyBorder="1" applyAlignment="1">
      <alignment horizontal="center" vertical="center"/>
    </xf>
    <xf numFmtId="182" fontId="7" fillId="0" borderId="0" xfId="1" quotePrefix="1" applyNumberFormat="1" applyFont="1" applyBorder="1" applyAlignment="1">
      <alignment horizontal="center" vertical="center"/>
    </xf>
    <xf numFmtId="0" fontId="7" fillId="0" borderId="22" xfId="1" quotePrefix="1" applyFont="1" applyBorder="1" applyAlignment="1">
      <alignment horizontal="center" vertical="center"/>
    </xf>
    <xf numFmtId="189" fontId="7" fillId="0" borderId="0" xfId="2" quotePrefix="1" applyNumberFormat="1" applyFont="1" applyBorder="1" applyAlignment="1">
      <alignment horizontal="right" vertical="center"/>
    </xf>
    <xf numFmtId="189" fontId="7" fillId="0" borderId="0" xfId="2" quotePrefix="1" applyNumberFormat="1" applyFont="1" applyBorder="1" applyAlignment="1">
      <alignment horizontal="center" vertical="center"/>
    </xf>
    <xf numFmtId="0" fontId="7" fillId="0" borderId="28" xfId="1" applyFont="1" applyBorder="1" applyAlignment="1">
      <alignment horizontal="distributed" vertical="center" justifyLastLine="1"/>
    </xf>
    <xf numFmtId="0" fontId="7" fillId="0" borderId="20" xfId="1" quotePrefix="1" applyFont="1" applyBorder="1" applyAlignment="1">
      <alignment horizontal="distributed" vertical="center" justifyLastLine="1"/>
    </xf>
    <xf numFmtId="0" fontId="7" fillId="0" borderId="0" xfId="1" quotePrefix="1" applyFont="1" applyBorder="1" applyAlignment="1">
      <alignment horizontal="right"/>
    </xf>
    <xf numFmtId="0" fontId="7" fillId="0" borderId="0" xfId="1" applyFont="1" applyAlignment="1">
      <alignment horizontal="center"/>
    </xf>
    <xf numFmtId="0" fontId="7" fillId="0" borderId="18" xfId="1" quotePrefix="1" applyFont="1" applyBorder="1" applyAlignment="1">
      <alignment horizontal="distributed" vertical="center" justifyLastLine="1"/>
    </xf>
    <xf numFmtId="0" fontId="7" fillId="0" borderId="19" xfId="1" quotePrefix="1" applyFont="1" applyBorder="1" applyAlignment="1">
      <alignment horizontal="distributed" vertical="center" justifyLastLine="1"/>
    </xf>
    <xf numFmtId="3" fontId="7" fillId="0" borderId="16" xfId="1" applyNumberFormat="1" applyFont="1" applyBorder="1" applyAlignment="1">
      <alignment vertical="center"/>
    </xf>
    <xf numFmtId="177" fontId="7" fillId="0" borderId="24" xfId="1" applyNumberFormat="1" applyFont="1" applyBorder="1" applyAlignment="1">
      <alignment horizontal="center" vertical="center"/>
    </xf>
    <xf numFmtId="3" fontId="7" fillId="0" borderId="22" xfId="1" applyNumberFormat="1" applyFont="1" applyBorder="1" applyAlignment="1">
      <alignment vertical="center"/>
    </xf>
    <xf numFmtId="177" fontId="7" fillId="0" borderId="21" xfId="1" applyNumberFormat="1" applyFont="1" applyBorder="1" applyAlignment="1">
      <alignment horizontal="center" vertical="center"/>
    </xf>
    <xf numFmtId="177" fontId="7" fillId="0" borderId="9" xfId="1" applyNumberFormat="1" applyFont="1" applyBorder="1" applyAlignment="1">
      <alignment horizontal="center" vertical="center"/>
    </xf>
    <xf numFmtId="0" fontId="2" fillId="0" borderId="22" xfId="1" applyBorder="1" applyAlignment="1">
      <alignment vertical="center"/>
    </xf>
    <xf numFmtId="0" fontId="2" fillId="0" borderId="23" xfId="1" applyBorder="1" applyAlignment="1">
      <alignment vertical="center"/>
    </xf>
    <xf numFmtId="0" fontId="2" fillId="0" borderId="16" xfId="1" applyBorder="1" applyAlignment="1">
      <alignment vertical="center"/>
    </xf>
    <xf numFmtId="0" fontId="2" fillId="0" borderId="25" xfId="1" applyBorder="1" applyAlignment="1">
      <alignment vertical="center"/>
    </xf>
    <xf numFmtId="0" fontId="2" fillId="0" borderId="22" xfId="1" applyBorder="1" applyAlignment="1">
      <alignment horizontal="distributed" vertical="center" justifyLastLine="1"/>
    </xf>
    <xf numFmtId="0" fontId="2" fillId="0" borderId="23" xfId="1" applyBorder="1" applyAlignment="1">
      <alignment horizontal="distributed" vertical="center" justifyLastLine="1"/>
    </xf>
    <xf numFmtId="0" fontId="2" fillId="0" borderId="24" xfId="1" applyBorder="1" applyAlignment="1">
      <alignment horizontal="distributed" vertical="center" justifyLastLine="1"/>
    </xf>
    <xf numFmtId="0" fontId="2" fillId="0" borderId="18" xfId="1" applyBorder="1" applyAlignment="1">
      <alignment horizontal="distributed" vertical="center" justifyLastLine="1"/>
    </xf>
    <xf numFmtId="0" fontId="2" fillId="0" borderId="19" xfId="1" applyBorder="1" applyAlignment="1">
      <alignment horizontal="distributed" vertical="center" justifyLastLine="1"/>
    </xf>
    <xf numFmtId="188" fontId="7" fillId="0" borderId="0" xfId="1" applyNumberFormat="1" applyFont="1" applyBorder="1" applyAlignment="1">
      <alignment horizontal="right" vertical="center"/>
    </xf>
    <xf numFmtId="188" fontId="7" fillId="0" borderId="0" xfId="1" applyNumberFormat="1" applyFont="1" applyBorder="1" applyAlignment="1">
      <alignment horizontal="center" vertical="center"/>
    </xf>
    <xf numFmtId="188" fontId="7" fillId="0" borderId="24" xfId="1" applyNumberFormat="1" applyFont="1" applyBorder="1" applyAlignment="1">
      <alignment horizontal="right" vertical="center"/>
    </xf>
    <xf numFmtId="188" fontId="7" fillId="0" borderId="16" xfId="1" applyNumberFormat="1" applyFont="1" applyBorder="1" applyAlignment="1">
      <alignment horizontal="right" vertical="center"/>
    </xf>
    <xf numFmtId="188" fontId="7" fillId="0" borderId="16" xfId="1" applyNumberFormat="1" applyFont="1" applyBorder="1" applyAlignment="1">
      <alignment horizontal="center" vertical="center"/>
    </xf>
    <xf numFmtId="188" fontId="7" fillId="0" borderId="9" xfId="1" applyNumberFormat="1" applyFont="1" applyBorder="1" applyAlignment="1">
      <alignment horizontal="right" vertical="center"/>
    </xf>
    <xf numFmtId="188" fontId="7" fillId="0" borderId="22" xfId="1" applyNumberFormat="1" applyFont="1" applyBorder="1" applyAlignment="1">
      <alignment horizontal="right" vertical="center"/>
    </xf>
    <xf numFmtId="188" fontId="7" fillId="0" borderId="22" xfId="1" applyNumberFormat="1" applyFont="1" applyBorder="1" applyAlignment="1">
      <alignment horizontal="center" vertical="center"/>
    </xf>
    <xf numFmtId="0" fontId="7" fillId="0" borderId="25" xfId="1" applyFont="1" applyBorder="1" applyAlignment="1">
      <alignment horizontal="left" vertical="center"/>
    </xf>
    <xf numFmtId="188" fontId="7" fillId="0" borderId="21" xfId="2" applyNumberFormat="1" applyFont="1" applyBorder="1" applyAlignment="1">
      <alignment horizontal="right" vertical="center"/>
    </xf>
    <xf numFmtId="188" fontId="7" fillId="0" borderId="22" xfId="2" applyNumberFormat="1" applyFont="1" applyBorder="1" applyAlignment="1">
      <alignment horizontal="right" vertical="center"/>
    </xf>
    <xf numFmtId="0" fontId="7" fillId="0" borderId="8" xfId="1" applyFont="1" applyBorder="1" applyAlignment="1">
      <alignment horizontal="left" vertical="center"/>
    </xf>
    <xf numFmtId="0" fontId="7" fillId="0" borderId="24" xfId="1" applyFont="1" applyBorder="1" applyAlignment="1">
      <alignment horizontal="distributed" vertical="top" justifyLastLine="1"/>
    </xf>
    <xf numFmtId="0" fontId="7" fillId="0" borderId="16" xfId="1" applyFont="1" applyBorder="1" applyAlignment="1">
      <alignment horizontal="distributed" vertical="top" justifyLastLine="1"/>
    </xf>
    <xf numFmtId="0" fontId="7" fillId="0" borderId="25" xfId="1" applyFont="1" applyBorder="1" applyAlignment="1">
      <alignment horizontal="distributed" vertical="top" justifyLastLine="1"/>
    </xf>
    <xf numFmtId="0" fontId="7" fillId="0" borderId="17" xfId="1" applyFont="1" applyBorder="1" applyAlignment="1">
      <alignment horizontal="distributed" vertical="center" indent="1"/>
    </xf>
    <xf numFmtId="0" fontId="7" fillId="0" borderId="18" xfId="1" applyFont="1" applyBorder="1" applyAlignment="1">
      <alignment horizontal="distributed" vertical="center" indent="1"/>
    </xf>
    <xf numFmtId="0" fontId="7" fillId="0" borderId="17" xfId="1" applyFont="1" applyBorder="1" applyAlignment="1">
      <alignment horizontal="distributed" indent="1"/>
    </xf>
    <xf numFmtId="0" fontId="7" fillId="0" borderId="18" xfId="1" applyFont="1" applyBorder="1" applyAlignment="1">
      <alignment horizontal="distributed" indent="1"/>
    </xf>
    <xf numFmtId="0" fontId="7" fillId="0" borderId="19" xfId="1" applyFont="1" applyBorder="1" applyAlignment="1">
      <alignment horizontal="distributed" indent="1"/>
    </xf>
    <xf numFmtId="0" fontId="7" fillId="0" borderId="9" xfId="1" applyFont="1" applyBorder="1" applyAlignment="1">
      <alignment horizontal="distributed" justifyLastLine="1"/>
    </xf>
    <xf numFmtId="0" fontId="7" fillId="0" borderId="0" xfId="1" applyFont="1" applyBorder="1" applyAlignment="1">
      <alignment horizontal="distributed" justifyLastLine="1"/>
    </xf>
    <xf numFmtId="0" fontId="7" fillId="0" borderId="8" xfId="1" applyFont="1" applyBorder="1" applyAlignment="1">
      <alignment horizontal="distributed" justifyLastLine="1"/>
    </xf>
    <xf numFmtId="3" fontId="7" fillId="0" borderId="8" xfId="1" applyNumberFormat="1" applyFont="1" applyBorder="1" applyAlignment="1">
      <alignment horizontal="center" vertical="center"/>
    </xf>
    <xf numFmtId="3" fontId="7" fillId="0" borderId="25" xfId="1" applyNumberFormat="1" applyFont="1" applyBorder="1" applyAlignment="1">
      <alignment horizontal="center" vertical="center"/>
    </xf>
    <xf numFmtId="0" fontId="7" fillId="0" borderId="21" xfId="1" applyFont="1" applyBorder="1" applyAlignment="1">
      <alignment horizontal="center" vertical="distributed" textRotation="255" justifyLastLine="1"/>
    </xf>
    <xf numFmtId="0" fontId="7" fillId="0" borderId="22" xfId="1" applyFont="1" applyBorder="1" applyAlignment="1">
      <alignment horizontal="center" vertical="distributed" textRotation="255" justifyLastLine="1"/>
    </xf>
    <xf numFmtId="0" fontId="7" fillId="0" borderId="23" xfId="1" applyFont="1" applyBorder="1" applyAlignment="1">
      <alignment horizontal="center" vertical="distributed" textRotation="255" justifyLastLine="1"/>
    </xf>
    <xf numFmtId="0" fontId="7" fillId="0" borderId="9" xfId="1" applyFont="1" applyBorder="1" applyAlignment="1">
      <alignment horizontal="center" vertical="distributed" textRotation="255" justifyLastLine="1"/>
    </xf>
    <xf numFmtId="0" fontId="7" fillId="0" borderId="0" xfId="1" applyFont="1" applyBorder="1" applyAlignment="1">
      <alignment horizontal="center" vertical="distributed" textRotation="255" justifyLastLine="1"/>
    </xf>
    <xf numFmtId="0" fontId="7" fillId="0" borderId="8" xfId="1" applyFont="1" applyBorder="1" applyAlignment="1">
      <alignment horizontal="center" vertical="distributed" textRotation="255" justifyLastLine="1"/>
    </xf>
    <xf numFmtId="0" fontId="7" fillId="0" borderId="24" xfId="1" applyFont="1" applyBorder="1" applyAlignment="1">
      <alignment horizontal="center" vertical="distributed" textRotation="255" justifyLastLine="1"/>
    </xf>
    <xf numFmtId="0" fontId="7" fillId="0" borderId="16" xfId="1" applyFont="1" applyBorder="1" applyAlignment="1">
      <alignment horizontal="center" vertical="distributed" textRotation="255" justifyLastLine="1"/>
    </xf>
    <xf numFmtId="0" fontId="7" fillId="0" borderId="25" xfId="1" applyFont="1" applyBorder="1" applyAlignment="1">
      <alignment horizontal="center" vertical="distributed" textRotation="255" justifyLastLine="1"/>
    </xf>
    <xf numFmtId="3" fontId="7" fillId="0" borderId="21" xfId="1" applyNumberFormat="1" applyFont="1" applyBorder="1" applyAlignment="1">
      <alignment horizontal="distributed" vertical="center" justifyLastLine="1"/>
    </xf>
    <xf numFmtId="3" fontId="7" fillId="0" borderId="22" xfId="1" applyNumberFormat="1" applyFont="1" applyBorder="1" applyAlignment="1">
      <alignment horizontal="distributed" vertical="center" justifyLastLine="1"/>
    </xf>
    <xf numFmtId="3" fontId="7" fillId="0" borderId="23" xfId="1" applyNumberFormat="1" applyFont="1" applyBorder="1" applyAlignment="1">
      <alignment horizontal="distributed" vertical="center" justifyLastLine="1"/>
    </xf>
    <xf numFmtId="3" fontId="7" fillId="0" borderId="24" xfId="1" applyNumberFormat="1" applyFont="1" applyBorder="1" applyAlignment="1">
      <alignment horizontal="distributed" vertical="center" justifyLastLine="1"/>
    </xf>
    <xf numFmtId="3" fontId="7" fillId="0" borderId="16" xfId="1" applyNumberFormat="1" applyFont="1" applyBorder="1" applyAlignment="1">
      <alignment horizontal="distributed" vertical="center" justifyLastLine="1"/>
    </xf>
    <xf numFmtId="3" fontId="7" fillId="0" borderId="25" xfId="1" applyNumberFormat="1" applyFont="1" applyBorder="1" applyAlignment="1">
      <alignment horizontal="distributed" vertical="center" justifyLastLine="1"/>
    </xf>
    <xf numFmtId="0" fontId="7" fillId="0" borderId="20" xfId="0" applyFont="1" applyBorder="1" applyAlignment="1">
      <alignment horizontal="center" vertical="center" textRotation="255"/>
    </xf>
    <xf numFmtId="0" fontId="10" fillId="0" borderId="0" xfId="0" applyFont="1" applyBorder="1" applyAlignment="1">
      <alignment horizontal="center" vertical="center" wrapText="1"/>
    </xf>
    <xf numFmtId="0" fontId="10" fillId="0" borderId="0" xfId="0" applyFont="1" applyBorder="1" applyAlignment="1">
      <alignment horizontal="center" vertical="center"/>
    </xf>
    <xf numFmtId="0" fontId="10" fillId="0" borderId="8" xfId="0" applyFont="1" applyBorder="1" applyAlignment="1">
      <alignment horizontal="center" vertical="center"/>
    </xf>
    <xf numFmtId="0" fontId="16" fillId="0" borderId="20" xfId="0" applyFont="1" applyBorder="1" applyAlignment="1">
      <alignment horizontal="center" vertical="center" wrapText="1"/>
    </xf>
    <xf numFmtId="0" fontId="7" fillId="0" borderId="20" xfId="0" applyFont="1" applyBorder="1" applyAlignment="1">
      <alignment horizontal="center" vertical="center"/>
    </xf>
    <xf numFmtId="0" fontId="15" fillId="0" borderId="20" xfId="0" applyFont="1" applyBorder="1" applyAlignment="1">
      <alignment horizontal="center" vertical="center" wrapText="1"/>
    </xf>
    <xf numFmtId="0" fontId="15" fillId="0" borderId="20" xfId="0" applyFont="1" applyBorder="1" applyAlignment="1">
      <alignment horizontal="center" vertical="center"/>
    </xf>
    <xf numFmtId="0" fontId="10" fillId="0" borderId="16" xfId="0" applyFont="1" applyBorder="1" applyAlignment="1">
      <alignment horizontal="center" vertical="center"/>
    </xf>
    <xf numFmtId="0" fontId="10" fillId="0" borderId="25" xfId="0" applyFont="1" applyBorder="1" applyAlignment="1">
      <alignment horizontal="center" vertical="center"/>
    </xf>
    <xf numFmtId="0" fontId="24" fillId="0" borderId="0" xfId="0" quotePrefix="1" applyFont="1" applyAlignment="1">
      <alignment horizontal="center" vertical="center"/>
    </xf>
    <xf numFmtId="0" fontId="10" fillId="0" borderId="22" xfId="0" applyFont="1" applyBorder="1" applyAlignment="1">
      <alignment horizontal="center" vertical="center" wrapText="1"/>
    </xf>
    <xf numFmtId="0" fontId="10" fillId="0" borderId="22" xfId="0" applyFont="1" applyBorder="1" applyAlignment="1">
      <alignment horizontal="center" vertical="center"/>
    </xf>
    <xf numFmtId="0" fontId="10" fillId="0" borderId="23" xfId="0" applyFont="1" applyBorder="1" applyAlignment="1">
      <alignment horizontal="center" vertical="center"/>
    </xf>
    <xf numFmtId="38" fontId="7" fillId="0" borderId="24" xfId="1" applyNumberFormat="1" applyFont="1" applyBorder="1" applyAlignment="1">
      <alignment horizontal="right" vertical="center"/>
    </xf>
    <xf numFmtId="38" fontId="7" fillId="0" borderId="16" xfId="1" applyNumberFormat="1" applyFont="1" applyBorder="1" applyAlignment="1">
      <alignment horizontal="right" vertical="center"/>
    </xf>
    <xf numFmtId="3" fontId="7" fillId="0" borderId="0" xfId="1" applyNumberFormat="1" applyFont="1" applyAlignment="1">
      <alignment horizontal="right" vertical="center"/>
    </xf>
    <xf numFmtId="176" fontId="7" fillId="0" borderId="0" xfId="1" applyNumberFormat="1" applyFont="1" applyAlignment="1">
      <alignment horizontal="right" vertical="center"/>
    </xf>
    <xf numFmtId="3" fontId="7" fillId="0" borderId="16" xfId="2" applyNumberFormat="1" applyFont="1" applyBorder="1" applyAlignment="1">
      <alignment horizontal="right" vertical="center"/>
    </xf>
  </cellXfs>
  <cellStyles count="9">
    <cellStyle name="パーセント" xfId="8" builtinId="5"/>
    <cellStyle name="桁区切り" xfId="7" builtinId="6"/>
    <cellStyle name="桁区切り 2" xfId="2"/>
    <cellStyle name="桁区切り 2 2" xfId="4"/>
    <cellStyle name="桁区切り 3" xfId="3"/>
    <cellStyle name="標準" xfId="0" builtinId="0"/>
    <cellStyle name="標準 2" xfId="1"/>
    <cellStyle name="標準 3" xfId="5"/>
    <cellStyle name="標準 3 2" xfId="6"/>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
<Relationship Id="rId8" Type="http://schemas.openxmlformats.org/officeDocument/2006/relationships/worksheet" Target="worksheets/sheet8.xml"/>
<Relationship Id="rId13" Type="http://schemas.openxmlformats.org/officeDocument/2006/relationships/worksheet" Target="worksheets/sheet13.xml"/>

<Relationship Id="rId3" Type="http://schemas.openxmlformats.org/officeDocument/2006/relationships/worksheet" Target="worksheets/sheet3.xml"/>
<Relationship Id="rId21" Type="http://schemas.openxmlformats.org/officeDocument/2006/relationships/styles" Target="styles.xml"/>
<Relationship Id="rId7" Type="http://schemas.openxmlformats.org/officeDocument/2006/relationships/worksheet" Target="worksheets/sheet7.xml"/>
<Relationship Id="rId12" Type="http://schemas.openxmlformats.org/officeDocument/2006/relationships/worksheet" Target="worksheets/sheet12.xml"/>
<Relationship Id="rId17" Type="http://schemas.openxmlformats.org/officeDocument/2006/relationships/worksheet" Target="worksheets/sheet17.xml"/>
<Relationship Id="rId2" Type="http://schemas.openxmlformats.org/officeDocument/2006/relationships/worksheet" Target="worksheets/sheet2.xml"/>
<Relationship Id="rId16" Type="http://schemas.openxmlformats.org/officeDocument/2006/relationships/worksheet" Target="worksheets/sheet16.xml"/>
<Relationship Id="rId20" Type="http://schemas.openxmlformats.org/officeDocument/2006/relationships/theme" Target="theme/theme1.xml"/>
<Relationship Id="rId1" Type="http://schemas.openxmlformats.org/officeDocument/2006/relationships/worksheet" Target="worksheets/sheet1.xml"/>
<Relationship Id="rId6" Type="http://schemas.openxmlformats.org/officeDocument/2006/relationships/worksheet" Target="worksheets/sheet6.xml"/>
<Relationship Id="rId11" Type="http://schemas.openxmlformats.org/officeDocument/2006/relationships/worksheet" Target="worksheets/sheet11.xml"/>
<Relationship Id="rId5" Type="http://schemas.openxmlformats.org/officeDocument/2006/relationships/worksheet" Target="worksheets/sheet5.xml"/>
<Relationship Id="rId15" Type="http://schemas.openxmlformats.org/officeDocument/2006/relationships/worksheet" Target="worksheets/sheet15.xml"/>
<Relationship Id="rId23" Type="http://schemas.openxmlformats.org/officeDocument/2006/relationships/calcChain" Target="calcChain.xml"/>
<Relationship Id="rId10" Type="http://schemas.openxmlformats.org/officeDocument/2006/relationships/worksheet" Target="worksheets/sheet10.xml"/>

<Relationship Id="rId4" Type="http://schemas.openxmlformats.org/officeDocument/2006/relationships/worksheet" Target="worksheets/sheet4.xml"/>
<Relationship Id="rId9" Type="http://schemas.openxmlformats.org/officeDocument/2006/relationships/worksheet" Target="worksheets/sheet9.xml"/>
<Relationship Id="rId14" Type="http://schemas.openxmlformats.org/officeDocument/2006/relationships/worksheet" Target="worksheets/sheet14.xml"/>
<Relationship Id="rId22" Type="http://schemas.openxmlformats.org/officeDocument/2006/relationships/sharedStrings" Target="sharedStrings.xml"/>
</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0"/>
            </a:pPr>
            <a:r>
              <a:rPr lang="ja-JP" altLang="en-US" sz="1100" b="0"/>
              <a:t>商店数構成比の比較</a:t>
            </a:r>
          </a:p>
        </c:rich>
      </c:tx>
      <c:layout>
        <c:manualLayout>
          <c:xMode val="edge"/>
          <c:yMode val="edge"/>
          <c:x val="0.19369465356753571"/>
          <c:y val="4.9132951703984927E-2"/>
        </c:manualLayout>
      </c:layout>
      <c:overlay val="0"/>
    </c:title>
    <c:autoTitleDeleted val="0"/>
    <c:plotArea>
      <c:layout/>
      <c:barChart>
        <c:barDir val="col"/>
        <c:grouping val="percentStacked"/>
        <c:varyColors val="0"/>
        <c:ser>
          <c:idx val="0"/>
          <c:order val="0"/>
          <c:tx>
            <c:strRef>
              <c:f>'[2]　3．産業 (2)'!$HD$5</c:f>
              <c:strCache>
                <c:ptCount val="1"/>
                <c:pt idx="0">
                  <c:v>小売業</c:v>
                </c:pt>
              </c:strCache>
            </c:strRef>
          </c:tx>
          <c:invertIfNegative val="0"/>
          <c:dLbls>
            <c:spPr>
              <a:solidFill>
                <a:sysClr val="window" lastClr="FFFFFF"/>
              </a:solidFill>
            </c:sp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'[2]　3．産業 (2)'!$GY$6:$HC$7</c:f>
              <c:multiLvlStrCache>
                <c:ptCount val="2"/>
                <c:lvl/>
                <c:lvl/>
                <c:lvl/>
                <c:lvl/>
                <c:lvl>
                  <c:pt idx="0">
                    <c:v>平成19年6月</c:v>
                  </c:pt>
                  <c:pt idx="1">
                    <c:v>平成26年7月</c:v>
                  </c:pt>
                </c:lvl>
              </c:multiLvlStrCache>
            </c:multiLvlStrRef>
          </c:cat>
          <c:val>
            <c:numRef>
              <c:f>'[2]　3．産業 (2)'!$HD$6:$HD$7</c:f>
              <c:numCache>
                <c:formatCode>General</c:formatCode>
                <c:ptCount val="2"/>
                <c:pt idx="0">
                  <c:v>84.3</c:v>
                </c:pt>
                <c:pt idx="1">
                  <c:v>81</c:v>
                </c:pt>
              </c:numCache>
            </c:numRef>
          </c:val>
          <c:extLst>
            <c:ext xmlns:c16="http://schemas.microsoft.com/office/drawing/2014/chart" uri="{C3380CC4-5D6E-409C-BE32-E72D297353CC}">
              <c16:uniqueId val="{00000000-E66C-49B8-B861-08E6E00B37CC}"/>
            </c:ext>
          </c:extLst>
        </c:ser>
        <c:ser>
          <c:idx val="4"/>
          <c:order val="1"/>
          <c:tx>
            <c:strRef>
              <c:f>'[2]　3．産業 (2)'!$HH$5</c:f>
              <c:strCache>
                <c:ptCount val="1"/>
                <c:pt idx="0">
                  <c:v>卸売業</c:v>
                </c:pt>
              </c:strCache>
            </c:strRef>
          </c:tx>
          <c:invertIfNegative val="0"/>
          <c:dLbls>
            <c:spPr>
              <a:solidFill>
                <a:sysClr val="window" lastClr="FFFFFF">
                  <a:alpha val="95000"/>
                </a:sysClr>
              </a:solidFill>
            </c:sp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'[2]　3．産業 (2)'!$GY$6:$HC$7</c:f>
              <c:multiLvlStrCache>
                <c:ptCount val="2"/>
                <c:lvl/>
                <c:lvl/>
                <c:lvl/>
                <c:lvl/>
                <c:lvl>
                  <c:pt idx="0">
                    <c:v>平成19年6月</c:v>
                  </c:pt>
                  <c:pt idx="1">
                    <c:v>平成26年7月</c:v>
                  </c:pt>
                </c:lvl>
              </c:multiLvlStrCache>
            </c:multiLvlStrRef>
          </c:cat>
          <c:val>
            <c:numRef>
              <c:f>'[2]　3．産業 (2)'!$HH$6:$HH$7</c:f>
              <c:numCache>
                <c:formatCode>General</c:formatCode>
                <c:ptCount val="2"/>
                <c:pt idx="0">
                  <c:v>14.7</c:v>
                </c:pt>
                <c:pt idx="1">
                  <c:v>19</c:v>
                </c:pt>
              </c:numCache>
            </c:numRef>
          </c:val>
          <c:extLst>
            <c:ext xmlns:c16="http://schemas.microsoft.com/office/drawing/2014/chart" uri="{C3380CC4-5D6E-409C-BE32-E72D297353CC}">
              <c16:uniqueId val="{00000001-E66C-49B8-B861-08E6E00B37CC}"/>
            </c:ext>
          </c:extLst>
        </c:ser>
        <c:dLbls>
          <c:showLegendKey val="0"/>
          <c:showVal val="1"/>
          <c:showCatName val="0"/>
          <c:showSerName val="0"/>
          <c:showPercent val="0"/>
          <c:showBubbleSize val="0"/>
        </c:dLbls>
        <c:gapWidth val="300"/>
        <c:overlap val="100"/>
        <c:serLines/>
        <c:axId val="104602624"/>
        <c:axId val="105337600"/>
      </c:barChart>
      <c:catAx>
        <c:axId val="104602624"/>
        <c:scaling>
          <c:orientation val="minMax"/>
        </c:scaling>
        <c:delete val="0"/>
        <c:axPos val="b"/>
        <c:numFmt formatCode="General" sourceLinked="0"/>
        <c:majorTickMark val="none"/>
        <c:minorTickMark val="none"/>
        <c:tickLblPos val="nextTo"/>
        <c:crossAx val="105337600"/>
        <c:crosses val="autoZero"/>
        <c:auto val="1"/>
        <c:lblAlgn val="ctr"/>
        <c:lblOffset val="100"/>
        <c:noMultiLvlLbl val="0"/>
      </c:catAx>
      <c:valAx>
        <c:axId val="105337600"/>
        <c:scaling>
          <c:orientation val="minMax"/>
        </c:scaling>
        <c:delete val="0"/>
        <c:axPos val="l"/>
        <c:majorGridlines/>
        <c:numFmt formatCode="0%" sourceLinked="1"/>
        <c:majorTickMark val="out"/>
        <c:minorTickMark val="none"/>
        <c:tickLblPos val="nextTo"/>
        <c:crossAx val="104602624"/>
        <c:crosses val="autoZero"/>
        <c:crossBetween val="between"/>
      </c:valAx>
    </c:plotArea>
    <c:legend>
      <c:legendPos val="r"/>
      <c:layout>
        <c:manualLayout>
          <c:xMode val="edge"/>
          <c:yMode val="edge"/>
          <c:x val="0.77705923591526893"/>
          <c:y val="0.42862245904620183"/>
          <c:w val="0.19769479813829224"/>
          <c:h val="0.19311635740418109"/>
        </c:manualLayout>
      </c:layout>
      <c:overlay val="0"/>
      <c:spPr>
        <a:ln>
          <a:solidFill>
            <a:schemeClr val="tx1"/>
          </a:solidFill>
        </a:ln>
      </c:spPr>
    </c:legend>
    <c:plotVisOnly val="1"/>
    <c:dispBlanksAs val="gap"/>
    <c:showDLblsOverMax val="0"/>
  </c:chart>
  <c:spPr>
    <a:ln w="28575"/>
  </c:spPr>
  <c:printSettings>
    <c:headerFooter/>
    <c:pageMargins b="0.750000000000001" l="0.70000000000000062" r="0.70000000000000062" t="0.750000000000001"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a:pPr>
            <a:r>
              <a:rPr lang="ja-JP" altLang="en-US" sz="1100" b="0"/>
              <a:t>従業者数構成比の比較</a:t>
            </a:r>
          </a:p>
        </c:rich>
      </c:tx>
      <c:layout>
        <c:manualLayout>
          <c:xMode val="edge"/>
          <c:yMode val="edge"/>
          <c:x val="0.19682643885365636"/>
          <c:y val="5.3227364345983692E-2"/>
        </c:manualLayout>
      </c:layout>
      <c:overlay val="0"/>
    </c:title>
    <c:autoTitleDeleted val="0"/>
    <c:plotArea>
      <c:layout/>
      <c:barChart>
        <c:barDir val="col"/>
        <c:grouping val="percentStacked"/>
        <c:varyColors val="0"/>
        <c:ser>
          <c:idx val="0"/>
          <c:order val="0"/>
          <c:tx>
            <c:strRef>
              <c:f>'[2]　3．産業 (2)'!$HX$5</c:f>
              <c:strCache>
                <c:ptCount val="1"/>
                <c:pt idx="0">
                  <c:v>小売業</c:v>
                </c:pt>
              </c:strCache>
            </c:strRef>
          </c:tx>
          <c:spPr>
            <a:solidFill>
              <a:srgbClr val="1F497D">
                <a:lumMod val="60000"/>
                <a:lumOff val="40000"/>
              </a:srgbClr>
            </a:solidFill>
          </c:spPr>
          <c:invertIfNegative val="0"/>
          <c:dLbls>
            <c:spPr>
              <a:solidFill>
                <a:sysClr val="window" lastClr="FFFFFF"/>
              </a:solidFill>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'[2]　3．産業 (2)'!$HS$6:$HW$7</c:f>
              <c:multiLvlStrCache>
                <c:ptCount val="2"/>
                <c:lvl/>
                <c:lvl/>
                <c:lvl/>
                <c:lvl/>
                <c:lvl>
                  <c:pt idx="0">
                    <c:v>平成19年6月</c:v>
                  </c:pt>
                  <c:pt idx="1">
                    <c:v>平成26年7月</c:v>
                  </c:pt>
                </c:lvl>
              </c:multiLvlStrCache>
            </c:multiLvlStrRef>
          </c:cat>
          <c:val>
            <c:numRef>
              <c:f>'[2]　3．産業 (2)'!$HX$6:$HX$7</c:f>
              <c:numCache>
                <c:formatCode>General</c:formatCode>
                <c:ptCount val="2"/>
                <c:pt idx="0">
                  <c:v>83.3</c:v>
                </c:pt>
                <c:pt idx="1">
                  <c:v>89</c:v>
                </c:pt>
              </c:numCache>
            </c:numRef>
          </c:val>
          <c:extLst>
            <c:ext xmlns:c16="http://schemas.microsoft.com/office/drawing/2014/chart" uri="{C3380CC4-5D6E-409C-BE32-E72D297353CC}">
              <c16:uniqueId val="{00000000-D7A7-4CF4-B502-37186152CB12}"/>
            </c:ext>
          </c:extLst>
        </c:ser>
        <c:ser>
          <c:idx val="4"/>
          <c:order val="1"/>
          <c:tx>
            <c:strRef>
              <c:f>'[2]　3．産業 (2)'!$IB$5</c:f>
              <c:strCache>
                <c:ptCount val="1"/>
                <c:pt idx="0">
                  <c:v>卸売業</c:v>
                </c:pt>
              </c:strCache>
            </c:strRef>
          </c:tx>
          <c:invertIfNegative val="0"/>
          <c:dLbls>
            <c:spPr>
              <a:solidFill>
                <a:sysClr val="window" lastClr="FFFFFF"/>
              </a:solidFill>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'[2]　3．産業 (2)'!$HS$6:$HW$7</c:f>
              <c:multiLvlStrCache>
                <c:ptCount val="2"/>
                <c:lvl/>
                <c:lvl/>
                <c:lvl/>
                <c:lvl/>
                <c:lvl>
                  <c:pt idx="0">
                    <c:v>平成19年6月</c:v>
                  </c:pt>
                  <c:pt idx="1">
                    <c:v>平成26年7月</c:v>
                  </c:pt>
                </c:lvl>
              </c:multiLvlStrCache>
            </c:multiLvlStrRef>
          </c:cat>
          <c:val>
            <c:numRef>
              <c:f>'[2]　3．産業 (2)'!$IB$6:$IB$7</c:f>
              <c:numCache>
                <c:formatCode>General</c:formatCode>
                <c:ptCount val="2"/>
                <c:pt idx="0">
                  <c:v>16.7</c:v>
                </c:pt>
                <c:pt idx="1">
                  <c:v>11</c:v>
                </c:pt>
              </c:numCache>
            </c:numRef>
          </c:val>
          <c:extLst>
            <c:ext xmlns:c16="http://schemas.microsoft.com/office/drawing/2014/chart" uri="{C3380CC4-5D6E-409C-BE32-E72D297353CC}">
              <c16:uniqueId val="{00000001-D7A7-4CF4-B502-37186152CB12}"/>
            </c:ext>
          </c:extLst>
        </c:ser>
        <c:dLbls>
          <c:showLegendKey val="0"/>
          <c:showVal val="1"/>
          <c:showCatName val="0"/>
          <c:showSerName val="0"/>
          <c:showPercent val="0"/>
          <c:showBubbleSize val="0"/>
        </c:dLbls>
        <c:gapWidth val="300"/>
        <c:overlap val="100"/>
        <c:serLines/>
        <c:axId val="105360000"/>
        <c:axId val="105365888"/>
      </c:barChart>
      <c:catAx>
        <c:axId val="105360000"/>
        <c:scaling>
          <c:orientation val="minMax"/>
        </c:scaling>
        <c:delete val="0"/>
        <c:axPos val="b"/>
        <c:numFmt formatCode="General" sourceLinked="0"/>
        <c:majorTickMark val="none"/>
        <c:minorTickMark val="none"/>
        <c:tickLblPos val="nextTo"/>
        <c:crossAx val="105365888"/>
        <c:crosses val="autoZero"/>
        <c:auto val="1"/>
        <c:lblAlgn val="ctr"/>
        <c:lblOffset val="100"/>
        <c:noMultiLvlLbl val="0"/>
      </c:catAx>
      <c:valAx>
        <c:axId val="105365888"/>
        <c:scaling>
          <c:orientation val="minMax"/>
        </c:scaling>
        <c:delete val="0"/>
        <c:axPos val="l"/>
        <c:majorGridlines/>
        <c:numFmt formatCode="0%" sourceLinked="1"/>
        <c:majorTickMark val="out"/>
        <c:minorTickMark val="none"/>
        <c:tickLblPos val="nextTo"/>
        <c:crossAx val="105360000"/>
        <c:crosses val="autoZero"/>
        <c:crossBetween val="between"/>
      </c:valAx>
    </c:plotArea>
    <c:legend>
      <c:legendPos val="r"/>
      <c:layout>
        <c:manualLayout>
          <c:xMode val="edge"/>
          <c:yMode val="edge"/>
          <c:x val="0.77268911914370175"/>
          <c:y val="0.43005550347090132"/>
          <c:w val="0.20947715229056341"/>
          <c:h val="0.14807781834219491"/>
        </c:manualLayout>
      </c:layout>
      <c:overlay val="0"/>
      <c:spPr>
        <a:ln>
          <a:solidFill>
            <a:sysClr val="windowText" lastClr="000000"/>
          </a:solidFill>
        </a:ln>
      </c:spPr>
    </c:legend>
    <c:plotVisOnly val="1"/>
    <c:dispBlanksAs val="gap"/>
    <c:showDLblsOverMax val="0"/>
  </c:chart>
  <c:spPr>
    <a:ln w="28575"/>
  </c:spPr>
  <c:printSettings>
    <c:headerFooter/>
    <c:pageMargins b="0.75000000000000122" l="0.70000000000000062" r="0.70000000000000062" t="0.75000000000000122"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a:pPr>
            <a:r>
              <a:rPr lang="ja-JP" altLang="en-US" sz="1100" b="0"/>
              <a:t>年間販売額構成比の比較</a:t>
            </a:r>
          </a:p>
        </c:rich>
      </c:tx>
      <c:layout>
        <c:manualLayout>
          <c:xMode val="edge"/>
          <c:yMode val="edge"/>
          <c:x val="0.19682643885365636"/>
          <c:y val="5.3227364345983692E-2"/>
        </c:manualLayout>
      </c:layout>
      <c:overlay val="0"/>
    </c:title>
    <c:autoTitleDeleted val="0"/>
    <c:plotArea>
      <c:layout/>
      <c:barChart>
        <c:barDir val="col"/>
        <c:grouping val="percentStacked"/>
        <c:varyColors val="0"/>
        <c:ser>
          <c:idx val="0"/>
          <c:order val="0"/>
          <c:tx>
            <c:strRef>
              <c:f>'[2]　3．産業 (2)'!$HP$31</c:f>
              <c:strCache>
                <c:ptCount val="1"/>
                <c:pt idx="0">
                  <c:v>小売業</c:v>
                </c:pt>
              </c:strCache>
            </c:strRef>
          </c:tx>
          <c:spPr>
            <a:solidFill>
              <a:srgbClr val="0070C0"/>
            </a:solidFill>
          </c:spPr>
          <c:invertIfNegative val="0"/>
          <c:dLbls>
            <c:spPr>
              <a:solidFill>
                <a:sysClr val="window" lastClr="FFFFFF"/>
              </a:solidFill>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'[2]　3．産業 (2)'!$HK$32:$HO$33</c:f>
              <c:multiLvlStrCache>
                <c:ptCount val="2"/>
                <c:lvl/>
                <c:lvl/>
                <c:lvl/>
                <c:lvl/>
                <c:lvl>
                  <c:pt idx="0">
                    <c:v>平成19年6月</c:v>
                  </c:pt>
                  <c:pt idx="1">
                    <c:v>平成26年7月</c:v>
                  </c:pt>
                </c:lvl>
              </c:multiLvlStrCache>
            </c:multiLvlStrRef>
          </c:cat>
          <c:val>
            <c:numRef>
              <c:f>'[2]　3．産業 (2)'!$HP$32:$HP$33</c:f>
              <c:numCache>
                <c:formatCode>General</c:formatCode>
                <c:ptCount val="2"/>
                <c:pt idx="0">
                  <c:v>68.099999999999994</c:v>
                </c:pt>
                <c:pt idx="1">
                  <c:v>69.7</c:v>
                </c:pt>
              </c:numCache>
            </c:numRef>
          </c:val>
          <c:extLst>
            <c:ext xmlns:c16="http://schemas.microsoft.com/office/drawing/2014/chart" uri="{C3380CC4-5D6E-409C-BE32-E72D297353CC}">
              <c16:uniqueId val="{00000000-3540-4B31-99EE-9EC321341D03}"/>
            </c:ext>
          </c:extLst>
        </c:ser>
        <c:ser>
          <c:idx val="3"/>
          <c:order val="1"/>
          <c:tx>
            <c:strRef>
              <c:f>'[2]　3．産業 (2)'!$HT$31</c:f>
              <c:strCache>
                <c:ptCount val="1"/>
                <c:pt idx="0">
                  <c:v>卸売業</c:v>
                </c:pt>
              </c:strCache>
            </c:strRef>
          </c:tx>
          <c:spPr>
            <a:solidFill>
              <a:schemeClr val="accent5"/>
            </a:solidFill>
          </c:spPr>
          <c:invertIfNegative val="0"/>
          <c:dLbls>
            <c:spPr>
              <a:solidFill>
                <a:sysClr val="window" lastClr="FFFFFF"/>
              </a:solidFill>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'[2]　3．産業 (2)'!$HK$32:$HO$33</c:f>
              <c:multiLvlStrCache>
                <c:ptCount val="2"/>
                <c:lvl/>
                <c:lvl/>
                <c:lvl/>
                <c:lvl/>
                <c:lvl>
                  <c:pt idx="0">
                    <c:v>平成19年6月</c:v>
                  </c:pt>
                  <c:pt idx="1">
                    <c:v>平成26年7月</c:v>
                  </c:pt>
                </c:lvl>
              </c:multiLvlStrCache>
            </c:multiLvlStrRef>
          </c:cat>
          <c:val>
            <c:numRef>
              <c:f>'[2]　3．産業 (2)'!$HT$32:$HT$33</c:f>
              <c:numCache>
                <c:formatCode>General</c:formatCode>
                <c:ptCount val="2"/>
                <c:pt idx="0">
                  <c:v>31.9</c:v>
                </c:pt>
                <c:pt idx="1">
                  <c:v>30.3</c:v>
                </c:pt>
              </c:numCache>
            </c:numRef>
          </c:val>
          <c:extLst>
            <c:ext xmlns:c16="http://schemas.microsoft.com/office/drawing/2014/chart" uri="{C3380CC4-5D6E-409C-BE32-E72D297353CC}">
              <c16:uniqueId val="{00000001-3540-4B31-99EE-9EC321341D03}"/>
            </c:ext>
          </c:extLst>
        </c:ser>
        <c:dLbls>
          <c:showLegendKey val="0"/>
          <c:showVal val="1"/>
          <c:showCatName val="0"/>
          <c:showSerName val="0"/>
          <c:showPercent val="0"/>
          <c:showBubbleSize val="0"/>
        </c:dLbls>
        <c:gapWidth val="300"/>
        <c:overlap val="100"/>
        <c:serLines/>
        <c:axId val="105404672"/>
        <c:axId val="105439232"/>
      </c:barChart>
      <c:catAx>
        <c:axId val="105404672"/>
        <c:scaling>
          <c:orientation val="minMax"/>
        </c:scaling>
        <c:delete val="0"/>
        <c:axPos val="b"/>
        <c:numFmt formatCode="General" sourceLinked="0"/>
        <c:majorTickMark val="none"/>
        <c:minorTickMark val="none"/>
        <c:tickLblPos val="nextTo"/>
        <c:crossAx val="105439232"/>
        <c:crosses val="autoZero"/>
        <c:auto val="1"/>
        <c:lblAlgn val="ctr"/>
        <c:lblOffset val="100"/>
        <c:noMultiLvlLbl val="0"/>
      </c:catAx>
      <c:valAx>
        <c:axId val="105439232"/>
        <c:scaling>
          <c:orientation val="minMax"/>
        </c:scaling>
        <c:delete val="0"/>
        <c:axPos val="l"/>
        <c:majorGridlines/>
        <c:numFmt formatCode="0%" sourceLinked="1"/>
        <c:majorTickMark val="out"/>
        <c:minorTickMark val="none"/>
        <c:tickLblPos val="nextTo"/>
        <c:crossAx val="105404672"/>
        <c:crosses val="autoZero"/>
        <c:crossBetween val="between"/>
      </c:valAx>
    </c:plotArea>
    <c:legend>
      <c:legendPos val="r"/>
      <c:layout>
        <c:manualLayout>
          <c:xMode val="edge"/>
          <c:yMode val="edge"/>
          <c:x val="0.77268911914370209"/>
          <c:y val="0.40958344026090771"/>
          <c:w val="0.20947715229056341"/>
          <c:h val="0.16854988155218875"/>
        </c:manualLayout>
      </c:layout>
      <c:overlay val="0"/>
      <c:spPr>
        <a:ln>
          <a:solidFill>
            <a:sysClr val="windowText" lastClr="000000"/>
          </a:solidFill>
        </a:ln>
      </c:spPr>
    </c:legend>
    <c:plotVisOnly val="1"/>
    <c:dispBlanksAs val="gap"/>
    <c:showDLblsOverMax val="0"/>
  </c:chart>
  <c:spPr>
    <a:ln w="28575"/>
  </c:spPr>
  <c:printSettings>
    <c:headerFooter/>
    <c:pageMargins b="0.75000000000000144" l="0.70000000000000062" r="0.70000000000000062" t="0.75000000000000144"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0" i="0" u="none" strike="noStrike" baseline="0">
                <a:solidFill>
                  <a:srgbClr val="000000"/>
                </a:solidFill>
                <a:latin typeface="ＭＳ Ｐゴシック"/>
                <a:ea typeface="ＭＳ Ｐゴシック"/>
                <a:cs typeface="ＭＳ Ｐゴシック"/>
              </a:defRPr>
            </a:pPr>
            <a:r>
              <a:rPr lang="ja-JP" altLang="en-US"/>
              <a:t>商店数構成比の比較</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val>
            <c:numRef>
              <c:f>中表紙!#REF!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中表紙!#REF!</c15:sqref>
                        </c15:formulaRef>
                      </c:ext>
                    </c:extLst>
                    <c:strCache>
                      <c:ptCount val="1"/>
                      <c:pt idx="0">
                        <c:v>#REF!</c:v>
                      </c:pt>
                    </c:strCache>
                  </c:strRef>
                </c15:tx>
              </c15:filteredSeriesTitle>
            </c:ext>
            <c:ext xmlns:c15="http://schemas.microsoft.com/office/drawing/2012/chart" uri="{02D57815-91ED-43cb-92C2-25804820EDAC}">
              <c15:filteredCategoryTitle>
                <c15:cat>
                  <c:numRef>
                    <c:extLst>
                      <c:ext uri="{02D57815-91ED-43cb-92C2-25804820EDAC}">
                        <c15:formulaRef>
                          <c15:sqref>中表紙!#REF!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0-8C3B-4606-A46D-F1520E45475B}"/>
            </c:ext>
          </c:extLst>
        </c:ser>
        <c:ser>
          <c:idx val="1"/>
          <c:order val="1"/>
          <c:spPr>
            <a:solidFill>
              <a:srgbClr val="993366"/>
            </a:solidFill>
            <a:ln w="12700">
              <a:solidFill>
                <a:srgbClr val="000000"/>
              </a:solidFill>
              <a:prstDash val="solid"/>
            </a:ln>
          </c:spPr>
          <c:invertIfNegative val="0"/>
          <c:val>
            <c:numRef>
              <c:f>中表紙!#REF!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中表紙!#REF!</c15:sqref>
                        </c15:formulaRef>
                      </c:ext>
                    </c:extLst>
                    <c:strCache>
                      <c:ptCount val="1"/>
                      <c:pt idx="0">
                        <c:v>#REF!</c:v>
                      </c:pt>
                    </c:strCache>
                  </c:strRef>
                </c15:tx>
              </c15:filteredSeriesTitle>
            </c:ext>
            <c:ext xmlns:c15="http://schemas.microsoft.com/office/drawing/2012/chart" uri="{02D57815-91ED-43cb-92C2-25804820EDAC}">
              <c15:filteredCategoryTitle>
                <c15:cat>
                  <c:numRef>
                    <c:extLst>
                      <c:ext uri="{02D57815-91ED-43cb-92C2-25804820EDAC}">
                        <c15:formulaRef>
                          <c15:sqref>中表紙!#REF!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1-8C3B-4606-A46D-F1520E45475B}"/>
            </c:ext>
          </c:extLst>
        </c:ser>
        <c:ser>
          <c:idx val="2"/>
          <c:order val="2"/>
          <c:spPr>
            <a:solidFill>
              <a:srgbClr val="FFFFCC"/>
            </a:solidFill>
            <a:ln w="12700">
              <a:solidFill>
                <a:srgbClr val="000000"/>
              </a:solidFill>
              <a:prstDash val="solid"/>
            </a:ln>
          </c:spPr>
          <c:invertIfNegative val="0"/>
          <c:val>
            <c:numRef>
              <c:f>中表紙!#REF!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中表紙!#REF!</c15:sqref>
                        </c15:formulaRef>
                      </c:ext>
                    </c:extLst>
                    <c:strCache>
                      <c:ptCount val="1"/>
                      <c:pt idx="0">
                        <c:v>#REF!</c:v>
                      </c:pt>
                    </c:strCache>
                  </c:strRef>
                </c15:tx>
              </c15:filteredSeriesTitle>
            </c:ext>
            <c:ext xmlns:c15="http://schemas.microsoft.com/office/drawing/2012/chart" uri="{02D57815-91ED-43cb-92C2-25804820EDAC}">
              <c15:filteredCategoryTitle>
                <c15:cat>
                  <c:numRef>
                    <c:extLst>
                      <c:ext uri="{02D57815-91ED-43cb-92C2-25804820EDAC}">
                        <c15:formulaRef>
                          <c15:sqref>中表紙!#REF!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2-8C3B-4606-A46D-F1520E45475B}"/>
            </c:ext>
          </c:extLst>
        </c:ser>
        <c:ser>
          <c:idx val="3"/>
          <c:order val="3"/>
          <c:spPr>
            <a:solidFill>
              <a:srgbClr val="CCFFFF"/>
            </a:solidFill>
            <a:ln w="12700">
              <a:solidFill>
                <a:srgbClr val="000000"/>
              </a:solidFill>
              <a:prstDash val="solid"/>
            </a:ln>
          </c:spPr>
          <c:invertIfNegative val="0"/>
          <c:val>
            <c:numRef>
              <c:f>中表紙!#REF!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中表紙!#REF!</c15:sqref>
                        </c15:formulaRef>
                      </c:ext>
                    </c:extLst>
                    <c:strCache>
                      <c:ptCount val="1"/>
                      <c:pt idx="0">
                        <c:v>#REF!</c:v>
                      </c:pt>
                    </c:strCache>
                  </c:strRef>
                </c15:tx>
              </c15:filteredSeriesTitle>
            </c:ext>
            <c:ext xmlns:c15="http://schemas.microsoft.com/office/drawing/2012/chart" uri="{02D57815-91ED-43cb-92C2-25804820EDAC}">
              <c15:filteredCategoryTitle>
                <c15:cat>
                  <c:numRef>
                    <c:extLst>
                      <c:ext uri="{02D57815-91ED-43cb-92C2-25804820EDAC}">
                        <c15:formulaRef>
                          <c15:sqref>中表紙!#REF!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3-8C3B-4606-A46D-F1520E45475B}"/>
            </c:ext>
          </c:extLst>
        </c:ser>
        <c:ser>
          <c:idx val="4"/>
          <c:order val="4"/>
          <c:spPr>
            <a:solidFill>
              <a:srgbClr val="660066"/>
            </a:solidFill>
            <a:ln w="12700">
              <a:solidFill>
                <a:srgbClr val="000000"/>
              </a:solidFill>
              <a:prstDash val="solid"/>
            </a:ln>
          </c:spPr>
          <c:invertIfNegative val="0"/>
          <c:val>
            <c:numRef>
              <c:f>中表紙!#REF!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中表紙!#REF!</c15:sqref>
                        </c15:formulaRef>
                      </c:ext>
                    </c:extLst>
                    <c:strCache>
                      <c:ptCount val="1"/>
                      <c:pt idx="0">
                        <c:v>#REF!</c:v>
                      </c:pt>
                    </c:strCache>
                  </c:strRef>
                </c15:tx>
              </c15:filteredSeriesTitle>
            </c:ext>
            <c:ext xmlns:c15="http://schemas.microsoft.com/office/drawing/2012/chart" uri="{02D57815-91ED-43cb-92C2-25804820EDAC}">
              <c15:filteredCategoryTitle>
                <c15:cat>
                  <c:numRef>
                    <c:extLst>
                      <c:ext uri="{02D57815-91ED-43cb-92C2-25804820EDAC}">
                        <c15:formulaRef>
                          <c15:sqref>中表紙!#REF!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4-8C3B-4606-A46D-F1520E45475B}"/>
            </c:ext>
          </c:extLst>
        </c:ser>
        <c:ser>
          <c:idx val="5"/>
          <c:order val="5"/>
          <c:spPr>
            <a:solidFill>
              <a:srgbClr val="FF8080"/>
            </a:solidFill>
            <a:ln w="12700">
              <a:solidFill>
                <a:srgbClr val="000000"/>
              </a:solidFill>
              <a:prstDash val="solid"/>
            </a:ln>
          </c:spPr>
          <c:invertIfNegative val="0"/>
          <c:val>
            <c:numRef>
              <c:f>中表紙!#REF!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中表紙!#REF!</c15:sqref>
                        </c15:formulaRef>
                      </c:ext>
                    </c:extLst>
                    <c:strCache>
                      <c:ptCount val="1"/>
                      <c:pt idx="0">
                        <c:v>#REF!</c:v>
                      </c:pt>
                    </c:strCache>
                  </c:strRef>
                </c15:tx>
              </c15:filteredSeriesTitle>
            </c:ext>
            <c:ext xmlns:c15="http://schemas.microsoft.com/office/drawing/2012/chart" uri="{02D57815-91ED-43cb-92C2-25804820EDAC}">
              <c15:filteredCategoryTitle>
                <c15:cat>
                  <c:numRef>
                    <c:extLst>
                      <c:ext uri="{02D57815-91ED-43cb-92C2-25804820EDAC}">
                        <c15:formulaRef>
                          <c15:sqref>中表紙!#REF!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5-8C3B-4606-A46D-F1520E45475B}"/>
            </c:ext>
          </c:extLst>
        </c:ser>
        <c:ser>
          <c:idx val="6"/>
          <c:order val="6"/>
          <c:spPr>
            <a:solidFill>
              <a:srgbClr val="0066CC"/>
            </a:solidFill>
            <a:ln w="12700">
              <a:solidFill>
                <a:srgbClr val="000000"/>
              </a:solidFill>
              <a:prstDash val="solid"/>
            </a:ln>
          </c:spPr>
          <c:invertIfNegative val="0"/>
          <c:val>
            <c:numRef>
              <c:f>中表紙!#REF!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中表紙!#REF!</c15:sqref>
                        </c15:formulaRef>
                      </c:ext>
                    </c:extLst>
                    <c:strCache>
                      <c:ptCount val="1"/>
                      <c:pt idx="0">
                        <c:v>#REF!</c:v>
                      </c:pt>
                    </c:strCache>
                  </c:strRef>
                </c15:tx>
              </c15:filteredSeriesTitle>
            </c:ext>
            <c:ext xmlns:c15="http://schemas.microsoft.com/office/drawing/2012/chart" uri="{02D57815-91ED-43cb-92C2-25804820EDAC}">
              <c15:filteredCategoryTitle>
                <c15:cat>
                  <c:numRef>
                    <c:extLst>
                      <c:ext uri="{02D57815-91ED-43cb-92C2-25804820EDAC}">
                        <c15:formulaRef>
                          <c15:sqref>中表紙!#REF!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6-8C3B-4606-A46D-F1520E45475B}"/>
            </c:ext>
          </c:extLst>
        </c:ser>
        <c:ser>
          <c:idx val="7"/>
          <c:order val="7"/>
          <c:spPr>
            <a:solidFill>
              <a:srgbClr val="CCCCFF"/>
            </a:solidFill>
            <a:ln w="12700">
              <a:solidFill>
                <a:srgbClr val="000000"/>
              </a:solidFill>
              <a:prstDash val="solid"/>
            </a:ln>
          </c:spPr>
          <c:invertIfNegative val="0"/>
          <c:val>
            <c:numRef>
              <c:f>中表紙!#REF!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中表紙!#REF!</c15:sqref>
                        </c15:formulaRef>
                      </c:ext>
                    </c:extLst>
                    <c:strCache>
                      <c:ptCount val="1"/>
                      <c:pt idx="0">
                        <c:v>#REF!</c:v>
                      </c:pt>
                    </c:strCache>
                  </c:strRef>
                </c15:tx>
              </c15:filteredSeriesTitle>
            </c:ext>
            <c:ext xmlns:c15="http://schemas.microsoft.com/office/drawing/2012/chart" uri="{02D57815-91ED-43cb-92C2-25804820EDAC}">
              <c15:filteredCategoryTitle>
                <c15:cat>
                  <c:numRef>
                    <c:extLst>
                      <c:ext uri="{02D57815-91ED-43cb-92C2-25804820EDAC}">
                        <c15:formulaRef>
                          <c15:sqref>中表紙!#REF!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7-8C3B-4606-A46D-F1520E45475B}"/>
            </c:ext>
          </c:extLst>
        </c:ser>
        <c:dLbls>
          <c:showLegendKey val="0"/>
          <c:showVal val="0"/>
          <c:showCatName val="0"/>
          <c:showSerName val="0"/>
          <c:showPercent val="0"/>
          <c:showBubbleSize val="0"/>
        </c:dLbls>
        <c:gapWidth val="150"/>
        <c:axId val="137835264"/>
        <c:axId val="137837184"/>
      </c:barChart>
      <c:catAx>
        <c:axId val="137835264"/>
        <c:scaling>
          <c:orientation val="minMax"/>
        </c:scaling>
        <c:delete val="0"/>
        <c:axPos val="b"/>
        <c:title>
          <c:tx>
            <c:rich>
              <a:bodyPr/>
              <a:lstStyle/>
              <a:p>
                <a:pPr>
                  <a:defRPr sz="150" b="0" i="0" u="none" strike="noStrike" baseline="0">
                    <a:solidFill>
                      <a:srgbClr val="000000"/>
                    </a:solidFill>
                    <a:latin typeface="ＭＳ Ｐゴシック"/>
                    <a:ea typeface="ＭＳ Ｐゴシック"/>
                    <a:cs typeface="ＭＳ Ｐゴシック"/>
                  </a:defRPr>
                </a:pPr>
                <a:r>
                  <a:rPr lang="ja-JP" altLang="en-US"/>
                  <a:t>年</a:t>
                </a:r>
              </a:p>
            </c:rich>
          </c:tx>
          <c:overlay val="0"/>
          <c:spPr>
            <a:noFill/>
            <a:ln w="25400">
              <a:noFill/>
            </a:ln>
          </c:spPr>
        </c:title>
        <c:numFmt formatCode="General" sourceLinked="1"/>
        <c:majorTickMark val="in"/>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ＭＳ Ｐゴシック"/>
                <a:ea typeface="ＭＳ Ｐゴシック"/>
                <a:cs typeface="ＭＳ Ｐゴシック"/>
              </a:defRPr>
            </a:pPr>
            <a:endParaRPr lang="ja-JP"/>
          </a:p>
        </c:txPr>
        <c:crossAx val="137837184"/>
        <c:crosses val="autoZero"/>
        <c:auto val="1"/>
        <c:lblAlgn val="ctr"/>
        <c:lblOffset val="100"/>
        <c:tickLblSkip val="1"/>
        <c:tickMarkSkip val="1"/>
        <c:noMultiLvlLbl val="0"/>
      </c:catAx>
      <c:valAx>
        <c:axId val="137837184"/>
        <c:scaling>
          <c:orientation val="minMax"/>
        </c:scaling>
        <c:delete val="0"/>
        <c:axPos val="l"/>
        <c:majorGridlines>
          <c:spPr>
            <a:ln w="3175">
              <a:solidFill>
                <a:srgbClr val="000000"/>
              </a:solidFill>
              <a:prstDash val="solid"/>
            </a:ln>
          </c:spPr>
        </c:majorGridlines>
        <c:title>
          <c:tx>
            <c:rich>
              <a:bodyPr/>
              <a:lstStyle/>
              <a:p>
                <a:pPr>
                  <a:defRPr sz="150" b="0" i="0" u="none" strike="noStrike" baseline="0">
                    <a:solidFill>
                      <a:srgbClr val="000000"/>
                    </a:solidFill>
                    <a:latin typeface="ＭＳ Ｐゴシック"/>
                    <a:ea typeface="ＭＳ Ｐゴシック"/>
                    <a:cs typeface="ＭＳ Ｐゴシック"/>
                  </a:defRPr>
                </a:pPr>
                <a:r>
                  <a:rPr lang="ja-JP" altLang="en-US"/>
                  <a:t>％</a:t>
                </a:r>
              </a:p>
            </c:rich>
          </c:tx>
          <c:overlay val="0"/>
          <c:spPr>
            <a:noFill/>
            <a:ln w="25400">
              <a:noFill/>
            </a:ln>
          </c:spPr>
        </c:title>
        <c:numFmt formatCode="General" sourceLinked="1"/>
        <c:majorTickMark val="in"/>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ＭＳ Ｐゴシック"/>
                <a:ea typeface="ＭＳ Ｐゴシック"/>
                <a:cs typeface="ＭＳ Ｐゴシック"/>
              </a:defRPr>
            </a:pPr>
            <a:endParaRPr lang="ja-JP"/>
          </a:p>
        </c:txPr>
        <c:crossAx val="137835264"/>
        <c:crosses val="autoZero"/>
        <c:crossBetween val="between"/>
      </c:valAx>
      <c:spPr>
        <a:noFill/>
        <a:ln w="12700">
          <a:solidFill>
            <a:srgbClr val="808080"/>
          </a:solidFill>
          <a:prstDash val="solid"/>
        </a:ln>
      </c:spPr>
    </c:plotArea>
    <c:legend>
      <c:legendPos val="r"/>
      <c:overlay val="0"/>
      <c:spPr>
        <a:noFill/>
        <a:ln w="3175">
          <a:solidFill>
            <a:srgbClr val="000000"/>
          </a:solidFill>
          <a:prstDash val="solid"/>
        </a:ln>
      </c:spPr>
      <c:txPr>
        <a:bodyPr/>
        <a:lstStyle/>
        <a:p>
          <a:pPr>
            <a:defRPr sz="735"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3175">
      <a:solidFill>
        <a:srgbClr val="000000"/>
      </a:solidFill>
      <a:prstDash val="solid"/>
    </a:ln>
  </c:spPr>
  <c:txPr>
    <a:bodyPr/>
    <a:lstStyle/>
    <a:p>
      <a:pPr>
        <a:defRPr sz="1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0" i="0" u="none" strike="noStrike" baseline="0">
                <a:solidFill>
                  <a:srgbClr val="000000"/>
                </a:solidFill>
                <a:latin typeface="ＭＳ Ｐゴシック"/>
                <a:ea typeface="ＭＳ Ｐゴシック"/>
                <a:cs typeface="ＭＳ Ｐゴシック"/>
              </a:defRPr>
            </a:pPr>
            <a:r>
              <a:rPr lang="ja-JP" altLang="en-US"/>
              <a:t>従業者数構成比の比較</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val>
            <c:numRef>
              <c:f>数字で見る小金井!#REF!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数字で見る小金井!#REF!</c15:sqref>
                        </c15:formulaRef>
                      </c:ext>
                    </c:extLst>
                    <c:strCache>
                      <c:ptCount val="1"/>
                      <c:pt idx="0">
                        <c:v>#REF!</c:v>
                      </c:pt>
                    </c:strCache>
                  </c:strRef>
                </c15:tx>
              </c15:filteredSeriesTitle>
            </c:ext>
            <c:ext xmlns:c15="http://schemas.microsoft.com/office/drawing/2012/chart" uri="{02D57815-91ED-43cb-92C2-25804820EDAC}">
              <c15:filteredCategoryTitle>
                <c15:cat>
                  <c:numRef>
                    <c:extLst>
                      <c:ext uri="{02D57815-91ED-43cb-92C2-25804820EDAC}">
                        <c15:formulaRef>
                          <c15:sqref>数字で見る小金井!#REF!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0-7682-4E1F-98F3-E1209D5F3345}"/>
            </c:ext>
          </c:extLst>
        </c:ser>
        <c:ser>
          <c:idx val="1"/>
          <c:order val="1"/>
          <c:spPr>
            <a:solidFill>
              <a:srgbClr val="993366"/>
            </a:solidFill>
            <a:ln w="12700">
              <a:solidFill>
                <a:srgbClr val="000000"/>
              </a:solidFill>
              <a:prstDash val="solid"/>
            </a:ln>
          </c:spPr>
          <c:invertIfNegative val="0"/>
          <c:val>
            <c:numRef>
              <c:f>数字で見る小金井!#REF!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数字で見る小金井!#REF!</c15:sqref>
                        </c15:formulaRef>
                      </c:ext>
                    </c:extLst>
                    <c:strCache>
                      <c:ptCount val="1"/>
                      <c:pt idx="0">
                        <c:v>#REF!</c:v>
                      </c:pt>
                    </c:strCache>
                  </c:strRef>
                </c15:tx>
              </c15:filteredSeriesTitle>
            </c:ext>
            <c:ext xmlns:c15="http://schemas.microsoft.com/office/drawing/2012/chart" uri="{02D57815-91ED-43cb-92C2-25804820EDAC}">
              <c15:filteredCategoryTitle>
                <c15:cat>
                  <c:numRef>
                    <c:extLst>
                      <c:ext uri="{02D57815-91ED-43cb-92C2-25804820EDAC}">
                        <c15:formulaRef>
                          <c15:sqref>数字で見る小金井!#REF!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1-7682-4E1F-98F3-E1209D5F3345}"/>
            </c:ext>
          </c:extLst>
        </c:ser>
        <c:ser>
          <c:idx val="2"/>
          <c:order val="2"/>
          <c:spPr>
            <a:solidFill>
              <a:srgbClr val="FFFFCC"/>
            </a:solidFill>
            <a:ln w="12700">
              <a:solidFill>
                <a:srgbClr val="000000"/>
              </a:solidFill>
              <a:prstDash val="solid"/>
            </a:ln>
          </c:spPr>
          <c:invertIfNegative val="0"/>
          <c:val>
            <c:numRef>
              <c:f>数字で見る小金井!#REF!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数字で見る小金井!#REF!</c15:sqref>
                        </c15:formulaRef>
                      </c:ext>
                    </c:extLst>
                    <c:strCache>
                      <c:ptCount val="1"/>
                      <c:pt idx="0">
                        <c:v>#REF!</c:v>
                      </c:pt>
                    </c:strCache>
                  </c:strRef>
                </c15:tx>
              </c15:filteredSeriesTitle>
            </c:ext>
            <c:ext xmlns:c15="http://schemas.microsoft.com/office/drawing/2012/chart" uri="{02D57815-91ED-43cb-92C2-25804820EDAC}">
              <c15:filteredCategoryTitle>
                <c15:cat>
                  <c:numRef>
                    <c:extLst>
                      <c:ext uri="{02D57815-91ED-43cb-92C2-25804820EDAC}">
                        <c15:formulaRef>
                          <c15:sqref>数字で見る小金井!#REF!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2-7682-4E1F-98F3-E1209D5F3345}"/>
            </c:ext>
          </c:extLst>
        </c:ser>
        <c:ser>
          <c:idx val="3"/>
          <c:order val="3"/>
          <c:spPr>
            <a:solidFill>
              <a:srgbClr val="CCFFFF"/>
            </a:solidFill>
            <a:ln w="12700">
              <a:solidFill>
                <a:srgbClr val="000000"/>
              </a:solidFill>
              <a:prstDash val="solid"/>
            </a:ln>
          </c:spPr>
          <c:invertIfNegative val="0"/>
          <c:val>
            <c:numRef>
              <c:f>数字で見る小金井!#REF!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数字で見る小金井!#REF!</c15:sqref>
                        </c15:formulaRef>
                      </c:ext>
                    </c:extLst>
                    <c:strCache>
                      <c:ptCount val="1"/>
                      <c:pt idx="0">
                        <c:v>#REF!</c:v>
                      </c:pt>
                    </c:strCache>
                  </c:strRef>
                </c15:tx>
              </c15:filteredSeriesTitle>
            </c:ext>
            <c:ext xmlns:c15="http://schemas.microsoft.com/office/drawing/2012/chart" uri="{02D57815-91ED-43cb-92C2-25804820EDAC}">
              <c15:filteredCategoryTitle>
                <c15:cat>
                  <c:numRef>
                    <c:extLst>
                      <c:ext uri="{02D57815-91ED-43cb-92C2-25804820EDAC}">
                        <c15:formulaRef>
                          <c15:sqref>数字で見る小金井!#REF!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3-7682-4E1F-98F3-E1209D5F3345}"/>
            </c:ext>
          </c:extLst>
        </c:ser>
        <c:ser>
          <c:idx val="4"/>
          <c:order val="4"/>
          <c:spPr>
            <a:solidFill>
              <a:srgbClr val="660066"/>
            </a:solidFill>
            <a:ln w="12700">
              <a:solidFill>
                <a:srgbClr val="000000"/>
              </a:solidFill>
              <a:prstDash val="solid"/>
            </a:ln>
          </c:spPr>
          <c:invertIfNegative val="0"/>
          <c:val>
            <c:numRef>
              <c:f>数字で見る小金井!#REF!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数字で見る小金井!#REF!</c15:sqref>
                        </c15:formulaRef>
                      </c:ext>
                    </c:extLst>
                    <c:strCache>
                      <c:ptCount val="1"/>
                      <c:pt idx="0">
                        <c:v>#REF!</c:v>
                      </c:pt>
                    </c:strCache>
                  </c:strRef>
                </c15:tx>
              </c15:filteredSeriesTitle>
            </c:ext>
            <c:ext xmlns:c15="http://schemas.microsoft.com/office/drawing/2012/chart" uri="{02D57815-91ED-43cb-92C2-25804820EDAC}">
              <c15:filteredCategoryTitle>
                <c15:cat>
                  <c:numRef>
                    <c:extLst>
                      <c:ext uri="{02D57815-91ED-43cb-92C2-25804820EDAC}">
                        <c15:formulaRef>
                          <c15:sqref>数字で見る小金井!#REF!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4-7682-4E1F-98F3-E1209D5F3345}"/>
            </c:ext>
          </c:extLst>
        </c:ser>
        <c:ser>
          <c:idx val="5"/>
          <c:order val="5"/>
          <c:spPr>
            <a:solidFill>
              <a:srgbClr val="FF8080"/>
            </a:solidFill>
            <a:ln w="12700">
              <a:solidFill>
                <a:srgbClr val="000000"/>
              </a:solidFill>
              <a:prstDash val="solid"/>
            </a:ln>
          </c:spPr>
          <c:invertIfNegative val="0"/>
          <c:val>
            <c:numRef>
              <c:f>数字で見る小金井!#REF!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数字で見る小金井!#REF!</c15:sqref>
                        </c15:formulaRef>
                      </c:ext>
                    </c:extLst>
                    <c:strCache>
                      <c:ptCount val="1"/>
                      <c:pt idx="0">
                        <c:v>#REF!</c:v>
                      </c:pt>
                    </c:strCache>
                  </c:strRef>
                </c15:tx>
              </c15:filteredSeriesTitle>
            </c:ext>
            <c:ext xmlns:c15="http://schemas.microsoft.com/office/drawing/2012/chart" uri="{02D57815-91ED-43cb-92C2-25804820EDAC}">
              <c15:filteredCategoryTitle>
                <c15:cat>
                  <c:numRef>
                    <c:extLst>
                      <c:ext uri="{02D57815-91ED-43cb-92C2-25804820EDAC}">
                        <c15:formulaRef>
                          <c15:sqref>数字で見る小金井!#REF!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5-7682-4E1F-98F3-E1209D5F3345}"/>
            </c:ext>
          </c:extLst>
        </c:ser>
        <c:ser>
          <c:idx val="6"/>
          <c:order val="6"/>
          <c:spPr>
            <a:solidFill>
              <a:srgbClr val="0066CC"/>
            </a:solidFill>
            <a:ln w="12700">
              <a:solidFill>
                <a:srgbClr val="000000"/>
              </a:solidFill>
              <a:prstDash val="solid"/>
            </a:ln>
          </c:spPr>
          <c:invertIfNegative val="0"/>
          <c:val>
            <c:numRef>
              <c:f>数字で見る小金井!#REF!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数字で見る小金井!#REF!</c15:sqref>
                        </c15:formulaRef>
                      </c:ext>
                    </c:extLst>
                    <c:strCache>
                      <c:ptCount val="1"/>
                      <c:pt idx="0">
                        <c:v>#REF!</c:v>
                      </c:pt>
                    </c:strCache>
                  </c:strRef>
                </c15:tx>
              </c15:filteredSeriesTitle>
            </c:ext>
            <c:ext xmlns:c15="http://schemas.microsoft.com/office/drawing/2012/chart" uri="{02D57815-91ED-43cb-92C2-25804820EDAC}">
              <c15:filteredCategoryTitle>
                <c15:cat>
                  <c:numRef>
                    <c:extLst>
                      <c:ext uri="{02D57815-91ED-43cb-92C2-25804820EDAC}">
                        <c15:formulaRef>
                          <c15:sqref>数字で見る小金井!#REF!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6-7682-4E1F-98F3-E1209D5F3345}"/>
            </c:ext>
          </c:extLst>
        </c:ser>
        <c:ser>
          <c:idx val="7"/>
          <c:order val="7"/>
          <c:spPr>
            <a:solidFill>
              <a:srgbClr val="CCCCFF"/>
            </a:solidFill>
            <a:ln w="12700">
              <a:solidFill>
                <a:srgbClr val="000000"/>
              </a:solidFill>
              <a:prstDash val="solid"/>
            </a:ln>
          </c:spPr>
          <c:invertIfNegative val="0"/>
          <c:val>
            <c:numRef>
              <c:f>数字で見る小金井!#REF!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数字で見る小金井!#REF!</c15:sqref>
                        </c15:formulaRef>
                      </c:ext>
                    </c:extLst>
                    <c:strCache>
                      <c:ptCount val="1"/>
                      <c:pt idx="0">
                        <c:v>#REF!</c:v>
                      </c:pt>
                    </c:strCache>
                  </c:strRef>
                </c15:tx>
              </c15:filteredSeriesTitle>
            </c:ext>
            <c:ext xmlns:c15="http://schemas.microsoft.com/office/drawing/2012/chart" uri="{02D57815-91ED-43cb-92C2-25804820EDAC}">
              <c15:filteredCategoryTitle>
                <c15:cat>
                  <c:numRef>
                    <c:extLst>
                      <c:ext uri="{02D57815-91ED-43cb-92C2-25804820EDAC}">
                        <c15:formulaRef>
                          <c15:sqref>数字で見る小金井!#REF!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7-7682-4E1F-98F3-E1209D5F3345}"/>
            </c:ext>
          </c:extLst>
        </c:ser>
        <c:dLbls>
          <c:showLegendKey val="0"/>
          <c:showVal val="0"/>
          <c:showCatName val="0"/>
          <c:showSerName val="0"/>
          <c:showPercent val="0"/>
          <c:showBubbleSize val="0"/>
        </c:dLbls>
        <c:gapWidth val="150"/>
        <c:axId val="140595584"/>
        <c:axId val="140597504"/>
      </c:barChart>
      <c:catAx>
        <c:axId val="140595584"/>
        <c:scaling>
          <c:orientation val="minMax"/>
        </c:scaling>
        <c:delete val="0"/>
        <c:axPos val="b"/>
        <c:title>
          <c:tx>
            <c:rich>
              <a:bodyPr/>
              <a:lstStyle/>
              <a:p>
                <a:pPr>
                  <a:defRPr sz="175" b="0" i="0" u="none" strike="noStrike" baseline="0">
                    <a:solidFill>
                      <a:srgbClr val="000000"/>
                    </a:solidFill>
                    <a:latin typeface="ＭＳ Ｐゴシック"/>
                    <a:ea typeface="ＭＳ Ｐゴシック"/>
                    <a:cs typeface="ＭＳ Ｐゴシック"/>
                  </a:defRPr>
                </a:pPr>
                <a:r>
                  <a:rPr lang="ja-JP" altLang="en-US"/>
                  <a:t>年</a:t>
                </a:r>
              </a:p>
            </c:rich>
          </c:tx>
          <c:overlay val="0"/>
          <c:spPr>
            <a:noFill/>
            <a:ln w="25400">
              <a:noFill/>
            </a:ln>
          </c:spPr>
        </c:title>
        <c:numFmt formatCode="General" sourceLinked="1"/>
        <c:majorTickMark val="in"/>
        <c:minorTickMark val="none"/>
        <c:tickLblPos val="nextTo"/>
        <c:spPr>
          <a:ln w="3175">
            <a:solidFill>
              <a:srgbClr val="000000"/>
            </a:solidFill>
            <a:prstDash val="solid"/>
          </a:ln>
        </c:spPr>
        <c:txPr>
          <a:bodyPr rot="0" vert="horz"/>
          <a:lstStyle/>
          <a:p>
            <a:pPr>
              <a:defRPr sz="175" b="0" i="0" u="none" strike="noStrike" baseline="0">
                <a:solidFill>
                  <a:srgbClr val="000000"/>
                </a:solidFill>
                <a:latin typeface="ＭＳ Ｐゴシック"/>
                <a:ea typeface="ＭＳ Ｐゴシック"/>
                <a:cs typeface="ＭＳ Ｐゴシック"/>
              </a:defRPr>
            </a:pPr>
            <a:endParaRPr lang="ja-JP"/>
          </a:p>
        </c:txPr>
        <c:crossAx val="140597504"/>
        <c:crosses val="autoZero"/>
        <c:auto val="1"/>
        <c:lblAlgn val="ctr"/>
        <c:lblOffset val="100"/>
        <c:tickLblSkip val="1"/>
        <c:tickMarkSkip val="1"/>
        <c:noMultiLvlLbl val="0"/>
      </c:catAx>
      <c:valAx>
        <c:axId val="140597504"/>
        <c:scaling>
          <c:orientation val="minMax"/>
        </c:scaling>
        <c:delete val="0"/>
        <c:axPos val="l"/>
        <c:majorGridlines>
          <c:spPr>
            <a:ln w="3175">
              <a:solidFill>
                <a:srgbClr val="000000"/>
              </a:solidFill>
              <a:prstDash val="solid"/>
            </a:ln>
          </c:spPr>
        </c:majorGridlines>
        <c:title>
          <c:tx>
            <c:rich>
              <a:bodyPr/>
              <a:lstStyle/>
              <a:p>
                <a:pPr>
                  <a:defRPr sz="175" b="0" i="0" u="none" strike="noStrike" baseline="0">
                    <a:solidFill>
                      <a:srgbClr val="000000"/>
                    </a:solidFill>
                    <a:latin typeface="ＭＳ Ｐゴシック"/>
                    <a:ea typeface="ＭＳ Ｐゴシック"/>
                    <a:cs typeface="ＭＳ Ｐゴシック"/>
                  </a:defRPr>
                </a:pPr>
                <a:r>
                  <a:rPr lang="ja-JP" altLang="en-US"/>
                  <a:t>％</a:t>
                </a:r>
              </a:p>
            </c:rich>
          </c:tx>
          <c:overlay val="0"/>
          <c:spPr>
            <a:noFill/>
            <a:ln w="25400">
              <a:noFill/>
            </a:ln>
          </c:spPr>
        </c:title>
        <c:numFmt formatCode="General" sourceLinked="1"/>
        <c:majorTickMark val="in"/>
        <c:minorTickMark val="none"/>
        <c:tickLblPos val="nextTo"/>
        <c:spPr>
          <a:ln w="3175">
            <a:solidFill>
              <a:srgbClr val="000000"/>
            </a:solidFill>
            <a:prstDash val="solid"/>
          </a:ln>
        </c:spPr>
        <c:txPr>
          <a:bodyPr rot="0" vert="horz"/>
          <a:lstStyle/>
          <a:p>
            <a:pPr>
              <a:defRPr sz="175" b="0" i="0" u="none" strike="noStrike" baseline="0">
                <a:solidFill>
                  <a:srgbClr val="000000"/>
                </a:solidFill>
                <a:latin typeface="ＭＳ Ｐゴシック"/>
                <a:ea typeface="ＭＳ Ｐゴシック"/>
                <a:cs typeface="ＭＳ Ｐゴシック"/>
              </a:defRPr>
            </a:pPr>
            <a:endParaRPr lang="ja-JP"/>
          </a:p>
        </c:txPr>
        <c:crossAx val="140595584"/>
        <c:crosses val="autoZero"/>
        <c:crossBetween val="between"/>
      </c:valAx>
      <c:spPr>
        <a:no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16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3175">
      <a:solidFill>
        <a:srgbClr val="000000"/>
      </a:solidFill>
      <a:prstDash val="solid"/>
    </a:ln>
  </c:spPr>
  <c:txPr>
    <a:bodyPr/>
    <a:lstStyle/>
    <a:p>
      <a:pPr>
        <a:defRPr sz="1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0" i="0" u="none" strike="noStrike" baseline="0">
                <a:solidFill>
                  <a:srgbClr val="000000"/>
                </a:solidFill>
                <a:latin typeface="ＭＳ Ｐゴシック"/>
                <a:ea typeface="ＭＳ Ｐゴシック"/>
                <a:cs typeface="ＭＳ Ｐゴシック"/>
              </a:defRPr>
            </a:pPr>
            <a:r>
              <a:rPr lang="ja-JP" altLang="en-US"/>
              <a:t>年間販売額構成比の比較</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val>
            <c:numRef>
              <c:f>自然条件２!#REF!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自然条件２!#REF!</c15:sqref>
                        </c15:formulaRef>
                      </c:ext>
                    </c:extLst>
                    <c:strCache>
                      <c:ptCount val="1"/>
                      <c:pt idx="0">
                        <c:v>#REF!</c:v>
                      </c:pt>
                    </c:strCache>
                  </c:strRef>
                </c15:tx>
              </c15:filteredSeriesTitle>
            </c:ext>
            <c:ext xmlns:c15="http://schemas.microsoft.com/office/drawing/2012/chart" uri="{02D57815-91ED-43cb-92C2-25804820EDAC}">
              <c15:filteredCategoryTitle>
                <c15:cat>
                  <c:numRef>
                    <c:extLst>
                      <c:ext uri="{02D57815-91ED-43cb-92C2-25804820EDAC}">
                        <c15:formulaRef>
                          <c15:sqref>自然条件２!#REF!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0-E877-4065-A28B-076AA1589921}"/>
            </c:ext>
          </c:extLst>
        </c:ser>
        <c:ser>
          <c:idx val="1"/>
          <c:order val="1"/>
          <c:spPr>
            <a:solidFill>
              <a:srgbClr val="993366"/>
            </a:solidFill>
            <a:ln w="12700">
              <a:solidFill>
                <a:srgbClr val="000000"/>
              </a:solidFill>
              <a:prstDash val="solid"/>
            </a:ln>
          </c:spPr>
          <c:invertIfNegative val="0"/>
          <c:val>
            <c:numRef>
              <c:f>自然条件２!#REF!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自然条件２!#REF!</c15:sqref>
                        </c15:formulaRef>
                      </c:ext>
                    </c:extLst>
                    <c:strCache>
                      <c:ptCount val="1"/>
                      <c:pt idx="0">
                        <c:v>#REF!</c:v>
                      </c:pt>
                    </c:strCache>
                  </c:strRef>
                </c15:tx>
              </c15:filteredSeriesTitle>
            </c:ext>
            <c:ext xmlns:c15="http://schemas.microsoft.com/office/drawing/2012/chart" uri="{02D57815-91ED-43cb-92C2-25804820EDAC}">
              <c15:filteredCategoryTitle>
                <c15:cat>
                  <c:numRef>
                    <c:extLst>
                      <c:ext uri="{02D57815-91ED-43cb-92C2-25804820EDAC}">
                        <c15:formulaRef>
                          <c15:sqref>自然条件２!#REF!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1-E877-4065-A28B-076AA1589921}"/>
            </c:ext>
          </c:extLst>
        </c:ser>
        <c:ser>
          <c:idx val="2"/>
          <c:order val="2"/>
          <c:spPr>
            <a:solidFill>
              <a:srgbClr val="FFFFCC"/>
            </a:solidFill>
            <a:ln w="12700">
              <a:solidFill>
                <a:srgbClr val="000000"/>
              </a:solidFill>
              <a:prstDash val="solid"/>
            </a:ln>
          </c:spPr>
          <c:invertIfNegative val="0"/>
          <c:val>
            <c:numRef>
              <c:f>自然条件２!#REF!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自然条件２!#REF!</c15:sqref>
                        </c15:formulaRef>
                      </c:ext>
                    </c:extLst>
                    <c:strCache>
                      <c:ptCount val="1"/>
                      <c:pt idx="0">
                        <c:v>#REF!</c:v>
                      </c:pt>
                    </c:strCache>
                  </c:strRef>
                </c15:tx>
              </c15:filteredSeriesTitle>
            </c:ext>
            <c:ext xmlns:c15="http://schemas.microsoft.com/office/drawing/2012/chart" uri="{02D57815-91ED-43cb-92C2-25804820EDAC}">
              <c15:filteredCategoryTitle>
                <c15:cat>
                  <c:numRef>
                    <c:extLst>
                      <c:ext uri="{02D57815-91ED-43cb-92C2-25804820EDAC}">
                        <c15:formulaRef>
                          <c15:sqref>自然条件２!#REF!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2-E877-4065-A28B-076AA1589921}"/>
            </c:ext>
          </c:extLst>
        </c:ser>
        <c:ser>
          <c:idx val="3"/>
          <c:order val="3"/>
          <c:spPr>
            <a:solidFill>
              <a:srgbClr val="CCFFFF"/>
            </a:solidFill>
            <a:ln w="12700">
              <a:solidFill>
                <a:srgbClr val="000000"/>
              </a:solidFill>
              <a:prstDash val="solid"/>
            </a:ln>
          </c:spPr>
          <c:invertIfNegative val="0"/>
          <c:val>
            <c:numRef>
              <c:f>自然条件２!#REF!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自然条件２!#REF!</c15:sqref>
                        </c15:formulaRef>
                      </c:ext>
                    </c:extLst>
                    <c:strCache>
                      <c:ptCount val="1"/>
                      <c:pt idx="0">
                        <c:v>#REF!</c:v>
                      </c:pt>
                    </c:strCache>
                  </c:strRef>
                </c15:tx>
              </c15:filteredSeriesTitle>
            </c:ext>
            <c:ext xmlns:c15="http://schemas.microsoft.com/office/drawing/2012/chart" uri="{02D57815-91ED-43cb-92C2-25804820EDAC}">
              <c15:filteredCategoryTitle>
                <c15:cat>
                  <c:numRef>
                    <c:extLst>
                      <c:ext uri="{02D57815-91ED-43cb-92C2-25804820EDAC}">
                        <c15:formulaRef>
                          <c15:sqref>自然条件２!#REF!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3-E877-4065-A28B-076AA1589921}"/>
            </c:ext>
          </c:extLst>
        </c:ser>
        <c:ser>
          <c:idx val="4"/>
          <c:order val="4"/>
          <c:spPr>
            <a:solidFill>
              <a:srgbClr val="660066"/>
            </a:solidFill>
            <a:ln w="12700">
              <a:solidFill>
                <a:srgbClr val="000000"/>
              </a:solidFill>
              <a:prstDash val="solid"/>
            </a:ln>
          </c:spPr>
          <c:invertIfNegative val="0"/>
          <c:val>
            <c:numRef>
              <c:f>自然条件２!#REF!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自然条件２!#REF!</c15:sqref>
                        </c15:formulaRef>
                      </c:ext>
                    </c:extLst>
                    <c:strCache>
                      <c:ptCount val="1"/>
                      <c:pt idx="0">
                        <c:v>#REF!</c:v>
                      </c:pt>
                    </c:strCache>
                  </c:strRef>
                </c15:tx>
              </c15:filteredSeriesTitle>
            </c:ext>
            <c:ext xmlns:c15="http://schemas.microsoft.com/office/drawing/2012/chart" uri="{02D57815-91ED-43cb-92C2-25804820EDAC}">
              <c15:filteredCategoryTitle>
                <c15:cat>
                  <c:numRef>
                    <c:extLst>
                      <c:ext uri="{02D57815-91ED-43cb-92C2-25804820EDAC}">
                        <c15:formulaRef>
                          <c15:sqref>自然条件２!#REF!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4-E877-4065-A28B-076AA1589921}"/>
            </c:ext>
          </c:extLst>
        </c:ser>
        <c:ser>
          <c:idx val="5"/>
          <c:order val="5"/>
          <c:spPr>
            <a:solidFill>
              <a:srgbClr val="FF8080"/>
            </a:solidFill>
            <a:ln w="12700">
              <a:solidFill>
                <a:srgbClr val="000000"/>
              </a:solidFill>
              <a:prstDash val="solid"/>
            </a:ln>
          </c:spPr>
          <c:invertIfNegative val="0"/>
          <c:val>
            <c:numRef>
              <c:f>自然条件２!#REF!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自然条件２!#REF!</c15:sqref>
                        </c15:formulaRef>
                      </c:ext>
                    </c:extLst>
                    <c:strCache>
                      <c:ptCount val="1"/>
                      <c:pt idx="0">
                        <c:v>#REF!</c:v>
                      </c:pt>
                    </c:strCache>
                  </c:strRef>
                </c15:tx>
              </c15:filteredSeriesTitle>
            </c:ext>
            <c:ext xmlns:c15="http://schemas.microsoft.com/office/drawing/2012/chart" uri="{02D57815-91ED-43cb-92C2-25804820EDAC}">
              <c15:filteredCategoryTitle>
                <c15:cat>
                  <c:numRef>
                    <c:extLst>
                      <c:ext uri="{02D57815-91ED-43cb-92C2-25804820EDAC}">
                        <c15:formulaRef>
                          <c15:sqref>自然条件２!#REF!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5-E877-4065-A28B-076AA1589921}"/>
            </c:ext>
          </c:extLst>
        </c:ser>
        <c:ser>
          <c:idx val="6"/>
          <c:order val="6"/>
          <c:spPr>
            <a:solidFill>
              <a:srgbClr val="0066CC"/>
            </a:solidFill>
            <a:ln w="12700">
              <a:solidFill>
                <a:srgbClr val="000000"/>
              </a:solidFill>
              <a:prstDash val="solid"/>
            </a:ln>
          </c:spPr>
          <c:invertIfNegative val="0"/>
          <c:val>
            <c:numRef>
              <c:f>自然条件２!#REF!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自然条件２!#REF!</c15:sqref>
                        </c15:formulaRef>
                      </c:ext>
                    </c:extLst>
                    <c:strCache>
                      <c:ptCount val="1"/>
                      <c:pt idx="0">
                        <c:v>#REF!</c:v>
                      </c:pt>
                    </c:strCache>
                  </c:strRef>
                </c15:tx>
              </c15:filteredSeriesTitle>
            </c:ext>
            <c:ext xmlns:c15="http://schemas.microsoft.com/office/drawing/2012/chart" uri="{02D57815-91ED-43cb-92C2-25804820EDAC}">
              <c15:filteredCategoryTitle>
                <c15:cat>
                  <c:numRef>
                    <c:extLst>
                      <c:ext uri="{02D57815-91ED-43cb-92C2-25804820EDAC}">
                        <c15:formulaRef>
                          <c15:sqref>自然条件２!#REF!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6-E877-4065-A28B-076AA1589921}"/>
            </c:ext>
          </c:extLst>
        </c:ser>
        <c:ser>
          <c:idx val="7"/>
          <c:order val="7"/>
          <c:spPr>
            <a:solidFill>
              <a:srgbClr val="CCCCFF"/>
            </a:solidFill>
            <a:ln w="12700">
              <a:solidFill>
                <a:srgbClr val="000000"/>
              </a:solidFill>
              <a:prstDash val="solid"/>
            </a:ln>
          </c:spPr>
          <c:invertIfNegative val="0"/>
          <c:val>
            <c:numRef>
              <c:f>自然条件２!#REF!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自然条件２!#REF!</c15:sqref>
                        </c15:formulaRef>
                      </c:ext>
                    </c:extLst>
                    <c:strCache>
                      <c:ptCount val="1"/>
                      <c:pt idx="0">
                        <c:v>#REF!</c:v>
                      </c:pt>
                    </c:strCache>
                  </c:strRef>
                </c15:tx>
              </c15:filteredSeriesTitle>
            </c:ext>
            <c:ext xmlns:c15="http://schemas.microsoft.com/office/drawing/2012/chart" uri="{02D57815-91ED-43cb-92C2-25804820EDAC}">
              <c15:filteredCategoryTitle>
                <c15:cat>
                  <c:numRef>
                    <c:extLst>
                      <c:ext uri="{02D57815-91ED-43cb-92C2-25804820EDAC}">
                        <c15:formulaRef>
                          <c15:sqref>自然条件２!#REF!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7-E877-4065-A28B-076AA1589921}"/>
            </c:ext>
          </c:extLst>
        </c:ser>
        <c:dLbls>
          <c:showLegendKey val="0"/>
          <c:showVal val="0"/>
          <c:showCatName val="0"/>
          <c:showSerName val="0"/>
          <c:showPercent val="0"/>
          <c:showBubbleSize val="0"/>
        </c:dLbls>
        <c:gapWidth val="150"/>
        <c:axId val="138047488"/>
        <c:axId val="138049408"/>
      </c:barChart>
      <c:catAx>
        <c:axId val="138047488"/>
        <c:scaling>
          <c:orientation val="minMax"/>
        </c:scaling>
        <c:delete val="0"/>
        <c:axPos val="b"/>
        <c:title>
          <c:tx>
            <c:rich>
              <a:bodyPr/>
              <a:lstStyle/>
              <a:p>
                <a:pPr>
                  <a:defRPr sz="175" b="0" i="0" u="none" strike="noStrike" baseline="0">
                    <a:solidFill>
                      <a:srgbClr val="000000"/>
                    </a:solidFill>
                    <a:latin typeface="ＭＳ Ｐゴシック"/>
                    <a:ea typeface="ＭＳ Ｐゴシック"/>
                    <a:cs typeface="ＭＳ Ｐゴシック"/>
                  </a:defRPr>
                </a:pPr>
                <a:r>
                  <a:rPr lang="ja-JP" altLang="en-US"/>
                  <a:t>年</a:t>
                </a:r>
              </a:p>
            </c:rich>
          </c:tx>
          <c:overlay val="0"/>
          <c:spPr>
            <a:noFill/>
            <a:ln w="25400">
              <a:noFill/>
            </a:ln>
          </c:spPr>
        </c:title>
        <c:numFmt formatCode="General" sourceLinked="1"/>
        <c:majorTickMark val="in"/>
        <c:minorTickMark val="none"/>
        <c:tickLblPos val="nextTo"/>
        <c:spPr>
          <a:ln w="3175">
            <a:solidFill>
              <a:srgbClr val="000000"/>
            </a:solidFill>
            <a:prstDash val="solid"/>
          </a:ln>
        </c:spPr>
        <c:txPr>
          <a:bodyPr rot="0" vert="horz"/>
          <a:lstStyle/>
          <a:p>
            <a:pPr>
              <a:defRPr sz="175" b="0" i="0" u="none" strike="noStrike" baseline="0">
                <a:solidFill>
                  <a:srgbClr val="000000"/>
                </a:solidFill>
                <a:latin typeface="ＭＳ Ｐゴシック"/>
                <a:ea typeface="ＭＳ Ｐゴシック"/>
                <a:cs typeface="ＭＳ Ｐゴシック"/>
              </a:defRPr>
            </a:pPr>
            <a:endParaRPr lang="ja-JP"/>
          </a:p>
        </c:txPr>
        <c:crossAx val="138049408"/>
        <c:crosses val="autoZero"/>
        <c:auto val="1"/>
        <c:lblAlgn val="ctr"/>
        <c:lblOffset val="100"/>
        <c:tickLblSkip val="1"/>
        <c:tickMarkSkip val="1"/>
        <c:noMultiLvlLbl val="0"/>
      </c:catAx>
      <c:valAx>
        <c:axId val="138049408"/>
        <c:scaling>
          <c:orientation val="minMax"/>
        </c:scaling>
        <c:delete val="0"/>
        <c:axPos val="l"/>
        <c:majorGridlines>
          <c:spPr>
            <a:ln w="3175">
              <a:solidFill>
                <a:srgbClr val="000000"/>
              </a:solidFill>
              <a:prstDash val="solid"/>
            </a:ln>
          </c:spPr>
        </c:majorGridlines>
        <c:title>
          <c:tx>
            <c:rich>
              <a:bodyPr/>
              <a:lstStyle/>
              <a:p>
                <a:pPr>
                  <a:defRPr sz="175" b="0" i="0" u="none" strike="noStrike" baseline="0">
                    <a:solidFill>
                      <a:srgbClr val="000000"/>
                    </a:solidFill>
                    <a:latin typeface="ＭＳ Ｐゴシック"/>
                    <a:ea typeface="ＭＳ Ｐゴシック"/>
                    <a:cs typeface="ＭＳ Ｐゴシック"/>
                  </a:defRPr>
                </a:pPr>
                <a:r>
                  <a:rPr lang="ja-JP" altLang="en-US"/>
                  <a:t>％</a:t>
                </a:r>
              </a:p>
            </c:rich>
          </c:tx>
          <c:overlay val="0"/>
          <c:spPr>
            <a:noFill/>
            <a:ln w="25400">
              <a:noFill/>
            </a:ln>
          </c:spPr>
        </c:title>
        <c:numFmt formatCode="General" sourceLinked="1"/>
        <c:majorTickMark val="in"/>
        <c:minorTickMark val="none"/>
        <c:tickLblPos val="nextTo"/>
        <c:spPr>
          <a:ln w="3175">
            <a:solidFill>
              <a:srgbClr val="000000"/>
            </a:solidFill>
            <a:prstDash val="solid"/>
          </a:ln>
        </c:spPr>
        <c:txPr>
          <a:bodyPr rot="0" vert="horz"/>
          <a:lstStyle/>
          <a:p>
            <a:pPr>
              <a:defRPr sz="175" b="0" i="0" u="none" strike="noStrike" baseline="0">
                <a:solidFill>
                  <a:srgbClr val="000000"/>
                </a:solidFill>
                <a:latin typeface="ＭＳ Ｐゴシック"/>
                <a:ea typeface="ＭＳ Ｐゴシック"/>
                <a:cs typeface="ＭＳ Ｐゴシック"/>
              </a:defRPr>
            </a:pPr>
            <a:endParaRPr lang="ja-JP"/>
          </a:p>
        </c:txPr>
        <c:crossAx val="138047488"/>
        <c:crosses val="autoZero"/>
        <c:crossBetween val="between"/>
      </c:valAx>
      <c:spPr>
        <a:no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16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3175">
      <a:solidFill>
        <a:srgbClr val="000000"/>
      </a:solidFill>
      <a:prstDash val="solid"/>
    </a:ln>
  </c:spPr>
  <c:txPr>
    <a:bodyPr/>
    <a:lstStyle/>
    <a:p>
      <a:pPr>
        <a:defRPr sz="1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14.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chart" Target="../charts/chart5.xml"/><Relationship Id="rId1" Type="http://schemas.openxmlformats.org/officeDocument/2006/relationships/chart" Target="../charts/chart4.xml"/></Relationships>
</file>

<file path=xl/drawings/_rels/drawing2.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image" Target="../media/image3.jpeg"/><Relationship Id="rId1" Type="http://schemas.openxmlformats.org/officeDocument/2006/relationships/image" Target="../media/image2.png"/><Relationship Id="rId5" Type="http://schemas.openxmlformats.org/officeDocument/2006/relationships/image" Target="../media/image6.jpeg"/><Relationship Id="rId4" Type="http://schemas.openxmlformats.org/officeDocument/2006/relationships/image" Target="../media/image5.jpeg"/></Relationships>
</file>

<file path=xl/drawings/_rels/drawing5.xml.rels><?xml version="1.0" encoding="UTF-8" standalone="yes"?>
<Relationships xmlns="http://schemas.openxmlformats.org/package/2006/relationships"><Relationship Id="rId2" Type="http://schemas.openxmlformats.org/officeDocument/2006/relationships/image" Target="../media/image8.jpeg"/><Relationship Id="rId1" Type="http://schemas.openxmlformats.org/officeDocument/2006/relationships/image" Target="../media/image7.jpeg"/></Relationships>
</file>

<file path=xl/drawings/drawing1.xml><?xml version="1.0" encoding="utf-8"?>
<xdr:wsDr xmlns:xdr="http://schemas.openxmlformats.org/drawingml/2006/spreadsheetDrawing" xmlns:a="http://schemas.openxmlformats.org/drawingml/2006/main">
  <xdr:twoCellAnchor>
    <xdr:from>
      <xdr:col>4</xdr:col>
      <xdr:colOff>38100</xdr:colOff>
      <xdr:row>16</xdr:row>
      <xdr:rowOff>95250</xdr:rowOff>
    </xdr:from>
    <xdr:to>
      <xdr:col>4</xdr:col>
      <xdr:colOff>38100</xdr:colOff>
      <xdr:row>16</xdr:row>
      <xdr:rowOff>95250</xdr:rowOff>
    </xdr:to>
    <xdr:sp macro="" textlink="">
      <xdr:nvSpPr>
        <xdr:cNvPr id="2" name="Line 1"/>
        <xdr:cNvSpPr>
          <a:spLocks noChangeShapeType="1"/>
        </xdr:cNvSpPr>
      </xdr:nvSpPr>
      <xdr:spPr bwMode="auto">
        <a:xfrm>
          <a:off x="4524375" y="9458325"/>
          <a:ext cx="0" cy="0"/>
        </a:xfrm>
        <a:prstGeom prst="line">
          <a:avLst/>
        </a:prstGeom>
        <a:noFill/>
        <a:ln w="9525">
          <a:solidFill>
            <a:srgbClr val="000000"/>
          </a:solidFill>
          <a:round/>
          <a:headEnd/>
          <a:tailEnd/>
        </a:ln>
      </xdr:spPr>
    </xdr:sp>
    <xdr:clientData/>
  </xdr:twoCellAnchor>
  <xdr:twoCellAnchor editAs="oneCell">
    <xdr:from>
      <xdr:col>2</xdr:col>
      <xdr:colOff>589086</xdr:colOff>
      <xdr:row>5</xdr:row>
      <xdr:rowOff>299357</xdr:rowOff>
    </xdr:from>
    <xdr:to>
      <xdr:col>3</xdr:col>
      <xdr:colOff>692400</xdr:colOff>
      <xdr:row>7</xdr:row>
      <xdr:rowOff>487392</xdr:rowOff>
    </xdr:to>
    <xdr:pic>
      <xdr:nvPicPr>
        <xdr:cNvPr id="3" name="図 2" descr="小金井市章.bmp"/>
        <xdr:cNvPicPr>
          <a:picLocks noChangeAspect="1"/>
        </xdr:cNvPicPr>
      </xdr:nvPicPr>
      <xdr:blipFill>
        <a:blip xmlns:r="http://schemas.openxmlformats.org/officeDocument/2006/relationships" r:embed="rId1" cstate="print"/>
        <a:stretch>
          <a:fillRect/>
        </a:stretch>
      </xdr:blipFill>
      <xdr:spPr>
        <a:xfrm>
          <a:off x="2541711" y="3118757"/>
          <a:ext cx="1370139" cy="144533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28</xdr:row>
      <xdr:rowOff>142875</xdr:rowOff>
    </xdr:from>
    <xdr:to>
      <xdr:col>0</xdr:col>
      <xdr:colOff>0</xdr:colOff>
      <xdr:row>28</xdr:row>
      <xdr:rowOff>142875</xdr:rowOff>
    </xdr:to>
    <xdr:sp macro="" textlink="">
      <xdr:nvSpPr>
        <xdr:cNvPr id="2" name="Line 1"/>
        <xdr:cNvSpPr>
          <a:spLocks noChangeShapeType="1"/>
        </xdr:cNvSpPr>
      </xdr:nvSpPr>
      <xdr:spPr bwMode="auto">
        <a:xfrm>
          <a:off x="0" y="5762625"/>
          <a:ext cx="0" cy="0"/>
        </a:xfrm>
        <a:prstGeom prst="line">
          <a:avLst/>
        </a:prstGeom>
        <a:noFill/>
        <a:ln w="9525">
          <a:solidFill>
            <a:srgbClr val="000000"/>
          </a:solidFill>
          <a:round/>
          <a:headEnd/>
          <a:tailEnd/>
        </a:ln>
      </xdr:spPr>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27</xdr:row>
      <xdr:rowOff>0</xdr:rowOff>
    </xdr:from>
    <xdr:to>
      <xdr:col>0</xdr:col>
      <xdr:colOff>0</xdr:colOff>
      <xdr:row>27</xdr:row>
      <xdr:rowOff>0</xdr:rowOff>
    </xdr:to>
    <xdr:sp macro="" textlink="">
      <xdr:nvSpPr>
        <xdr:cNvPr id="2" name="Line 1"/>
        <xdr:cNvSpPr>
          <a:spLocks noChangeShapeType="1"/>
        </xdr:cNvSpPr>
      </xdr:nvSpPr>
      <xdr:spPr bwMode="auto">
        <a:xfrm>
          <a:off x="0" y="5419725"/>
          <a:ext cx="0" cy="0"/>
        </a:xfrm>
        <a:prstGeom prst="line">
          <a:avLst/>
        </a:prstGeom>
        <a:noFill/>
        <a:ln w="9525">
          <a:solidFill>
            <a:srgbClr val="000000"/>
          </a:solidFill>
          <a:round/>
          <a:headEnd/>
          <a:tailEnd/>
        </a:ln>
      </xdr:spPr>
    </xdr:sp>
    <xdr:clientData/>
  </xdr:twoCellAnchor>
  <xdr:twoCellAnchor>
    <xdr:from>
      <xdr:col>86</xdr:col>
      <xdr:colOff>51321</xdr:colOff>
      <xdr:row>8</xdr:row>
      <xdr:rowOff>196750</xdr:rowOff>
    </xdr:from>
    <xdr:to>
      <xdr:col>92</xdr:col>
      <xdr:colOff>44586</xdr:colOff>
      <xdr:row>11</xdr:row>
      <xdr:rowOff>137807</xdr:rowOff>
    </xdr:to>
    <xdr:sp macro="" textlink="">
      <xdr:nvSpPr>
        <xdr:cNvPr id="3" name="テキスト ボックス 2"/>
        <xdr:cNvSpPr txBox="1"/>
      </xdr:nvSpPr>
      <xdr:spPr>
        <a:xfrm>
          <a:off x="13252566" y="1842346"/>
          <a:ext cx="860648" cy="573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dist">
            <a:lnSpc>
              <a:spcPts val="900"/>
            </a:lnSpc>
          </a:pPr>
          <a:r>
            <a:rPr kumimoji="1" lang="ja-JP" altLang="en-US" sz="950" spc="-40" baseline="0">
              <a:latin typeface="ＭＳ Ｐ明朝" panose="02020600040205080304" pitchFamily="18" charset="-128"/>
              <a:ea typeface="ＭＳ Ｐ明朝" panose="02020600040205080304" pitchFamily="18" charset="-128"/>
            </a:rPr>
            <a:t>公営・都市再生機構・公社の借家</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36</xdr:row>
      <xdr:rowOff>0</xdr:rowOff>
    </xdr:from>
    <xdr:to>
      <xdr:col>0</xdr:col>
      <xdr:colOff>0</xdr:colOff>
      <xdr:row>36</xdr:row>
      <xdr:rowOff>0</xdr:rowOff>
    </xdr:to>
    <xdr:sp macro="" textlink="">
      <xdr:nvSpPr>
        <xdr:cNvPr id="2" name="Line 1"/>
        <xdr:cNvSpPr>
          <a:spLocks noChangeShapeType="1"/>
        </xdr:cNvSpPr>
      </xdr:nvSpPr>
      <xdr:spPr bwMode="auto">
        <a:xfrm>
          <a:off x="0" y="8448675"/>
          <a:ext cx="0" cy="0"/>
        </a:xfrm>
        <a:prstGeom prst="line">
          <a:avLst/>
        </a:prstGeom>
        <a:noFill/>
        <a:ln w="9525">
          <a:solidFill>
            <a:srgbClr val="000000"/>
          </a:solidFill>
          <a:round/>
          <a:headEnd/>
          <a:tailEnd/>
        </a:ln>
      </xdr:spPr>
    </xdr:sp>
    <xdr:clientData/>
  </xdr:twoCellAnchor>
</xdr:wsDr>
</file>

<file path=xl/drawings/drawing13.xml><?xml version="1.0" encoding="utf-8"?>
<xdr:wsDr xmlns:xdr="http://schemas.openxmlformats.org/drawingml/2006/spreadsheetDrawing" xmlns:a="http://schemas.openxmlformats.org/drawingml/2006/main">
  <xdr:twoCellAnchor>
    <xdr:from>
      <xdr:col>206</xdr:col>
      <xdr:colOff>0</xdr:colOff>
      <xdr:row>31</xdr:row>
      <xdr:rowOff>142875</xdr:rowOff>
    </xdr:from>
    <xdr:to>
      <xdr:col>206</xdr:col>
      <xdr:colOff>0</xdr:colOff>
      <xdr:row>31</xdr:row>
      <xdr:rowOff>142875</xdr:rowOff>
    </xdr:to>
    <xdr:sp macro="" textlink="">
      <xdr:nvSpPr>
        <xdr:cNvPr id="2" name="Line 1"/>
        <xdr:cNvSpPr>
          <a:spLocks noChangeShapeType="1"/>
        </xdr:cNvSpPr>
      </xdr:nvSpPr>
      <xdr:spPr bwMode="auto">
        <a:xfrm>
          <a:off x="0" y="5457825"/>
          <a:ext cx="0" cy="0"/>
        </a:xfrm>
        <a:prstGeom prst="line">
          <a:avLst/>
        </a:prstGeom>
        <a:noFill/>
        <a:ln w="9525">
          <a:solidFill>
            <a:srgbClr val="000000"/>
          </a:solidFill>
          <a:round/>
          <a:headEnd/>
          <a:tailEnd/>
        </a:ln>
      </xdr:spPr>
    </xdr:sp>
    <xdr:clientData/>
  </xdr:twoCellAnchor>
  <xdr:twoCellAnchor>
    <xdr:from>
      <xdr:col>206</xdr:col>
      <xdr:colOff>141754</xdr:colOff>
      <xdr:row>2</xdr:row>
      <xdr:rowOff>152961</xdr:rowOff>
    </xdr:from>
    <xdr:to>
      <xdr:col>225</xdr:col>
      <xdr:colOff>56030</xdr:colOff>
      <xdr:row>21</xdr:row>
      <xdr:rowOff>61072</xdr:rowOff>
    </xdr:to>
    <xdr:graphicFrame macro="">
      <xdr:nvGraphicFramePr>
        <xdr:cNvPr id="20" name="グラフ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226</xdr:col>
      <xdr:colOff>11206</xdr:colOff>
      <xdr:row>2</xdr:row>
      <xdr:rowOff>156884</xdr:rowOff>
    </xdr:from>
    <xdr:to>
      <xdr:col>243</xdr:col>
      <xdr:colOff>224118</xdr:colOff>
      <xdr:row>21</xdr:row>
      <xdr:rowOff>64995</xdr:rowOff>
    </xdr:to>
    <xdr:graphicFrame macro="">
      <xdr:nvGraphicFramePr>
        <xdr:cNvPr id="21" name="グラフ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216</xdr:col>
      <xdr:colOff>134471</xdr:colOff>
      <xdr:row>23</xdr:row>
      <xdr:rowOff>100854</xdr:rowOff>
    </xdr:from>
    <xdr:to>
      <xdr:col>235</xdr:col>
      <xdr:colOff>0</xdr:colOff>
      <xdr:row>42</xdr:row>
      <xdr:rowOff>8965</xdr:rowOff>
    </xdr:to>
    <xdr:graphicFrame macro="">
      <xdr:nvGraphicFramePr>
        <xdr:cNvPr id="22" name="グラフ 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14</xdr:row>
      <xdr:rowOff>0</xdr:rowOff>
    </xdr:from>
    <xdr:to>
      <xdr:col>0</xdr:col>
      <xdr:colOff>0</xdr:colOff>
      <xdr:row>14</xdr:row>
      <xdr:rowOff>0</xdr:rowOff>
    </xdr:to>
    <xdr:sp macro="" textlink="">
      <xdr:nvSpPr>
        <xdr:cNvPr id="2" name="Line 1025"/>
        <xdr:cNvSpPr>
          <a:spLocks noChangeShapeType="1"/>
        </xdr:cNvSpPr>
      </xdr:nvSpPr>
      <xdr:spPr bwMode="auto">
        <a:xfrm>
          <a:off x="0" y="3228975"/>
          <a:ext cx="0" cy="0"/>
        </a:xfrm>
        <a:prstGeom prst="line">
          <a:avLst/>
        </a:prstGeom>
        <a:noFill/>
        <a:ln w="9525">
          <a:solidFill>
            <a:srgbClr val="000000"/>
          </a:solidFill>
          <a:round/>
          <a:headEnd/>
          <a:tailEnd/>
        </a:ln>
      </xdr:spPr>
    </xdr:sp>
    <xdr:clientData/>
  </xdr:twoCellAnchor>
  <xdr:twoCellAnchor>
    <xdr:from>
      <xdr:col>2</xdr:col>
      <xdr:colOff>0</xdr:colOff>
      <xdr:row>46</xdr:row>
      <xdr:rowOff>238125</xdr:rowOff>
    </xdr:from>
    <xdr:to>
      <xdr:col>2</xdr:col>
      <xdr:colOff>0</xdr:colOff>
      <xdr:row>47</xdr:row>
      <xdr:rowOff>0</xdr:rowOff>
    </xdr:to>
    <xdr:graphicFrame macro="">
      <xdr:nvGraphicFramePr>
        <xdr:cNvPr id="3" name="Chart 10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47</xdr:row>
      <xdr:rowOff>0</xdr:rowOff>
    </xdr:from>
    <xdr:to>
      <xdr:col>2</xdr:col>
      <xdr:colOff>0</xdr:colOff>
      <xdr:row>47</xdr:row>
      <xdr:rowOff>0</xdr:rowOff>
    </xdr:to>
    <xdr:graphicFrame macro="">
      <xdr:nvGraphicFramePr>
        <xdr:cNvPr id="4" name="Chart 102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47</xdr:row>
      <xdr:rowOff>0</xdr:rowOff>
    </xdr:from>
    <xdr:to>
      <xdr:col>2</xdr:col>
      <xdr:colOff>0</xdr:colOff>
      <xdr:row>47</xdr:row>
      <xdr:rowOff>0</xdr:rowOff>
    </xdr:to>
    <xdr:graphicFrame macro="">
      <xdr:nvGraphicFramePr>
        <xdr:cNvPr id="5" name="Chart 102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29</xdr:col>
      <xdr:colOff>0</xdr:colOff>
      <xdr:row>17</xdr:row>
      <xdr:rowOff>228600</xdr:rowOff>
    </xdr:from>
    <xdr:to>
      <xdr:col>29</xdr:col>
      <xdr:colOff>76200</xdr:colOff>
      <xdr:row>18</xdr:row>
      <xdr:rowOff>171450</xdr:rowOff>
    </xdr:to>
    <xdr:sp macro="" textlink="">
      <xdr:nvSpPr>
        <xdr:cNvPr id="6" name="Text Box 1029"/>
        <xdr:cNvSpPr txBox="1">
          <a:spLocks noChangeArrowheads="1"/>
        </xdr:cNvSpPr>
      </xdr:nvSpPr>
      <xdr:spPr bwMode="auto">
        <a:xfrm>
          <a:off x="3362325" y="4143375"/>
          <a:ext cx="76200" cy="209550"/>
        </a:xfrm>
        <a:prstGeom prst="rect">
          <a:avLst/>
        </a:prstGeom>
        <a:noFill/>
        <a:ln w="9525">
          <a:noFill/>
          <a:miter lim="800000"/>
          <a:headEnd/>
          <a:tailEnd/>
        </a:ln>
      </xdr:spPr>
    </xdr:sp>
    <xdr:clientData/>
  </xdr:twoCellAnchor>
  <xdr:twoCellAnchor editAs="oneCell">
    <xdr:from>
      <xdr:col>29</xdr:col>
      <xdr:colOff>0</xdr:colOff>
      <xdr:row>27</xdr:row>
      <xdr:rowOff>0</xdr:rowOff>
    </xdr:from>
    <xdr:to>
      <xdr:col>29</xdr:col>
      <xdr:colOff>76200</xdr:colOff>
      <xdr:row>27</xdr:row>
      <xdr:rowOff>209550</xdr:rowOff>
    </xdr:to>
    <xdr:sp macro="" textlink="">
      <xdr:nvSpPr>
        <xdr:cNvPr id="7" name="Text Box 1030"/>
        <xdr:cNvSpPr txBox="1">
          <a:spLocks noChangeArrowheads="1"/>
        </xdr:cNvSpPr>
      </xdr:nvSpPr>
      <xdr:spPr bwMode="auto">
        <a:xfrm>
          <a:off x="3362325" y="6276975"/>
          <a:ext cx="76200" cy="209550"/>
        </a:xfrm>
        <a:prstGeom prst="rect">
          <a:avLst/>
        </a:prstGeom>
        <a:noFill/>
        <a:ln w="9525">
          <a:noFill/>
          <a:miter lim="800000"/>
          <a:headEnd/>
          <a:tailEnd/>
        </a:ln>
      </xdr:spPr>
    </xdr:sp>
    <xdr:clientData/>
  </xdr:twoCellAnchor>
  <xdr:twoCellAnchor editAs="oneCell">
    <xdr:from>
      <xdr:col>29</xdr:col>
      <xdr:colOff>0</xdr:colOff>
      <xdr:row>37</xdr:row>
      <xdr:rowOff>0</xdr:rowOff>
    </xdr:from>
    <xdr:to>
      <xdr:col>29</xdr:col>
      <xdr:colOff>76200</xdr:colOff>
      <xdr:row>37</xdr:row>
      <xdr:rowOff>209550</xdr:rowOff>
    </xdr:to>
    <xdr:sp macro="" textlink="">
      <xdr:nvSpPr>
        <xdr:cNvPr id="8" name="Text Box 1031"/>
        <xdr:cNvSpPr txBox="1">
          <a:spLocks noChangeArrowheads="1"/>
        </xdr:cNvSpPr>
      </xdr:nvSpPr>
      <xdr:spPr bwMode="auto">
        <a:xfrm>
          <a:off x="3362325" y="8562975"/>
          <a:ext cx="76200" cy="209550"/>
        </a:xfrm>
        <a:prstGeom prst="rect">
          <a:avLst/>
        </a:prstGeom>
        <a:noFill/>
        <a:ln w="9525">
          <a:noFill/>
          <a:miter lim="800000"/>
          <a:headEnd/>
          <a:tailEnd/>
        </a:ln>
      </xdr:spPr>
    </xdr:sp>
    <xdr:clientData/>
  </xdr:twoCellAnchor>
  <xdr:twoCellAnchor editAs="oneCell">
    <xdr:from>
      <xdr:col>34</xdr:col>
      <xdr:colOff>0</xdr:colOff>
      <xdr:row>37</xdr:row>
      <xdr:rowOff>0</xdr:rowOff>
    </xdr:from>
    <xdr:to>
      <xdr:col>34</xdr:col>
      <xdr:colOff>76200</xdr:colOff>
      <xdr:row>37</xdr:row>
      <xdr:rowOff>209550</xdr:rowOff>
    </xdr:to>
    <xdr:sp macro="" textlink="">
      <xdr:nvSpPr>
        <xdr:cNvPr id="9" name="Text Box 1033"/>
        <xdr:cNvSpPr txBox="1">
          <a:spLocks noChangeArrowheads="1"/>
        </xdr:cNvSpPr>
      </xdr:nvSpPr>
      <xdr:spPr bwMode="auto">
        <a:xfrm>
          <a:off x="3848100" y="8562975"/>
          <a:ext cx="76200" cy="209550"/>
        </a:xfrm>
        <a:prstGeom prst="rect">
          <a:avLst/>
        </a:prstGeom>
        <a:noFill/>
        <a:ln w="9525">
          <a:noFill/>
          <a:miter lim="800000"/>
          <a:headEnd/>
          <a:tailEnd/>
        </a:ln>
      </xdr:spPr>
    </xdr:sp>
    <xdr:clientData/>
  </xdr:twoCellAnchor>
  <xdr:twoCellAnchor editAs="oneCell">
    <xdr:from>
      <xdr:col>38</xdr:col>
      <xdr:colOff>0</xdr:colOff>
      <xdr:row>17</xdr:row>
      <xdr:rowOff>228600</xdr:rowOff>
    </xdr:from>
    <xdr:to>
      <xdr:col>38</xdr:col>
      <xdr:colOff>76200</xdr:colOff>
      <xdr:row>18</xdr:row>
      <xdr:rowOff>171450</xdr:rowOff>
    </xdr:to>
    <xdr:sp macro="" textlink="">
      <xdr:nvSpPr>
        <xdr:cNvPr id="10" name="Text Box 5"/>
        <xdr:cNvSpPr txBox="1">
          <a:spLocks noChangeArrowheads="1"/>
        </xdr:cNvSpPr>
      </xdr:nvSpPr>
      <xdr:spPr bwMode="auto">
        <a:xfrm>
          <a:off x="4381500" y="4143375"/>
          <a:ext cx="76200" cy="209550"/>
        </a:xfrm>
        <a:prstGeom prst="rect">
          <a:avLst/>
        </a:prstGeom>
        <a:noFill/>
        <a:ln w="9525">
          <a:noFill/>
          <a:miter lim="800000"/>
          <a:headEnd/>
          <a:tailEnd/>
        </a:ln>
      </xdr:spPr>
    </xdr:sp>
    <xdr:clientData/>
  </xdr:twoCellAnchor>
  <xdr:twoCellAnchor editAs="oneCell">
    <xdr:from>
      <xdr:col>19</xdr:col>
      <xdr:colOff>9525</xdr:colOff>
      <xdr:row>20</xdr:row>
      <xdr:rowOff>19050</xdr:rowOff>
    </xdr:from>
    <xdr:to>
      <xdr:col>20</xdr:col>
      <xdr:colOff>0</xdr:colOff>
      <xdr:row>21</xdr:row>
      <xdr:rowOff>0</xdr:rowOff>
    </xdr:to>
    <xdr:sp macro="" textlink="">
      <xdr:nvSpPr>
        <xdr:cNvPr id="11" name="Text Box 9"/>
        <xdr:cNvSpPr txBox="1">
          <a:spLocks noChangeArrowheads="1"/>
        </xdr:cNvSpPr>
      </xdr:nvSpPr>
      <xdr:spPr bwMode="auto">
        <a:xfrm>
          <a:off x="2400300" y="4695825"/>
          <a:ext cx="76200" cy="209550"/>
        </a:xfrm>
        <a:prstGeom prst="rect">
          <a:avLst/>
        </a:prstGeom>
        <a:noFill/>
        <a:ln w="9525">
          <a:noFill/>
          <a:miter lim="800000"/>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38100</xdr:colOff>
      <xdr:row>17</xdr:row>
      <xdr:rowOff>0</xdr:rowOff>
    </xdr:from>
    <xdr:to>
      <xdr:col>3</xdr:col>
      <xdr:colOff>38100</xdr:colOff>
      <xdr:row>17</xdr:row>
      <xdr:rowOff>0</xdr:rowOff>
    </xdr:to>
    <xdr:sp macro="" textlink="">
      <xdr:nvSpPr>
        <xdr:cNvPr id="2" name="Line 1"/>
        <xdr:cNvSpPr>
          <a:spLocks noChangeShapeType="1"/>
        </xdr:cNvSpPr>
      </xdr:nvSpPr>
      <xdr:spPr bwMode="auto">
        <a:xfrm>
          <a:off x="6657975" y="11363325"/>
          <a:ext cx="0" cy="0"/>
        </a:xfrm>
        <a:prstGeom prst="line">
          <a:avLst/>
        </a:prstGeom>
        <a:noFill/>
        <a:ln w="9525">
          <a:solidFill>
            <a:srgbClr val="000000"/>
          </a:solidFill>
          <a:round/>
          <a:headEnd/>
          <a:tailEnd/>
        </a:ln>
      </xdr:spPr>
    </xdr:sp>
    <xdr:clientData/>
  </xdr:twoCellAnchor>
  <xdr:twoCellAnchor editAs="oneCell">
    <xdr:from>
      <xdr:col>0</xdr:col>
      <xdr:colOff>746518</xdr:colOff>
      <xdr:row>0</xdr:row>
      <xdr:rowOff>0</xdr:rowOff>
    </xdr:from>
    <xdr:to>
      <xdr:col>0</xdr:col>
      <xdr:colOff>1796613</xdr:colOff>
      <xdr:row>1</xdr:row>
      <xdr:rowOff>325207</xdr:rowOff>
    </xdr:to>
    <xdr:pic>
      <xdr:nvPicPr>
        <xdr:cNvPr id="3" name="図 2" descr="小金井市章.bmp"/>
        <xdr:cNvPicPr>
          <a:picLocks noChangeAspect="1"/>
        </xdr:cNvPicPr>
      </xdr:nvPicPr>
      <xdr:blipFill>
        <a:blip xmlns:r="http://schemas.openxmlformats.org/officeDocument/2006/relationships" r:embed="rId1" cstate="print"/>
        <a:stretch>
          <a:fillRect/>
        </a:stretch>
      </xdr:blipFill>
      <xdr:spPr>
        <a:xfrm>
          <a:off x="746518" y="0"/>
          <a:ext cx="1050095" cy="1106257"/>
        </a:xfrm>
        <a:prstGeom prst="rect">
          <a:avLst/>
        </a:prstGeom>
      </xdr:spPr>
    </xdr:pic>
    <xdr:clientData/>
  </xdr:twoCellAnchor>
  <xdr:twoCellAnchor editAs="oneCell">
    <xdr:from>
      <xdr:col>0</xdr:col>
      <xdr:colOff>4690</xdr:colOff>
      <xdr:row>3</xdr:row>
      <xdr:rowOff>5233</xdr:rowOff>
    </xdr:from>
    <xdr:to>
      <xdr:col>0</xdr:col>
      <xdr:colOff>2881971</xdr:colOff>
      <xdr:row>4</xdr:row>
      <xdr:rowOff>17586</xdr:rowOff>
    </xdr:to>
    <xdr:pic>
      <xdr:nvPicPr>
        <xdr:cNvPr id="4" name="図 3" descr="1 市の花　サクラ.jpg"/>
        <xdr:cNvPicPr>
          <a:picLocks noChangeAspect="1"/>
        </xdr:cNvPicPr>
      </xdr:nvPicPr>
      <xdr:blipFill>
        <a:blip xmlns:r="http://schemas.openxmlformats.org/officeDocument/2006/relationships" r:embed="rId2" cstate="print"/>
        <a:stretch>
          <a:fillRect/>
        </a:stretch>
      </xdr:blipFill>
      <xdr:spPr>
        <a:xfrm>
          <a:off x="4690" y="3462808"/>
          <a:ext cx="2877281" cy="2165003"/>
        </a:xfrm>
        <a:prstGeom prst="rect">
          <a:avLst/>
        </a:prstGeom>
      </xdr:spPr>
    </xdr:pic>
    <xdr:clientData/>
  </xdr:twoCellAnchor>
  <xdr:twoCellAnchor editAs="oneCell">
    <xdr:from>
      <xdr:col>2</xdr:col>
      <xdr:colOff>9497</xdr:colOff>
      <xdr:row>3</xdr:row>
      <xdr:rowOff>11205</xdr:rowOff>
    </xdr:from>
    <xdr:to>
      <xdr:col>2</xdr:col>
      <xdr:colOff>2844414</xdr:colOff>
      <xdr:row>4</xdr:row>
      <xdr:rowOff>29281</xdr:rowOff>
    </xdr:to>
    <xdr:pic>
      <xdr:nvPicPr>
        <xdr:cNvPr id="5" name="図 4" descr="2 市の木　ケヤキ.jpg"/>
        <xdr:cNvPicPr>
          <a:picLocks noChangeAspect="1"/>
        </xdr:cNvPicPr>
      </xdr:nvPicPr>
      <xdr:blipFill>
        <a:blip xmlns:r="http://schemas.openxmlformats.org/officeDocument/2006/relationships" r:embed="rId3" cstate="print"/>
        <a:srcRect t="16518" b="26265"/>
        <a:stretch>
          <a:fillRect/>
        </a:stretch>
      </xdr:blipFill>
      <xdr:spPr>
        <a:xfrm>
          <a:off x="3743297" y="3468780"/>
          <a:ext cx="2834917" cy="2170726"/>
        </a:xfrm>
        <a:prstGeom prst="rect">
          <a:avLst/>
        </a:prstGeom>
      </xdr:spPr>
    </xdr:pic>
    <xdr:clientData/>
  </xdr:twoCellAnchor>
  <xdr:twoCellAnchor editAs="oneCell">
    <xdr:from>
      <xdr:col>0</xdr:col>
      <xdr:colOff>0</xdr:colOff>
      <xdr:row>7</xdr:row>
      <xdr:rowOff>598714</xdr:rowOff>
    </xdr:from>
    <xdr:to>
      <xdr:col>1</xdr:col>
      <xdr:colOff>1866</xdr:colOff>
      <xdr:row>9</xdr:row>
      <xdr:rowOff>4550</xdr:rowOff>
    </xdr:to>
    <xdr:pic>
      <xdr:nvPicPr>
        <xdr:cNvPr id="6" name="図 5" descr="3 市の鳥　カワセミ.jpg"/>
        <xdr:cNvPicPr>
          <a:picLocks noChangeAspect="1"/>
        </xdr:cNvPicPr>
      </xdr:nvPicPr>
      <xdr:blipFill>
        <a:blip xmlns:r="http://schemas.openxmlformats.org/officeDocument/2006/relationships" r:embed="rId4" cstate="print"/>
        <a:srcRect l="5708" t="27740" r="30618" b="1572"/>
        <a:stretch>
          <a:fillRect/>
        </a:stretch>
      </xdr:blipFill>
      <xdr:spPr>
        <a:xfrm>
          <a:off x="0" y="6818539"/>
          <a:ext cx="2887941" cy="2168086"/>
        </a:xfrm>
        <a:prstGeom prst="rect">
          <a:avLst/>
        </a:prstGeom>
      </xdr:spPr>
    </xdr:pic>
    <xdr:clientData/>
  </xdr:twoCellAnchor>
  <xdr:twoCellAnchor editAs="oneCell">
    <xdr:from>
      <xdr:col>1</xdr:col>
      <xdr:colOff>831129</xdr:colOff>
      <xdr:row>8</xdr:row>
      <xdr:rowOff>11089</xdr:rowOff>
    </xdr:from>
    <xdr:to>
      <xdr:col>2</xdr:col>
      <xdr:colOff>2862939</xdr:colOff>
      <xdr:row>9</xdr:row>
      <xdr:rowOff>8354</xdr:rowOff>
    </xdr:to>
    <xdr:pic>
      <xdr:nvPicPr>
        <xdr:cNvPr id="7" name="図 6" descr="4 市の虫　カンタン.jpg"/>
        <xdr:cNvPicPr>
          <a:picLocks noChangeAspect="1"/>
        </xdr:cNvPicPr>
      </xdr:nvPicPr>
      <xdr:blipFill>
        <a:blip xmlns:r="http://schemas.openxmlformats.org/officeDocument/2006/relationships" r:embed="rId5" cstate="print"/>
        <a:srcRect l="13062" t="3660" r="20409" b="21959"/>
        <a:stretch>
          <a:fillRect/>
        </a:stretch>
      </xdr:blipFill>
      <xdr:spPr>
        <a:xfrm>
          <a:off x="3717204" y="6830989"/>
          <a:ext cx="2879535" cy="215944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4</xdr:col>
      <xdr:colOff>133350</xdr:colOff>
      <xdr:row>2</xdr:row>
      <xdr:rowOff>152400</xdr:rowOff>
    </xdr:from>
    <xdr:to>
      <xdr:col>4</xdr:col>
      <xdr:colOff>133350</xdr:colOff>
      <xdr:row>2</xdr:row>
      <xdr:rowOff>152400</xdr:rowOff>
    </xdr:to>
    <xdr:sp macro="" textlink="">
      <xdr:nvSpPr>
        <xdr:cNvPr id="2" name="Line 2"/>
        <xdr:cNvSpPr>
          <a:spLocks noChangeShapeType="1"/>
        </xdr:cNvSpPr>
      </xdr:nvSpPr>
      <xdr:spPr bwMode="auto">
        <a:xfrm>
          <a:off x="2705100" y="561975"/>
          <a:ext cx="0" cy="0"/>
        </a:xfrm>
        <a:prstGeom prst="line">
          <a:avLst/>
        </a:prstGeom>
        <a:noFill/>
        <a:ln w="9525">
          <a:solidFill>
            <a:srgbClr val="000000"/>
          </a:solidFill>
          <a:round/>
          <a:headEnd/>
          <a:tailEnd/>
        </a:ln>
      </xdr:spPr>
    </xdr:sp>
    <xdr:clientData/>
  </xdr:twoCellAnchor>
  <xdr:twoCellAnchor>
    <xdr:from>
      <xdr:col>4</xdr:col>
      <xdr:colOff>133350</xdr:colOff>
      <xdr:row>2</xdr:row>
      <xdr:rowOff>152400</xdr:rowOff>
    </xdr:from>
    <xdr:to>
      <xdr:col>4</xdr:col>
      <xdr:colOff>133350</xdr:colOff>
      <xdr:row>2</xdr:row>
      <xdr:rowOff>152400</xdr:rowOff>
    </xdr:to>
    <xdr:sp macro="" textlink="">
      <xdr:nvSpPr>
        <xdr:cNvPr id="3" name="Line 2"/>
        <xdr:cNvSpPr>
          <a:spLocks noChangeShapeType="1"/>
        </xdr:cNvSpPr>
      </xdr:nvSpPr>
      <xdr:spPr bwMode="auto">
        <a:xfrm>
          <a:off x="2705100" y="561975"/>
          <a:ext cx="0" cy="0"/>
        </a:xfrm>
        <a:prstGeom prst="line">
          <a:avLst/>
        </a:prstGeom>
        <a:noFill/>
        <a:ln w="9525">
          <a:solidFill>
            <a:srgbClr val="000000"/>
          </a:solidFill>
          <a:round/>
          <a:headEnd/>
          <a:tailEnd/>
        </a:ln>
      </xdr:spPr>
    </xdr:sp>
    <xdr:clientData/>
  </xdr:twoCellAnchor>
  <xdr:twoCellAnchor>
    <xdr:from>
      <xdr:col>4</xdr:col>
      <xdr:colOff>133350</xdr:colOff>
      <xdr:row>2</xdr:row>
      <xdr:rowOff>152400</xdr:rowOff>
    </xdr:from>
    <xdr:to>
      <xdr:col>4</xdr:col>
      <xdr:colOff>133350</xdr:colOff>
      <xdr:row>2</xdr:row>
      <xdr:rowOff>152400</xdr:rowOff>
    </xdr:to>
    <xdr:sp macro="" textlink="">
      <xdr:nvSpPr>
        <xdr:cNvPr id="4" name="Line 2"/>
        <xdr:cNvSpPr>
          <a:spLocks noChangeShapeType="1"/>
        </xdr:cNvSpPr>
      </xdr:nvSpPr>
      <xdr:spPr bwMode="auto">
        <a:xfrm>
          <a:off x="2705100" y="561975"/>
          <a:ext cx="0" cy="0"/>
        </a:xfrm>
        <a:prstGeom prst="line">
          <a:avLst/>
        </a:prstGeom>
        <a:noFill/>
        <a:ln w="9525">
          <a:solidFill>
            <a:srgbClr val="000000"/>
          </a:solidFill>
          <a:round/>
          <a:headEnd/>
          <a:tailEnd/>
        </a:ln>
      </xdr:spPr>
    </xdr:sp>
    <xdr:clientData/>
  </xdr:twoCellAnchor>
  <xdr:twoCellAnchor>
    <xdr:from>
      <xdr:col>4</xdr:col>
      <xdr:colOff>133350</xdr:colOff>
      <xdr:row>2</xdr:row>
      <xdr:rowOff>152400</xdr:rowOff>
    </xdr:from>
    <xdr:to>
      <xdr:col>4</xdr:col>
      <xdr:colOff>133350</xdr:colOff>
      <xdr:row>2</xdr:row>
      <xdr:rowOff>152400</xdr:rowOff>
    </xdr:to>
    <xdr:sp macro="" textlink="">
      <xdr:nvSpPr>
        <xdr:cNvPr id="5" name="Line 2"/>
        <xdr:cNvSpPr>
          <a:spLocks noChangeShapeType="1"/>
        </xdr:cNvSpPr>
      </xdr:nvSpPr>
      <xdr:spPr bwMode="auto">
        <a:xfrm>
          <a:off x="2705100" y="561975"/>
          <a:ext cx="0" cy="0"/>
        </a:xfrm>
        <a:prstGeom prst="line">
          <a:avLst/>
        </a:prstGeom>
        <a:noFill/>
        <a:ln w="9525">
          <a:solidFill>
            <a:srgbClr val="000000"/>
          </a:solidFill>
          <a:round/>
          <a:headEnd/>
          <a:tailEnd/>
        </a:ln>
      </xdr:spPr>
    </xdr:sp>
    <xdr:clientData/>
  </xdr:twoCellAnchor>
  <xdr:twoCellAnchor>
    <xdr:from>
      <xdr:col>4</xdr:col>
      <xdr:colOff>133350</xdr:colOff>
      <xdr:row>2</xdr:row>
      <xdr:rowOff>152400</xdr:rowOff>
    </xdr:from>
    <xdr:to>
      <xdr:col>4</xdr:col>
      <xdr:colOff>133350</xdr:colOff>
      <xdr:row>2</xdr:row>
      <xdr:rowOff>152400</xdr:rowOff>
    </xdr:to>
    <xdr:sp macro="" textlink="">
      <xdr:nvSpPr>
        <xdr:cNvPr id="6" name="Line 2"/>
        <xdr:cNvSpPr>
          <a:spLocks noChangeShapeType="1"/>
        </xdr:cNvSpPr>
      </xdr:nvSpPr>
      <xdr:spPr bwMode="auto">
        <a:xfrm>
          <a:off x="2705100" y="561975"/>
          <a:ext cx="0" cy="0"/>
        </a:xfrm>
        <a:prstGeom prst="line">
          <a:avLst/>
        </a:prstGeom>
        <a:noFill/>
        <a:ln w="9525">
          <a:solidFill>
            <a:srgbClr val="000000"/>
          </a:solidFill>
          <a:round/>
          <a:headEnd/>
          <a:tailEnd/>
        </a:ln>
      </xdr:spPr>
    </xdr:sp>
    <xdr:clientData/>
  </xdr:twoCellAnchor>
  <xdr:twoCellAnchor>
    <xdr:from>
      <xdr:col>4</xdr:col>
      <xdr:colOff>133350</xdr:colOff>
      <xdr:row>2</xdr:row>
      <xdr:rowOff>152400</xdr:rowOff>
    </xdr:from>
    <xdr:to>
      <xdr:col>4</xdr:col>
      <xdr:colOff>133350</xdr:colOff>
      <xdr:row>2</xdr:row>
      <xdr:rowOff>152400</xdr:rowOff>
    </xdr:to>
    <xdr:sp macro="" textlink="">
      <xdr:nvSpPr>
        <xdr:cNvPr id="7" name="Line 2"/>
        <xdr:cNvSpPr>
          <a:spLocks noChangeShapeType="1"/>
        </xdr:cNvSpPr>
      </xdr:nvSpPr>
      <xdr:spPr bwMode="auto">
        <a:xfrm>
          <a:off x="2705100" y="561975"/>
          <a:ext cx="0" cy="0"/>
        </a:xfrm>
        <a:prstGeom prst="line">
          <a:avLst/>
        </a:prstGeom>
        <a:noFill/>
        <a:ln w="9525">
          <a:solidFill>
            <a:srgbClr val="000000"/>
          </a:solidFill>
          <a:round/>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xdr:from>
      <xdr:col>3</xdr:col>
      <xdr:colOff>38100</xdr:colOff>
      <xdr:row>22</xdr:row>
      <xdr:rowOff>95250</xdr:rowOff>
    </xdr:from>
    <xdr:to>
      <xdr:col>3</xdr:col>
      <xdr:colOff>38100</xdr:colOff>
      <xdr:row>22</xdr:row>
      <xdr:rowOff>95250</xdr:rowOff>
    </xdr:to>
    <xdr:sp macro="" textlink="">
      <xdr:nvSpPr>
        <xdr:cNvPr id="2" name="Line 4"/>
        <xdr:cNvSpPr>
          <a:spLocks noChangeShapeType="1"/>
        </xdr:cNvSpPr>
      </xdr:nvSpPr>
      <xdr:spPr bwMode="auto">
        <a:xfrm>
          <a:off x="619125" y="7391400"/>
          <a:ext cx="0" cy="0"/>
        </a:xfrm>
        <a:prstGeom prst="line">
          <a:avLst/>
        </a:prstGeom>
        <a:noFill/>
        <a:ln w="9525">
          <a:solidFill>
            <a:srgbClr val="000000"/>
          </a:solidFill>
          <a:round/>
          <a:headEnd/>
          <a:tailEnd/>
        </a:ln>
      </xdr:spPr>
    </xdr:sp>
    <xdr:clientData/>
  </xdr:twoCellAnchor>
  <xdr:twoCellAnchor>
    <xdr:from>
      <xdr:col>3</xdr:col>
      <xdr:colOff>38100</xdr:colOff>
      <xdr:row>22</xdr:row>
      <xdr:rowOff>95250</xdr:rowOff>
    </xdr:from>
    <xdr:to>
      <xdr:col>3</xdr:col>
      <xdr:colOff>38100</xdr:colOff>
      <xdr:row>22</xdr:row>
      <xdr:rowOff>95250</xdr:rowOff>
    </xdr:to>
    <xdr:sp macro="" textlink="">
      <xdr:nvSpPr>
        <xdr:cNvPr id="3" name="Line 4"/>
        <xdr:cNvSpPr>
          <a:spLocks noChangeShapeType="1"/>
        </xdr:cNvSpPr>
      </xdr:nvSpPr>
      <xdr:spPr bwMode="auto">
        <a:xfrm>
          <a:off x="619125" y="7391400"/>
          <a:ext cx="0" cy="0"/>
        </a:xfrm>
        <a:prstGeom prst="line">
          <a:avLst/>
        </a:prstGeom>
        <a:noFill/>
        <a:ln w="9525">
          <a:solidFill>
            <a:srgbClr val="000000"/>
          </a:solidFill>
          <a:round/>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11</xdr:col>
      <xdr:colOff>5443</xdr:colOff>
      <xdr:row>7</xdr:row>
      <xdr:rowOff>9524</xdr:rowOff>
    </xdr:from>
    <xdr:to>
      <xdr:col>21</xdr:col>
      <xdr:colOff>650837</xdr:colOff>
      <xdr:row>22</xdr:row>
      <xdr:rowOff>190499</xdr:rowOff>
    </xdr:to>
    <xdr:pic>
      <xdr:nvPicPr>
        <xdr:cNvPr id="2049" name="Picture 1" descr="1_位置図"/>
        <xdr:cNvPicPr>
          <a:picLocks noChangeAspect="1" noChangeArrowheads="1"/>
        </xdr:cNvPicPr>
      </xdr:nvPicPr>
      <xdr:blipFill>
        <a:blip xmlns:r="http://schemas.openxmlformats.org/officeDocument/2006/relationships" r:embed="rId1" cstate="print"/>
        <a:srcRect t="1222" b="1331"/>
        <a:stretch>
          <a:fillRect/>
        </a:stretch>
      </xdr:blipFill>
      <xdr:spPr bwMode="auto">
        <a:xfrm>
          <a:off x="6877050" y="1343024"/>
          <a:ext cx="5938573" cy="3038475"/>
        </a:xfrm>
        <a:prstGeom prst="rect">
          <a:avLst/>
        </a:prstGeom>
        <a:noFill/>
        <a:ln w="9525">
          <a:noFill/>
          <a:miter lim="800000"/>
          <a:headEnd/>
          <a:tailEnd/>
        </a:ln>
      </xdr:spPr>
    </xdr:pic>
    <xdr:clientData/>
  </xdr:twoCellAnchor>
  <xdr:twoCellAnchor>
    <xdr:from>
      <xdr:col>13</xdr:col>
      <xdr:colOff>13607</xdr:colOff>
      <xdr:row>35</xdr:row>
      <xdr:rowOff>12245</xdr:rowOff>
    </xdr:from>
    <xdr:to>
      <xdr:col>21</xdr:col>
      <xdr:colOff>676274</xdr:colOff>
      <xdr:row>51</xdr:row>
      <xdr:rowOff>1614</xdr:rowOff>
    </xdr:to>
    <xdr:pic>
      <xdr:nvPicPr>
        <xdr:cNvPr id="2050" name="Picture 2" descr="1_地層断面"/>
        <xdr:cNvPicPr>
          <a:picLocks noChangeAspect="1" noChangeArrowheads="1"/>
        </xdr:cNvPicPr>
      </xdr:nvPicPr>
      <xdr:blipFill>
        <a:blip xmlns:r="http://schemas.openxmlformats.org/officeDocument/2006/relationships" r:embed="rId2" cstate="print"/>
        <a:srcRect l="778" t="2663" r="1421" b="2928"/>
        <a:stretch>
          <a:fillRect/>
        </a:stretch>
      </xdr:blipFill>
      <xdr:spPr bwMode="auto">
        <a:xfrm>
          <a:off x="7204982" y="6679745"/>
          <a:ext cx="5634717" cy="3037369"/>
        </a:xfrm>
        <a:prstGeom prst="rect">
          <a:avLst/>
        </a:prstGeom>
        <a:noFill/>
        <a:ln w="9525">
          <a:noFill/>
          <a:miter lim="800000"/>
          <a:headEnd/>
          <a:tailEn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19</xdr:col>
      <xdr:colOff>104775</xdr:colOff>
      <xdr:row>35</xdr:row>
      <xdr:rowOff>142875</xdr:rowOff>
    </xdr:from>
    <xdr:to>
      <xdr:col>19</xdr:col>
      <xdr:colOff>104775</xdr:colOff>
      <xdr:row>35</xdr:row>
      <xdr:rowOff>142875</xdr:rowOff>
    </xdr:to>
    <xdr:sp macro="" textlink="">
      <xdr:nvSpPr>
        <xdr:cNvPr id="2" name="Line 2"/>
        <xdr:cNvSpPr>
          <a:spLocks noChangeShapeType="1"/>
        </xdr:cNvSpPr>
      </xdr:nvSpPr>
      <xdr:spPr bwMode="auto">
        <a:xfrm>
          <a:off x="3876675" y="6810375"/>
          <a:ext cx="0" cy="0"/>
        </a:xfrm>
        <a:prstGeom prst="line">
          <a:avLst/>
        </a:prstGeom>
        <a:noFill/>
        <a:ln w="9525">
          <a:solidFill>
            <a:srgbClr val="000000"/>
          </a:solidFill>
          <a:round/>
          <a:headEnd/>
          <a:tailEnd/>
        </a:ln>
      </xdr:spPr>
    </xdr:sp>
    <xdr:clientData/>
  </xdr:twoCellAnchor>
  <xdr:twoCellAnchor>
    <xdr:from>
      <xdr:col>19</xdr:col>
      <xdr:colOff>104775</xdr:colOff>
      <xdr:row>35</xdr:row>
      <xdr:rowOff>142875</xdr:rowOff>
    </xdr:from>
    <xdr:to>
      <xdr:col>19</xdr:col>
      <xdr:colOff>104775</xdr:colOff>
      <xdr:row>35</xdr:row>
      <xdr:rowOff>142875</xdr:rowOff>
    </xdr:to>
    <xdr:sp macro="" textlink="">
      <xdr:nvSpPr>
        <xdr:cNvPr id="3" name="Line 3"/>
        <xdr:cNvSpPr>
          <a:spLocks noChangeShapeType="1"/>
        </xdr:cNvSpPr>
      </xdr:nvSpPr>
      <xdr:spPr bwMode="auto">
        <a:xfrm>
          <a:off x="3876675" y="6810375"/>
          <a:ext cx="0" cy="0"/>
        </a:xfrm>
        <a:prstGeom prst="line">
          <a:avLst/>
        </a:prstGeom>
        <a:noFill/>
        <a:ln w="9525">
          <a:solidFill>
            <a:srgbClr val="000000"/>
          </a:solidFill>
          <a:round/>
          <a:headEnd/>
          <a:tailEnd/>
        </a:ln>
      </xdr:spPr>
    </xdr:sp>
    <xdr:clientData/>
  </xdr:twoCellAnchor>
  <xdr:twoCellAnchor>
    <xdr:from>
      <xdr:col>19</xdr:col>
      <xdr:colOff>104775</xdr:colOff>
      <xdr:row>35</xdr:row>
      <xdr:rowOff>142875</xdr:rowOff>
    </xdr:from>
    <xdr:to>
      <xdr:col>19</xdr:col>
      <xdr:colOff>104775</xdr:colOff>
      <xdr:row>35</xdr:row>
      <xdr:rowOff>142875</xdr:rowOff>
    </xdr:to>
    <xdr:sp macro="" textlink="">
      <xdr:nvSpPr>
        <xdr:cNvPr id="4" name="Line 4"/>
        <xdr:cNvSpPr>
          <a:spLocks noChangeShapeType="1"/>
        </xdr:cNvSpPr>
      </xdr:nvSpPr>
      <xdr:spPr bwMode="auto">
        <a:xfrm>
          <a:off x="3876675" y="6810375"/>
          <a:ext cx="0" cy="0"/>
        </a:xfrm>
        <a:prstGeom prst="line">
          <a:avLst/>
        </a:prstGeom>
        <a:noFill/>
        <a:ln w="9525">
          <a:solidFill>
            <a:srgbClr val="000000"/>
          </a:solidFill>
          <a:round/>
          <a:headEnd/>
          <a:tailEnd/>
        </a:ln>
      </xdr:spPr>
    </xdr:sp>
    <xdr:clientData/>
  </xdr:twoCellAnchor>
  <xdr:twoCellAnchor>
    <xdr:from>
      <xdr:col>19</xdr:col>
      <xdr:colOff>104775</xdr:colOff>
      <xdr:row>35</xdr:row>
      <xdr:rowOff>142875</xdr:rowOff>
    </xdr:from>
    <xdr:to>
      <xdr:col>19</xdr:col>
      <xdr:colOff>104775</xdr:colOff>
      <xdr:row>35</xdr:row>
      <xdr:rowOff>142875</xdr:rowOff>
    </xdr:to>
    <xdr:sp macro="" textlink="">
      <xdr:nvSpPr>
        <xdr:cNvPr id="5" name="Line 5"/>
        <xdr:cNvSpPr>
          <a:spLocks noChangeShapeType="1"/>
        </xdr:cNvSpPr>
      </xdr:nvSpPr>
      <xdr:spPr bwMode="auto">
        <a:xfrm>
          <a:off x="3876675" y="6810375"/>
          <a:ext cx="0" cy="0"/>
        </a:xfrm>
        <a:prstGeom prst="line">
          <a:avLst/>
        </a:prstGeom>
        <a:noFill/>
        <a:ln w="9525">
          <a:solidFill>
            <a:srgbClr val="000000"/>
          </a:solidFill>
          <a:round/>
          <a:headEnd/>
          <a:tailEnd/>
        </a:ln>
      </xdr:spPr>
    </xdr:sp>
    <xdr:clientData/>
  </xdr:twoCellAnchor>
  <xdr:twoCellAnchor>
    <xdr:from>
      <xdr:col>15</xdr:col>
      <xdr:colOff>104775</xdr:colOff>
      <xdr:row>35</xdr:row>
      <xdr:rowOff>142875</xdr:rowOff>
    </xdr:from>
    <xdr:to>
      <xdr:col>15</xdr:col>
      <xdr:colOff>104775</xdr:colOff>
      <xdr:row>35</xdr:row>
      <xdr:rowOff>142875</xdr:rowOff>
    </xdr:to>
    <xdr:sp macro="" textlink="">
      <xdr:nvSpPr>
        <xdr:cNvPr id="6" name="Line 6"/>
        <xdr:cNvSpPr>
          <a:spLocks noChangeShapeType="1"/>
        </xdr:cNvSpPr>
      </xdr:nvSpPr>
      <xdr:spPr bwMode="auto">
        <a:xfrm>
          <a:off x="3038475" y="6810375"/>
          <a:ext cx="0" cy="0"/>
        </a:xfrm>
        <a:prstGeom prst="line">
          <a:avLst/>
        </a:prstGeom>
        <a:noFill/>
        <a:ln w="9525">
          <a:solidFill>
            <a:srgbClr val="000000"/>
          </a:solidFill>
          <a:round/>
          <a:headEnd/>
          <a:tailEnd/>
        </a:ln>
      </xdr:spPr>
    </xdr:sp>
    <xdr:clientData/>
  </xdr:twoCellAnchor>
  <xdr:twoCellAnchor>
    <xdr:from>
      <xdr:col>15</xdr:col>
      <xdr:colOff>104775</xdr:colOff>
      <xdr:row>35</xdr:row>
      <xdr:rowOff>142875</xdr:rowOff>
    </xdr:from>
    <xdr:to>
      <xdr:col>15</xdr:col>
      <xdr:colOff>104775</xdr:colOff>
      <xdr:row>35</xdr:row>
      <xdr:rowOff>142875</xdr:rowOff>
    </xdr:to>
    <xdr:sp macro="" textlink="">
      <xdr:nvSpPr>
        <xdr:cNvPr id="7" name="Line 7"/>
        <xdr:cNvSpPr>
          <a:spLocks noChangeShapeType="1"/>
        </xdr:cNvSpPr>
      </xdr:nvSpPr>
      <xdr:spPr bwMode="auto">
        <a:xfrm>
          <a:off x="3038475" y="6810375"/>
          <a:ext cx="0" cy="0"/>
        </a:xfrm>
        <a:prstGeom prst="line">
          <a:avLst/>
        </a:prstGeom>
        <a:noFill/>
        <a:ln w="9525">
          <a:solidFill>
            <a:srgbClr val="000000"/>
          </a:solidFill>
          <a:round/>
          <a:headEnd/>
          <a:tailEnd/>
        </a:ln>
      </xdr:spPr>
    </xdr:sp>
    <xdr:clientData/>
  </xdr:twoCellAnchor>
  <xdr:twoCellAnchor>
    <xdr:from>
      <xdr:col>19</xdr:col>
      <xdr:colOff>104775</xdr:colOff>
      <xdr:row>35</xdr:row>
      <xdr:rowOff>142875</xdr:rowOff>
    </xdr:from>
    <xdr:to>
      <xdr:col>19</xdr:col>
      <xdr:colOff>104775</xdr:colOff>
      <xdr:row>35</xdr:row>
      <xdr:rowOff>142875</xdr:rowOff>
    </xdr:to>
    <xdr:sp macro="" textlink="">
      <xdr:nvSpPr>
        <xdr:cNvPr id="8" name="Line 2"/>
        <xdr:cNvSpPr>
          <a:spLocks noChangeShapeType="1"/>
        </xdr:cNvSpPr>
      </xdr:nvSpPr>
      <xdr:spPr bwMode="auto">
        <a:xfrm>
          <a:off x="3876675" y="6810375"/>
          <a:ext cx="0" cy="0"/>
        </a:xfrm>
        <a:prstGeom prst="line">
          <a:avLst/>
        </a:prstGeom>
        <a:noFill/>
        <a:ln w="9525">
          <a:solidFill>
            <a:srgbClr val="000000"/>
          </a:solidFill>
          <a:round/>
          <a:headEnd/>
          <a:tailEnd/>
        </a:ln>
      </xdr:spPr>
    </xdr:sp>
    <xdr:clientData/>
  </xdr:twoCellAnchor>
  <xdr:twoCellAnchor>
    <xdr:from>
      <xdr:col>19</xdr:col>
      <xdr:colOff>104775</xdr:colOff>
      <xdr:row>35</xdr:row>
      <xdr:rowOff>142875</xdr:rowOff>
    </xdr:from>
    <xdr:to>
      <xdr:col>19</xdr:col>
      <xdr:colOff>104775</xdr:colOff>
      <xdr:row>35</xdr:row>
      <xdr:rowOff>142875</xdr:rowOff>
    </xdr:to>
    <xdr:sp macro="" textlink="">
      <xdr:nvSpPr>
        <xdr:cNvPr id="9" name="Line 3"/>
        <xdr:cNvSpPr>
          <a:spLocks noChangeShapeType="1"/>
        </xdr:cNvSpPr>
      </xdr:nvSpPr>
      <xdr:spPr bwMode="auto">
        <a:xfrm>
          <a:off x="3876675" y="6810375"/>
          <a:ext cx="0" cy="0"/>
        </a:xfrm>
        <a:prstGeom prst="line">
          <a:avLst/>
        </a:prstGeom>
        <a:noFill/>
        <a:ln w="9525">
          <a:solidFill>
            <a:srgbClr val="000000"/>
          </a:solidFill>
          <a:round/>
          <a:headEnd/>
          <a:tailEnd/>
        </a:ln>
      </xdr:spPr>
    </xdr:sp>
    <xdr:clientData/>
  </xdr:twoCellAnchor>
  <xdr:twoCellAnchor>
    <xdr:from>
      <xdr:col>19</xdr:col>
      <xdr:colOff>104775</xdr:colOff>
      <xdr:row>35</xdr:row>
      <xdr:rowOff>142875</xdr:rowOff>
    </xdr:from>
    <xdr:to>
      <xdr:col>19</xdr:col>
      <xdr:colOff>104775</xdr:colOff>
      <xdr:row>35</xdr:row>
      <xdr:rowOff>142875</xdr:rowOff>
    </xdr:to>
    <xdr:sp macro="" textlink="">
      <xdr:nvSpPr>
        <xdr:cNvPr id="10" name="Line 4"/>
        <xdr:cNvSpPr>
          <a:spLocks noChangeShapeType="1"/>
        </xdr:cNvSpPr>
      </xdr:nvSpPr>
      <xdr:spPr bwMode="auto">
        <a:xfrm>
          <a:off x="3876675" y="6810375"/>
          <a:ext cx="0" cy="0"/>
        </a:xfrm>
        <a:prstGeom prst="line">
          <a:avLst/>
        </a:prstGeom>
        <a:noFill/>
        <a:ln w="9525">
          <a:solidFill>
            <a:srgbClr val="000000"/>
          </a:solidFill>
          <a:round/>
          <a:headEnd/>
          <a:tailEnd/>
        </a:ln>
      </xdr:spPr>
    </xdr:sp>
    <xdr:clientData/>
  </xdr:twoCellAnchor>
  <xdr:twoCellAnchor>
    <xdr:from>
      <xdr:col>19</xdr:col>
      <xdr:colOff>104775</xdr:colOff>
      <xdr:row>35</xdr:row>
      <xdr:rowOff>142875</xdr:rowOff>
    </xdr:from>
    <xdr:to>
      <xdr:col>19</xdr:col>
      <xdr:colOff>104775</xdr:colOff>
      <xdr:row>35</xdr:row>
      <xdr:rowOff>142875</xdr:rowOff>
    </xdr:to>
    <xdr:sp macro="" textlink="">
      <xdr:nvSpPr>
        <xdr:cNvPr id="11" name="Line 5"/>
        <xdr:cNvSpPr>
          <a:spLocks noChangeShapeType="1"/>
        </xdr:cNvSpPr>
      </xdr:nvSpPr>
      <xdr:spPr bwMode="auto">
        <a:xfrm>
          <a:off x="3876675" y="6810375"/>
          <a:ext cx="0" cy="0"/>
        </a:xfrm>
        <a:prstGeom prst="line">
          <a:avLst/>
        </a:prstGeom>
        <a:noFill/>
        <a:ln w="9525">
          <a:solidFill>
            <a:srgbClr val="000000"/>
          </a:solidFill>
          <a:round/>
          <a:headEnd/>
          <a:tailEnd/>
        </a:ln>
      </xdr:spPr>
    </xdr:sp>
    <xdr:clientData/>
  </xdr:twoCellAnchor>
  <xdr:twoCellAnchor>
    <xdr:from>
      <xdr:col>15</xdr:col>
      <xdr:colOff>104775</xdr:colOff>
      <xdr:row>35</xdr:row>
      <xdr:rowOff>142875</xdr:rowOff>
    </xdr:from>
    <xdr:to>
      <xdr:col>15</xdr:col>
      <xdr:colOff>104775</xdr:colOff>
      <xdr:row>35</xdr:row>
      <xdr:rowOff>142875</xdr:rowOff>
    </xdr:to>
    <xdr:sp macro="" textlink="">
      <xdr:nvSpPr>
        <xdr:cNvPr id="12" name="Line 6"/>
        <xdr:cNvSpPr>
          <a:spLocks noChangeShapeType="1"/>
        </xdr:cNvSpPr>
      </xdr:nvSpPr>
      <xdr:spPr bwMode="auto">
        <a:xfrm>
          <a:off x="3038475" y="6810375"/>
          <a:ext cx="0" cy="0"/>
        </a:xfrm>
        <a:prstGeom prst="line">
          <a:avLst/>
        </a:prstGeom>
        <a:noFill/>
        <a:ln w="9525">
          <a:solidFill>
            <a:srgbClr val="000000"/>
          </a:solidFill>
          <a:round/>
          <a:headEnd/>
          <a:tailEnd/>
        </a:ln>
      </xdr:spPr>
    </xdr:sp>
    <xdr:clientData/>
  </xdr:twoCellAnchor>
  <xdr:twoCellAnchor>
    <xdr:from>
      <xdr:col>15</xdr:col>
      <xdr:colOff>104775</xdr:colOff>
      <xdr:row>35</xdr:row>
      <xdr:rowOff>142875</xdr:rowOff>
    </xdr:from>
    <xdr:to>
      <xdr:col>15</xdr:col>
      <xdr:colOff>104775</xdr:colOff>
      <xdr:row>35</xdr:row>
      <xdr:rowOff>142875</xdr:rowOff>
    </xdr:to>
    <xdr:sp macro="" textlink="">
      <xdr:nvSpPr>
        <xdr:cNvPr id="13" name="Line 7"/>
        <xdr:cNvSpPr>
          <a:spLocks noChangeShapeType="1"/>
        </xdr:cNvSpPr>
      </xdr:nvSpPr>
      <xdr:spPr bwMode="auto">
        <a:xfrm>
          <a:off x="3038475" y="6810375"/>
          <a:ext cx="0" cy="0"/>
        </a:xfrm>
        <a:prstGeom prst="line">
          <a:avLst/>
        </a:prstGeom>
        <a:noFill/>
        <a:ln w="9525">
          <a:solidFill>
            <a:srgbClr val="000000"/>
          </a:solidFill>
          <a:round/>
          <a:headEnd/>
          <a:tailEnd/>
        </a:ln>
      </xdr:spPr>
    </xdr:sp>
    <xdr:clientData/>
  </xdr:twoCellAnchor>
  <xdr:twoCellAnchor>
    <xdr:from>
      <xdr:col>19</xdr:col>
      <xdr:colOff>104775</xdr:colOff>
      <xdr:row>35</xdr:row>
      <xdr:rowOff>142875</xdr:rowOff>
    </xdr:from>
    <xdr:to>
      <xdr:col>19</xdr:col>
      <xdr:colOff>104775</xdr:colOff>
      <xdr:row>35</xdr:row>
      <xdr:rowOff>142875</xdr:rowOff>
    </xdr:to>
    <xdr:sp macro="" textlink="">
      <xdr:nvSpPr>
        <xdr:cNvPr id="14" name="Line 2"/>
        <xdr:cNvSpPr>
          <a:spLocks noChangeShapeType="1"/>
        </xdr:cNvSpPr>
      </xdr:nvSpPr>
      <xdr:spPr bwMode="auto">
        <a:xfrm>
          <a:off x="3876675" y="6810375"/>
          <a:ext cx="0" cy="0"/>
        </a:xfrm>
        <a:prstGeom prst="line">
          <a:avLst/>
        </a:prstGeom>
        <a:noFill/>
        <a:ln w="9525">
          <a:solidFill>
            <a:srgbClr val="000000"/>
          </a:solidFill>
          <a:round/>
          <a:headEnd/>
          <a:tailEnd/>
        </a:ln>
      </xdr:spPr>
    </xdr:sp>
    <xdr:clientData/>
  </xdr:twoCellAnchor>
  <xdr:twoCellAnchor>
    <xdr:from>
      <xdr:col>19</xdr:col>
      <xdr:colOff>104775</xdr:colOff>
      <xdr:row>35</xdr:row>
      <xdr:rowOff>142875</xdr:rowOff>
    </xdr:from>
    <xdr:to>
      <xdr:col>19</xdr:col>
      <xdr:colOff>104775</xdr:colOff>
      <xdr:row>35</xdr:row>
      <xdr:rowOff>142875</xdr:rowOff>
    </xdr:to>
    <xdr:sp macro="" textlink="">
      <xdr:nvSpPr>
        <xdr:cNvPr id="15" name="Line 3"/>
        <xdr:cNvSpPr>
          <a:spLocks noChangeShapeType="1"/>
        </xdr:cNvSpPr>
      </xdr:nvSpPr>
      <xdr:spPr bwMode="auto">
        <a:xfrm>
          <a:off x="3876675" y="6810375"/>
          <a:ext cx="0" cy="0"/>
        </a:xfrm>
        <a:prstGeom prst="line">
          <a:avLst/>
        </a:prstGeom>
        <a:noFill/>
        <a:ln w="9525">
          <a:solidFill>
            <a:srgbClr val="000000"/>
          </a:solidFill>
          <a:round/>
          <a:headEnd/>
          <a:tailEnd/>
        </a:ln>
      </xdr:spPr>
    </xdr:sp>
    <xdr:clientData/>
  </xdr:twoCellAnchor>
  <xdr:twoCellAnchor>
    <xdr:from>
      <xdr:col>19</xdr:col>
      <xdr:colOff>104775</xdr:colOff>
      <xdr:row>35</xdr:row>
      <xdr:rowOff>142875</xdr:rowOff>
    </xdr:from>
    <xdr:to>
      <xdr:col>19</xdr:col>
      <xdr:colOff>104775</xdr:colOff>
      <xdr:row>35</xdr:row>
      <xdr:rowOff>142875</xdr:rowOff>
    </xdr:to>
    <xdr:sp macro="" textlink="">
      <xdr:nvSpPr>
        <xdr:cNvPr id="16" name="Line 4"/>
        <xdr:cNvSpPr>
          <a:spLocks noChangeShapeType="1"/>
        </xdr:cNvSpPr>
      </xdr:nvSpPr>
      <xdr:spPr bwMode="auto">
        <a:xfrm>
          <a:off x="3876675" y="6810375"/>
          <a:ext cx="0" cy="0"/>
        </a:xfrm>
        <a:prstGeom prst="line">
          <a:avLst/>
        </a:prstGeom>
        <a:noFill/>
        <a:ln w="9525">
          <a:solidFill>
            <a:srgbClr val="000000"/>
          </a:solidFill>
          <a:round/>
          <a:headEnd/>
          <a:tailEnd/>
        </a:ln>
      </xdr:spPr>
    </xdr:sp>
    <xdr:clientData/>
  </xdr:twoCellAnchor>
  <xdr:twoCellAnchor>
    <xdr:from>
      <xdr:col>19</xdr:col>
      <xdr:colOff>104775</xdr:colOff>
      <xdr:row>35</xdr:row>
      <xdr:rowOff>142875</xdr:rowOff>
    </xdr:from>
    <xdr:to>
      <xdr:col>19</xdr:col>
      <xdr:colOff>104775</xdr:colOff>
      <xdr:row>35</xdr:row>
      <xdr:rowOff>142875</xdr:rowOff>
    </xdr:to>
    <xdr:sp macro="" textlink="">
      <xdr:nvSpPr>
        <xdr:cNvPr id="17" name="Line 5"/>
        <xdr:cNvSpPr>
          <a:spLocks noChangeShapeType="1"/>
        </xdr:cNvSpPr>
      </xdr:nvSpPr>
      <xdr:spPr bwMode="auto">
        <a:xfrm>
          <a:off x="3876675" y="6810375"/>
          <a:ext cx="0" cy="0"/>
        </a:xfrm>
        <a:prstGeom prst="line">
          <a:avLst/>
        </a:prstGeom>
        <a:noFill/>
        <a:ln w="9525">
          <a:solidFill>
            <a:srgbClr val="000000"/>
          </a:solidFill>
          <a:round/>
          <a:headEnd/>
          <a:tailEnd/>
        </a:ln>
      </xdr:spPr>
    </xdr:sp>
    <xdr:clientData/>
  </xdr:twoCellAnchor>
  <xdr:twoCellAnchor>
    <xdr:from>
      <xdr:col>15</xdr:col>
      <xdr:colOff>104775</xdr:colOff>
      <xdr:row>35</xdr:row>
      <xdr:rowOff>142875</xdr:rowOff>
    </xdr:from>
    <xdr:to>
      <xdr:col>15</xdr:col>
      <xdr:colOff>104775</xdr:colOff>
      <xdr:row>35</xdr:row>
      <xdr:rowOff>142875</xdr:rowOff>
    </xdr:to>
    <xdr:sp macro="" textlink="">
      <xdr:nvSpPr>
        <xdr:cNvPr id="18" name="Line 6"/>
        <xdr:cNvSpPr>
          <a:spLocks noChangeShapeType="1"/>
        </xdr:cNvSpPr>
      </xdr:nvSpPr>
      <xdr:spPr bwMode="auto">
        <a:xfrm>
          <a:off x="3038475" y="6810375"/>
          <a:ext cx="0" cy="0"/>
        </a:xfrm>
        <a:prstGeom prst="line">
          <a:avLst/>
        </a:prstGeom>
        <a:noFill/>
        <a:ln w="9525">
          <a:solidFill>
            <a:srgbClr val="000000"/>
          </a:solidFill>
          <a:round/>
          <a:headEnd/>
          <a:tailEnd/>
        </a:ln>
      </xdr:spPr>
    </xdr:sp>
    <xdr:clientData/>
  </xdr:twoCellAnchor>
  <xdr:twoCellAnchor>
    <xdr:from>
      <xdr:col>15</xdr:col>
      <xdr:colOff>104775</xdr:colOff>
      <xdr:row>35</xdr:row>
      <xdr:rowOff>142875</xdr:rowOff>
    </xdr:from>
    <xdr:to>
      <xdr:col>15</xdr:col>
      <xdr:colOff>104775</xdr:colOff>
      <xdr:row>35</xdr:row>
      <xdr:rowOff>142875</xdr:rowOff>
    </xdr:to>
    <xdr:sp macro="" textlink="">
      <xdr:nvSpPr>
        <xdr:cNvPr id="19" name="Line 7"/>
        <xdr:cNvSpPr>
          <a:spLocks noChangeShapeType="1"/>
        </xdr:cNvSpPr>
      </xdr:nvSpPr>
      <xdr:spPr bwMode="auto">
        <a:xfrm>
          <a:off x="3038475" y="6810375"/>
          <a:ext cx="0" cy="0"/>
        </a:xfrm>
        <a:prstGeom prst="line">
          <a:avLst/>
        </a:prstGeom>
        <a:noFill/>
        <a:ln w="9525">
          <a:solidFill>
            <a:srgbClr val="000000"/>
          </a:solidFill>
          <a:round/>
          <a:headEnd/>
          <a:tailEnd/>
        </a:ln>
      </xdr:spPr>
    </xdr:sp>
    <xdr:clientData/>
  </xdr:twoCellAnchor>
  <xdr:twoCellAnchor>
    <xdr:from>
      <xdr:col>19</xdr:col>
      <xdr:colOff>104775</xdr:colOff>
      <xdr:row>35</xdr:row>
      <xdr:rowOff>142875</xdr:rowOff>
    </xdr:from>
    <xdr:to>
      <xdr:col>19</xdr:col>
      <xdr:colOff>104775</xdr:colOff>
      <xdr:row>35</xdr:row>
      <xdr:rowOff>142875</xdr:rowOff>
    </xdr:to>
    <xdr:sp macro="" textlink="">
      <xdr:nvSpPr>
        <xdr:cNvPr id="20" name="Line 2"/>
        <xdr:cNvSpPr>
          <a:spLocks noChangeShapeType="1"/>
        </xdr:cNvSpPr>
      </xdr:nvSpPr>
      <xdr:spPr bwMode="auto">
        <a:xfrm>
          <a:off x="3876675" y="6810375"/>
          <a:ext cx="0" cy="0"/>
        </a:xfrm>
        <a:prstGeom prst="line">
          <a:avLst/>
        </a:prstGeom>
        <a:noFill/>
        <a:ln w="9525">
          <a:solidFill>
            <a:srgbClr val="000000"/>
          </a:solidFill>
          <a:round/>
          <a:headEnd/>
          <a:tailEnd/>
        </a:ln>
      </xdr:spPr>
    </xdr:sp>
    <xdr:clientData/>
  </xdr:twoCellAnchor>
  <xdr:twoCellAnchor>
    <xdr:from>
      <xdr:col>19</xdr:col>
      <xdr:colOff>104775</xdr:colOff>
      <xdr:row>35</xdr:row>
      <xdr:rowOff>142875</xdr:rowOff>
    </xdr:from>
    <xdr:to>
      <xdr:col>19</xdr:col>
      <xdr:colOff>104775</xdr:colOff>
      <xdr:row>35</xdr:row>
      <xdr:rowOff>142875</xdr:rowOff>
    </xdr:to>
    <xdr:sp macro="" textlink="">
      <xdr:nvSpPr>
        <xdr:cNvPr id="21" name="Line 3"/>
        <xdr:cNvSpPr>
          <a:spLocks noChangeShapeType="1"/>
        </xdr:cNvSpPr>
      </xdr:nvSpPr>
      <xdr:spPr bwMode="auto">
        <a:xfrm>
          <a:off x="3876675" y="6810375"/>
          <a:ext cx="0" cy="0"/>
        </a:xfrm>
        <a:prstGeom prst="line">
          <a:avLst/>
        </a:prstGeom>
        <a:noFill/>
        <a:ln w="9525">
          <a:solidFill>
            <a:srgbClr val="000000"/>
          </a:solidFill>
          <a:round/>
          <a:headEnd/>
          <a:tailEnd/>
        </a:ln>
      </xdr:spPr>
    </xdr:sp>
    <xdr:clientData/>
  </xdr:twoCellAnchor>
  <xdr:twoCellAnchor>
    <xdr:from>
      <xdr:col>19</xdr:col>
      <xdr:colOff>104775</xdr:colOff>
      <xdr:row>35</xdr:row>
      <xdr:rowOff>142875</xdr:rowOff>
    </xdr:from>
    <xdr:to>
      <xdr:col>19</xdr:col>
      <xdr:colOff>104775</xdr:colOff>
      <xdr:row>35</xdr:row>
      <xdr:rowOff>142875</xdr:rowOff>
    </xdr:to>
    <xdr:sp macro="" textlink="">
      <xdr:nvSpPr>
        <xdr:cNvPr id="22" name="Line 4"/>
        <xdr:cNvSpPr>
          <a:spLocks noChangeShapeType="1"/>
        </xdr:cNvSpPr>
      </xdr:nvSpPr>
      <xdr:spPr bwMode="auto">
        <a:xfrm>
          <a:off x="3876675" y="6810375"/>
          <a:ext cx="0" cy="0"/>
        </a:xfrm>
        <a:prstGeom prst="line">
          <a:avLst/>
        </a:prstGeom>
        <a:noFill/>
        <a:ln w="9525">
          <a:solidFill>
            <a:srgbClr val="000000"/>
          </a:solidFill>
          <a:round/>
          <a:headEnd/>
          <a:tailEnd/>
        </a:ln>
      </xdr:spPr>
    </xdr:sp>
    <xdr:clientData/>
  </xdr:twoCellAnchor>
  <xdr:twoCellAnchor>
    <xdr:from>
      <xdr:col>19</xdr:col>
      <xdr:colOff>104775</xdr:colOff>
      <xdr:row>35</xdr:row>
      <xdr:rowOff>142875</xdr:rowOff>
    </xdr:from>
    <xdr:to>
      <xdr:col>19</xdr:col>
      <xdr:colOff>104775</xdr:colOff>
      <xdr:row>35</xdr:row>
      <xdr:rowOff>142875</xdr:rowOff>
    </xdr:to>
    <xdr:sp macro="" textlink="">
      <xdr:nvSpPr>
        <xdr:cNvPr id="23" name="Line 5"/>
        <xdr:cNvSpPr>
          <a:spLocks noChangeShapeType="1"/>
        </xdr:cNvSpPr>
      </xdr:nvSpPr>
      <xdr:spPr bwMode="auto">
        <a:xfrm>
          <a:off x="3876675" y="6810375"/>
          <a:ext cx="0" cy="0"/>
        </a:xfrm>
        <a:prstGeom prst="line">
          <a:avLst/>
        </a:prstGeom>
        <a:noFill/>
        <a:ln w="9525">
          <a:solidFill>
            <a:srgbClr val="000000"/>
          </a:solidFill>
          <a:round/>
          <a:headEnd/>
          <a:tailEnd/>
        </a:ln>
      </xdr:spPr>
    </xdr:sp>
    <xdr:clientData/>
  </xdr:twoCellAnchor>
  <xdr:twoCellAnchor>
    <xdr:from>
      <xdr:col>15</xdr:col>
      <xdr:colOff>104775</xdr:colOff>
      <xdr:row>35</xdr:row>
      <xdr:rowOff>142875</xdr:rowOff>
    </xdr:from>
    <xdr:to>
      <xdr:col>15</xdr:col>
      <xdr:colOff>104775</xdr:colOff>
      <xdr:row>35</xdr:row>
      <xdr:rowOff>142875</xdr:rowOff>
    </xdr:to>
    <xdr:sp macro="" textlink="">
      <xdr:nvSpPr>
        <xdr:cNvPr id="24" name="Line 6"/>
        <xdr:cNvSpPr>
          <a:spLocks noChangeShapeType="1"/>
        </xdr:cNvSpPr>
      </xdr:nvSpPr>
      <xdr:spPr bwMode="auto">
        <a:xfrm>
          <a:off x="3038475" y="6810375"/>
          <a:ext cx="0" cy="0"/>
        </a:xfrm>
        <a:prstGeom prst="line">
          <a:avLst/>
        </a:prstGeom>
        <a:noFill/>
        <a:ln w="9525">
          <a:solidFill>
            <a:srgbClr val="000000"/>
          </a:solidFill>
          <a:round/>
          <a:headEnd/>
          <a:tailEnd/>
        </a:ln>
      </xdr:spPr>
    </xdr:sp>
    <xdr:clientData/>
  </xdr:twoCellAnchor>
  <xdr:twoCellAnchor>
    <xdr:from>
      <xdr:col>15</xdr:col>
      <xdr:colOff>104775</xdr:colOff>
      <xdr:row>35</xdr:row>
      <xdr:rowOff>142875</xdr:rowOff>
    </xdr:from>
    <xdr:to>
      <xdr:col>15</xdr:col>
      <xdr:colOff>104775</xdr:colOff>
      <xdr:row>35</xdr:row>
      <xdr:rowOff>142875</xdr:rowOff>
    </xdr:to>
    <xdr:sp macro="" textlink="">
      <xdr:nvSpPr>
        <xdr:cNvPr id="25" name="Line 7"/>
        <xdr:cNvSpPr>
          <a:spLocks noChangeShapeType="1"/>
        </xdr:cNvSpPr>
      </xdr:nvSpPr>
      <xdr:spPr bwMode="auto">
        <a:xfrm>
          <a:off x="3038475" y="6810375"/>
          <a:ext cx="0" cy="0"/>
        </a:xfrm>
        <a:prstGeom prst="line">
          <a:avLst/>
        </a:prstGeom>
        <a:noFill/>
        <a:ln w="9525">
          <a:solidFill>
            <a:srgbClr val="000000"/>
          </a:solidFill>
          <a:round/>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31</xdr:row>
      <xdr:rowOff>142875</xdr:rowOff>
    </xdr:from>
    <xdr:to>
      <xdr:col>0</xdr:col>
      <xdr:colOff>0</xdr:colOff>
      <xdr:row>31</xdr:row>
      <xdr:rowOff>142875</xdr:rowOff>
    </xdr:to>
    <xdr:sp macro="" textlink="">
      <xdr:nvSpPr>
        <xdr:cNvPr id="2" name="Line 1"/>
        <xdr:cNvSpPr>
          <a:spLocks noChangeShapeType="1"/>
        </xdr:cNvSpPr>
      </xdr:nvSpPr>
      <xdr:spPr bwMode="auto">
        <a:xfrm>
          <a:off x="0" y="7705725"/>
          <a:ext cx="0" cy="0"/>
        </a:xfrm>
        <a:prstGeom prst="line">
          <a:avLst/>
        </a:prstGeom>
        <a:noFill/>
        <a:ln w="9525">
          <a:solidFill>
            <a:srgbClr val="000000"/>
          </a:solidFill>
          <a:round/>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32</xdr:row>
      <xdr:rowOff>142875</xdr:rowOff>
    </xdr:from>
    <xdr:to>
      <xdr:col>0</xdr:col>
      <xdr:colOff>0</xdr:colOff>
      <xdr:row>32</xdr:row>
      <xdr:rowOff>142875</xdr:rowOff>
    </xdr:to>
    <xdr:sp macro="" textlink="">
      <xdr:nvSpPr>
        <xdr:cNvPr id="2" name="Line 1"/>
        <xdr:cNvSpPr>
          <a:spLocks noChangeShapeType="1"/>
        </xdr:cNvSpPr>
      </xdr:nvSpPr>
      <xdr:spPr bwMode="auto">
        <a:xfrm>
          <a:off x="0" y="7839075"/>
          <a:ext cx="0" cy="0"/>
        </a:xfrm>
        <a:prstGeom prst="line">
          <a:avLst/>
        </a:prstGeom>
        <a:noFill/>
        <a:ln w="9525">
          <a:solidFill>
            <a:srgbClr val="000000"/>
          </a:solidFill>
          <a:round/>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0</xdr:colOff>
      <xdr:row>0</xdr:row>
      <xdr:rowOff>0</xdr:rowOff>
    </xdr:to>
    <xdr:sp macro="" textlink="">
      <xdr:nvSpPr>
        <xdr:cNvPr id="2" name="Line 1"/>
        <xdr:cNvSpPr>
          <a:spLocks noChangeShapeType="1"/>
        </xdr:cNvSpPr>
      </xdr:nvSpPr>
      <xdr:spPr bwMode="auto">
        <a:xfrm>
          <a:off x="0" y="0"/>
          <a:ext cx="0" cy="0"/>
        </a:xfrm>
        <a:prstGeom prst="line">
          <a:avLst/>
        </a:prstGeom>
        <a:noFill/>
        <a:ln w="9525">
          <a:solidFill>
            <a:srgbClr val="000000"/>
          </a:solidFill>
          <a:round/>
          <a:headEnd/>
          <a:tailEnd/>
        </a:ln>
      </xdr:spPr>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
<Relationship Id="rId2" Type="http://schemas.openxmlformats.org/officeDocument/2006/relationships/drawing" Target="../drawings/drawing1.xml"/>

</Relationships>

</file>

<file path=xl/worksheets/_rels/sheet10.xml.rels><?xml version="1.0" encoding="UTF-8" standalone="yes"?>

<Relationships xmlns="http://schemas.openxmlformats.org/package/2006/relationships">
<Relationship Id="rId2" Type="http://schemas.openxmlformats.org/officeDocument/2006/relationships/drawing" Target="../drawings/drawing8.xml"/>

</Relationships>

</file>

<file path=xl/worksheets/_rels/sheet11.xml.rels><?xml version="1.0" encoding="UTF-8" standalone="yes"?>

<Relationships xmlns="http://schemas.openxmlformats.org/package/2006/relationships">
<Relationship Id="rId2" Type="http://schemas.openxmlformats.org/officeDocument/2006/relationships/drawing" Target="../drawings/drawing9.xml"/>

</Relationships>

</file>

<file path=xl/worksheets/_rels/sheet12.xml.rels><?xml version="1.0" encoding="UTF-8" standalone="yes"?>

<Relationships xmlns="http://schemas.openxmlformats.org/package/2006/relationships">
<Relationship Id="rId2" Type="http://schemas.openxmlformats.org/officeDocument/2006/relationships/drawing" Target="../drawings/drawing10.xml"/>

</Relationships>

</file>

<file path=xl/worksheets/_rels/sheet13.xml.rels><?xml version="1.0" encoding="UTF-8" standalone="yes"?>

<Relationships xmlns="http://schemas.openxmlformats.org/package/2006/relationships">
<Relationship Id="rId2" Type="http://schemas.openxmlformats.org/officeDocument/2006/relationships/drawing" Target="../drawings/drawing11.xml"/>

</Relationships>

</file>

<file path=xl/worksheets/_rels/sheet14.xml.rels><?xml version="1.0" encoding="UTF-8" standalone="yes"?>

<Relationships xmlns="http://schemas.openxmlformats.org/package/2006/relationships">
<Relationship Id="rId2" Type="http://schemas.openxmlformats.org/officeDocument/2006/relationships/drawing" Target="../drawings/drawing12.xml"/>

</Relationships>

</file>

<file path=xl/worksheets/_rels/sheet15.xml.rels><?xml version="1.0" encoding="UTF-8" standalone="yes"?>

<Relationships xmlns="http://schemas.openxmlformats.org/package/2006/relationships">
<Relationship Id="rId2" Type="http://schemas.openxmlformats.org/officeDocument/2006/relationships/drawing" Target="../drawings/drawing13.xml"/>

</Relationships>

</file>

<file path=xl/worksheets/_rels/sheet16.xml.rels><?xml version="1.0" encoding="UTF-8" standalone="yes"?>

<Relationships xmlns="http://schemas.openxmlformats.org/package/2006/relationships">
<Relationship Id="rId2" Type="http://schemas.openxmlformats.org/officeDocument/2006/relationships/drawing" Target="../drawings/drawing14.xml"/>

</Relationships>

</file>

<file path=xl/worksheets/_rels/sheet17.xml.rels><?xml version="1.0" encoding="UTF-8" standalone="yes"?>

<Relationships xmlns="http://schemas.openxmlformats.org/package/2006/relationships">

</Relationships>

</file>

<file path=xl/worksheets/_rels/sheet2.xml.rels><?xml version="1.0" encoding="UTF-8" standalone="yes"?>

<Relationships xmlns="http://schemas.openxmlformats.org/package/2006/relationships">
<Relationship Id="rId2" Type="http://schemas.openxmlformats.org/officeDocument/2006/relationships/drawing" Target="../drawings/drawing2.xml"/>

</Relationships>

</file>

<file path=xl/worksheets/_rels/sheet3.xml.rels><?xml version="1.0" encoding="UTF-8" standalone="yes"?>

<Relationships xmlns="http://schemas.openxmlformats.org/package/2006/relationships">

</Relationships>

</file>

<file path=xl/worksheets/_rels/sheet4.xml.rels><?xml version="1.0" encoding="UTF-8" standalone="yes"?>

<Relationships xmlns="http://schemas.openxmlformats.org/package/2006/relationships">

<Relationship Id="rId2" Type="http://schemas.openxmlformats.org/officeDocument/2006/relationships/drawing" Target="../drawings/drawing3.xml"/>

<Relationship Id="rId4" Type="http://schemas.openxmlformats.org/officeDocument/2006/relationships/comments" Target="../comments1.xml"/>
</Relationships>

</file>

<file path=xl/worksheets/_rels/sheet5.xml.rels><?xml version="1.0" encoding="UTF-8" standalone="yes"?>

<Relationships xmlns="http://schemas.openxmlformats.org/package/2006/relationships">
<Relationship Id="rId2" Type="http://schemas.openxmlformats.org/officeDocument/2006/relationships/drawing" Target="../drawings/drawing4.xml"/>

</Relationships>

</file>

<file path=xl/worksheets/_rels/sheet6.xml.rels><?xml version="1.0" encoding="UTF-8" standalone="yes"?>

<Relationships xmlns="http://schemas.openxmlformats.org/package/2006/relationships">

</Relationships>

</file>

<file path=xl/worksheets/_rels/sheet7.xml.rels><?xml version="1.0" encoding="UTF-8" standalone="yes"?>

<Relationships xmlns="http://schemas.openxmlformats.org/package/2006/relationships">
<Relationship Id="rId2" Type="http://schemas.openxmlformats.org/officeDocument/2006/relationships/drawing" Target="../drawings/drawing5.xml"/>

</Relationships>

</file>

<file path=xl/worksheets/_rels/sheet8.xml.rels><?xml version="1.0" encoding="UTF-8" standalone="yes"?>

<Relationships xmlns="http://schemas.openxmlformats.org/package/2006/relationships">
<Relationship Id="rId2" Type="http://schemas.openxmlformats.org/officeDocument/2006/relationships/drawing" Target="../drawings/drawing6.xml"/>

</Relationships>

</file>

<file path=xl/worksheets/_rels/sheet9.xml.rels><?xml version="1.0" encoding="UTF-8" standalone="yes"?>

<Relationships xmlns="http://schemas.openxmlformats.org/package/2006/relationships">
<Relationship Id="rId2" Type="http://schemas.openxmlformats.org/officeDocument/2006/relationships/drawing" Target="../drawings/drawing7.xml"/>

</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O20"/>
  <sheetViews>
    <sheetView tabSelected="1" view="pageBreakPreview" zoomScale="85" zoomScaleNormal="100" zoomScaleSheetLayoutView="85" workbookViewId="0">
      <selection activeCell="D8" sqref="D8"/>
    </sheetView>
  </sheetViews>
  <sheetFormatPr defaultRowHeight="13.5"/>
  <cols>
    <col min="1" max="1" width="9" style="1"/>
    <col min="2" max="5" width="16.625" style="1" customWidth="1"/>
    <col min="6" max="6" width="9" style="1"/>
    <col min="7" max="7" width="7.375" style="1" customWidth="1"/>
    <col min="8" max="8" width="5.5" style="1" customWidth="1"/>
    <col min="9" max="14" width="9" style="1"/>
    <col min="15" max="15" width="9.125" style="1" customWidth="1"/>
    <col min="16" max="257" width="9" style="1"/>
    <col min="258" max="261" width="16.625" style="1" customWidth="1"/>
    <col min="262" max="262" width="9" style="1"/>
    <col min="263" max="263" width="7.375" style="1" customWidth="1"/>
    <col min="264" max="264" width="5.5" style="1" customWidth="1"/>
    <col min="265" max="270" width="9" style="1"/>
    <col min="271" max="271" width="9.125" style="1" customWidth="1"/>
    <col min="272" max="513" width="9" style="1"/>
    <col min="514" max="517" width="16.625" style="1" customWidth="1"/>
    <col min="518" max="518" width="9" style="1"/>
    <col min="519" max="519" width="7.375" style="1" customWidth="1"/>
    <col min="520" max="520" width="5.5" style="1" customWidth="1"/>
    <col min="521" max="526" width="9" style="1"/>
    <col min="527" max="527" width="9.125" style="1" customWidth="1"/>
    <col min="528" max="769" width="9" style="1"/>
    <col min="770" max="773" width="16.625" style="1" customWidth="1"/>
    <col min="774" max="774" width="9" style="1"/>
    <col min="775" max="775" width="7.375" style="1" customWidth="1"/>
    <col min="776" max="776" width="5.5" style="1" customWidth="1"/>
    <col min="777" max="782" width="9" style="1"/>
    <col min="783" max="783" width="9.125" style="1" customWidth="1"/>
    <col min="784" max="1025" width="9" style="1"/>
    <col min="1026" max="1029" width="16.625" style="1" customWidth="1"/>
    <col min="1030" max="1030" width="9" style="1"/>
    <col min="1031" max="1031" width="7.375" style="1" customWidth="1"/>
    <col min="1032" max="1032" width="5.5" style="1" customWidth="1"/>
    <col min="1033" max="1038" width="9" style="1"/>
    <col min="1039" max="1039" width="9.125" style="1" customWidth="1"/>
    <col min="1040" max="1281" width="9" style="1"/>
    <col min="1282" max="1285" width="16.625" style="1" customWidth="1"/>
    <col min="1286" max="1286" width="9" style="1"/>
    <col min="1287" max="1287" width="7.375" style="1" customWidth="1"/>
    <col min="1288" max="1288" width="5.5" style="1" customWidth="1"/>
    <col min="1289" max="1294" width="9" style="1"/>
    <col min="1295" max="1295" width="9.125" style="1" customWidth="1"/>
    <col min="1296" max="1537" width="9" style="1"/>
    <col min="1538" max="1541" width="16.625" style="1" customWidth="1"/>
    <col min="1542" max="1542" width="9" style="1"/>
    <col min="1543" max="1543" width="7.375" style="1" customWidth="1"/>
    <col min="1544" max="1544" width="5.5" style="1" customWidth="1"/>
    <col min="1545" max="1550" width="9" style="1"/>
    <col min="1551" max="1551" width="9.125" style="1" customWidth="1"/>
    <col min="1552" max="1793" width="9" style="1"/>
    <col min="1794" max="1797" width="16.625" style="1" customWidth="1"/>
    <col min="1798" max="1798" width="9" style="1"/>
    <col min="1799" max="1799" width="7.375" style="1" customWidth="1"/>
    <col min="1800" max="1800" width="5.5" style="1" customWidth="1"/>
    <col min="1801" max="1806" width="9" style="1"/>
    <col min="1807" max="1807" width="9.125" style="1" customWidth="1"/>
    <col min="1808" max="2049" width="9" style="1"/>
    <col min="2050" max="2053" width="16.625" style="1" customWidth="1"/>
    <col min="2054" max="2054" width="9" style="1"/>
    <col min="2055" max="2055" width="7.375" style="1" customWidth="1"/>
    <col min="2056" max="2056" width="5.5" style="1" customWidth="1"/>
    <col min="2057" max="2062" width="9" style="1"/>
    <col min="2063" max="2063" width="9.125" style="1" customWidth="1"/>
    <col min="2064" max="2305" width="9" style="1"/>
    <col min="2306" max="2309" width="16.625" style="1" customWidth="1"/>
    <col min="2310" max="2310" width="9" style="1"/>
    <col min="2311" max="2311" width="7.375" style="1" customWidth="1"/>
    <col min="2312" max="2312" width="5.5" style="1" customWidth="1"/>
    <col min="2313" max="2318" width="9" style="1"/>
    <col min="2319" max="2319" width="9.125" style="1" customWidth="1"/>
    <col min="2320" max="2561" width="9" style="1"/>
    <col min="2562" max="2565" width="16.625" style="1" customWidth="1"/>
    <col min="2566" max="2566" width="9" style="1"/>
    <col min="2567" max="2567" width="7.375" style="1" customWidth="1"/>
    <col min="2568" max="2568" width="5.5" style="1" customWidth="1"/>
    <col min="2569" max="2574" width="9" style="1"/>
    <col min="2575" max="2575" width="9.125" style="1" customWidth="1"/>
    <col min="2576" max="2817" width="9" style="1"/>
    <col min="2818" max="2821" width="16.625" style="1" customWidth="1"/>
    <col min="2822" max="2822" width="9" style="1"/>
    <col min="2823" max="2823" width="7.375" style="1" customWidth="1"/>
    <col min="2824" max="2824" width="5.5" style="1" customWidth="1"/>
    <col min="2825" max="2830" width="9" style="1"/>
    <col min="2831" max="2831" width="9.125" style="1" customWidth="1"/>
    <col min="2832" max="3073" width="9" style="1"/>
    <col min="3074" max="3077" width="16.625" style="1" customWidth="1"/>
    <col min="3078" max="3078" width="9" style="1"/>
    <col min="3079" max="3079" width="7.375" style="1" customWidth="1"/>
    <col min="3080" max="3080" width="5.5" style="1" customWidth="1"/>
    <col min="3081" max="3086" width="9" style="1"/>
    <col min="3087" max="3087" width="9.125" style="1" customWidth="1"/>
    <col min="3088" max="3329" width="9" style="1"/>
    <col min="3330" max="3333" width="16.625" style="1" customWidth="1"/>
    <col min="3334" max="3334" width="9" style="1"/>
    <col min="3335" max="3335" width="7.375" style="1" customWidth="1"/>
    <col min="3336" max="3336" width="5.5" style="1" customWidth="1"/>
    <col min="3337" max="3342" width="9" style="1"/>
    <col min="3343" max="3343" width="9.125" style="1" customWidth="1"/>
    <col min="3344" max="3585" width="9" style="1"/>
    <col min="3586" max="3589" width="16.625" style="1" customWidth="1"/>
    <col min="3590" max="3590" width="9" style="1"/>
    <col min="3591" max="3591" width="7.375" style="1" customWidth="1"/>
    <col min="3592" max="3592" width="5.5" style="1" customWidth="1"/>
    <col min="3593" max="3598" width="9" style="1"/>
    <col min="3599" max="3599" width="9.125" style="1" customWidth="1"/>
    <col min="3600" max="3841" width="9" style="1"/>
    <col min="3842" max="3845" width="16.625" style="1" customWidth="1"/>
    <col min="3846" max="3846" width="9" style="1"/>
    <col min="3847" max="3847" width="7.375" style="1" customWidth="1"/>
    <col min="3848" max="3848" width="5.5" style="1" customWidth="1"/>
    <col min="3849" max="3854" width="9" style="1"/>
    <col min="3855" max="3855" width="9.125" style="1" customWidth="1"/>
    <col min="3856" max="4097" width="9" style="1"/>
    <col min="4098" max="4101" width="16.625" style="1" customWidth="1"/>
    <col min="4102" max="4102" width="9" style="1"/>
    <col min="4103" max="4103" width="7.375" style="1" customWidth="1"/>
    <col min="4104" max="4104" width="5.5" style="1" customWidth="1"/>
    <col min="4105" max="4110" width="9" style="1"/>
    <col min="4111" max="4111" width="9.125" style="1" customWidth="1"/>
    <col min="4112" max="4353" width="9" style="1"/>
    <col min="4354" max="4357" width="16.625" style="1" customWidth="1"/>
    <col min="4358" max="4358" width="9" style="1"/>
    <col min="4359" max="4359" width="7.375" style="1" customWidth="1"/>
    <col min="4360" max="4360" width="5.5" style="1" customWidth="1"/>
    <col min="4361" max="4366" width="9" style="1"/>
    <col min="4367" max="4367" width="9.125" style="1" customWidth="1"/>
    <col min="4368" max="4609" width="9" style="1"/>
    <col min="4610" max="4613" width="16.625" style="1" customWidth="1"/>
    <col min="4614" max="4614" width="9" style="1"/>
    <col min="4615" max="4615" width="7.375" style="1" customWidth="1"/>
    <col min="4616" max="4616" width="5.5" style="1" customWidth="1"/>
    <col min="4617" max="4622" width="9" style="1"/>
    <col min="4623" max="4623" width="9.125" style="1" customWidth="1"/>
    <col min="4624" max="4865" width="9" style="1"/>
    <col min="4866" max="4869" width="16.625" style="1" customWidth="1"/>
    <col min="4870" max="4870" width="9" style="1"/>
    <col min="4871" max="4871" width="7.375" style="1" customWidth="1"/>
    <col min="4872" max="4872" width="5.5" style="1" customWidth="1"/>
    <col min="4873" max="4878" width="9" style="1"/>
    <col min="4879" max="4879" width="9.125" style="1" customWidth="1"/>
    <col min="4880" max="5121" width="9" style="1"/>
    <col min="5122" max="5125" width="16.625" style="1" customWidth="1"/>
    <col min="5126" max="5126" width="9" style="1"/>
    <col min="5127" max="5127" width="7.375" style="1" customWidth="1"/>
    <col min="5128" max="5128" width="5.5" style="1" customWidth="1"/>
    <col min="5129" max="5134" width="9" style="1"/>
    <col min="5135" max="5135" width="9.125" style="1" customWidth="1"/>
    <col min="5136" max="5377" width="9" style="1"/>
    <col min="5378" max="5381" width="16.625" style="1" customWidth="1"/>
    <col min="5382" max="5382" width="9" style="1"/>
    <col min="5383" max="5383" width="7.375" style="1" customWidth="1"/>
    <col min="5384" max="5384" width="5.5" style="1" customWidth="1"/>
    <col min="5385" max="5390" width="9" style="1"/>
    <col min="5391" max="5391" width="9.125" style="1" customWidth="1"/>
    <col min="5392" max="5633" width="9" style="1"/>
    <col min="5634" max="5637" width="16.625" style="1" customWidth="1"/>
    <col min="5638" max="5638" width="9" style="1"/>
    <col min="5639" max="5639" width="7.375" style="1" customWidth="1"/>
    <col min="5640" max="5640" width="5.5" style="1" customWidth="1"/>
    <col min="5641" max="5646" width="9" style="1"/>
    <col min="5647" max="5647" width="9.125" style="1" customWidth="1"/>
    <col min="5648" max="5889" width="9" style="1"/>
    <col min="5890" max="5893" width="16.625" style="1" customWidth="1"/>
    <col min="5894" max="5894" width="9" style="1"/>
    <col min="5895" max="5895" width="7.375" style="1" customWidth="1"/>
    <col min="5896" max="5896" width="5.5" style="1" customWidth="1"/>
    <col min="5897" max="5902" width="9" style="1"/>
    <col min="5903" max="5903" width="9.125" style="1" customWidth="1"/>
    <col min="5904" max="6145" width="9" style="1"/>
    <col min="6146" max="6149" width="16.625" style="1" customWidth="1"/>
    <col min="6150" max="6150" width="9" style="1"/>
    <col min="6151" max="6151" width="7.375" style="1" customWidth="1"/>
    <col min="6152" max="6152" width="5.5" style="1" customWidth="1"/>
    <col min="6153" max="6158" width="9" style="1"/>
    <col min="6159" max="6159" width="9.125" style="1" customWidth="1"/>
    <col min="6160" max="6401" width="9" style="1"/>
    <col min="6402" max="6405" width="16.625" style="1" customWidth="1"/>
    <col min="6406" max="6406" width="9" style="1"/>
    <col min="6407" max="6407" width="7.375" style="1" customWidth="1"/>
    <col min="6408" max="6408" width="5.5" style="1" customWidth="1"/>
    <col min="6409" max="6414" width="9" style="1"/>
    <col min="6415" max="6415" width="9.125" style="1" customWidth="1"/>
    <col min="6416" max="6657" width="9" style="1"/>
    <col min="6658" max="6661" width="16.625" style="1" customWidth="1"/>
    <col min="6662" max="6662" width="9" style="1"/>
    <col min="6663" max="6663" width="7.375" style="1" customWidth="1"/>
    <col min="6664" max="6664" width="5.5" style="1" customWidth="1"/>
    <col min="6665" max="6670" width="9" style="1"/>
    <col min="6671" max="6671" width="9.125" style="1" customWidth="1"/>
    <col min="6672" max="6913" width="9" style="1"/>
    <col min="6914" max="6917" width="16.625" style="1" customWidth="1"/>
    <col min="6918" max="6918" width="9" style="1"/>
    <col min="6919" max="6919" width="7.375" style="1" customWidth="1"/>
    <col min="6920" max="6920" width="5.5" style="1" customWidth="1"/>
    <col min="6921" max="6926" width="9" style="1"/>
    <col min="6927" max="6927" width="9.125" style="1" customWidth="1"/>
    <col min="6928" max="7169" width="9" style="1"/>
    <col min="7170" max="7173" width="16.625" style="1" customWidth="1"/>
    <col min="7174" max="7174" width="9" style="1"/>
    <col min="7175" max="7175" width="7.375" style="1" customWidth="1"/>
    <col min="7176" max="7176" width="5.5" style="1" customWidth="1"/>
    <col min="7177" max="7182" width="9" style="1"/>
    <col min="7183" max="7183" width="9.125" style="1" customWidth="1"/>
    <col min="7184" max="7425" width="9" style="1"/>
    <col min="7426" max="7429" width="16.625" style="1" customWidth="1"/>
    <col min="7430" max="7430" width="9" style="1"/>
    <col min="7431" max="7431" width="7.375" style="1" customWidth="1"/>
    <col min="7432" max="7432" width="5.5" style="1" customWidth="1"/>
    <col min="7433" max="7438" width="9" style="1"/>
    <col min="7439" max="7439" width="9.125" style="1" customWidth="1"/>
    <col min="7440" max="7681" width="9" style="1"/>
    <col min="7682" max="7685" width="16.625" style="1" customWidth="1"/>
    <col min="7686" max="7686" width="9" style="1"/>
    <col min="7687" max="7687" width="7.375" style="1" customWidth="1"/>
    <col min="7688" max="7688" width="5.5" style="1" customWidth="1"/>
    <col min="7689" max="7694" width="9" style="1"/>
    <col min="7695" max="7695" width="9.125" style="1" customWidth="1"/>
    <col min="7696" max="7937" width="9" style="1"/>
    <col min="7938" max="7941" width="16.625" style="1" customWidth="1"/>
    <col min="7942" max="7942" width="9" style="1"/>
    <col min="7943" max="7943" width="7.375" style="1" customWidth="1"/>
    <col min="7944" max="7944" width="5.5" style="1" customWidth="1"/>
    <col min="7945" max="7950" width="9" style="1"/>
    <col min="7951" max="7951" width="9.125" style="1" customWidth="1"/>
    <col min="7952" max="8193" width="9" style="1"/>
    <col min="8194" max="8197" width="16.625" style="1" customWidth="1"/>
    <col min="8198" max="8198" width="9" style="1"/>
    <col min="8199" max="8199" width="7.375" style="1" customWidth="1"/>
    <col min="8200" max="8200" width="5.5" style="1" customWidth="1"/>
    <col min="8201" max="8206" width="9" style="1"/>
    <col min="8207" max="8207" width="9.125" style="1" customWidth="1"/>
    <col min="8208" max="8449" width="9" style="1"/>
    <col min="8450" max="8453" width="16.625" style="1" customWidth="1"/>
    <col min="8454" max="8454" width="9" style="1"/>
    <col min="8455" max="8455" width="7.375" style="1" customWidth="1"/>
    <col min="8456" max="8456" width="5.5" style="1" customWidth="1"/>
    <col min="8457" max="8462" width="9" style="1"/>
    <col min="8463" max="8463" width="9.125" style="1" customWidth="1"/>
    <col min="8464" max="8705" width="9" style="1"/>
    <col min="8706" max="8709" width="16.625" style="1" customWidth="1"/>
    <col min="8710" max="8710" width="9" style="1"/>
    <col min="8711" max="8711" width="7.375" style="1" customWidth="1"/>
    <col min="8712" max="8712" width="5.5" style="1" customWidth="1"/>
    <col min="8713" max="8718" width="9" style="1"/>
    <col min="8719" max="8719" width="9.125" style="1" customWidth="1"/>
    <col min="8720" max="8961" width="9" style="1"/>
    <col min="8962" max="8965" width="16.625" style="1" customWidth="1"/>
    <col min="8966" max="8966" width="9" style="1"/>
    <col min="8967" max="8967" width="7.375" style="1" customWidth="1"/>
    <col min="8968" max="8968" width="5.5" style="1" customWidth="1"/>
    <col min="8969" max="8974" width="9" style="1"/>
    <col min="8975" max="8975" width="9.125" style="1" customWidth="1"/>
    <col min="8976" max="9217" width="9" style="1"/>
    <col min="9218" max="9221" width="16.625" style="1" customWidth="1"/>
    <col min="9222" max="9222" width="9" style="1"/>
    <col min="9223" max="9223" width="7.375" style="1" customWidth="1"/>
    <col min="9224" max="9224" width="5.5" style="1" customWidth="1"/>
    <col min="9225" max="9230" width="9" style="1"/>
    <col min="9231" max="9231" width="9.125" style="1" customWidth="1"/>
    <col min="9232" max="9473" width="9" style="1"/>
    <col min="9474" max="9477" width="16.625" style="1" customWidth="1"/>
    <col min="9478" max="9478" width="9" style="1"/>
    <col min="9479" max="9479" width="7.375" style="1" customWidth="1"/>
    <col min="9480" max="9480" width="5.5" style="1" customWidth="1"/>
    <col min="9481" max="9486" width="9" style="1"/>
    <col min="9487" max="9487" width="9.125" style="1" customWidth="1"/>
    <col min="9488" max="9729" width="9" style="1"/>
    <col min="9730" max="9733" width="16.625" style="1" customWidth="1"/>
    <col min="9734" max="9734" width="9" style="1"/>
    <col min="9735" max="9735" width="7.375" style="1" customWidth="1"/>
    <col min="9736" max="9736" width="5.5" style="1" customWidth="1"/>
    <col min="9737" max="9742" width="9" style="1"/>
    <col min="9743" max="9743" width="9.125" style="1" customWidth="1"/>
    <col min="9744" max="9985" width="9" style="1"/>
    <col min="9986" max="9989" width="16.625" style="1" customWidth="1"/>
    <col min="9990" max="9990" width="9" style="1"/>
    <col min="9991" max="9991" width="7.375" style="1" customWidth="1"/>
    <col min="9992" max="9992" width="5.5" style="1" customWidth="1"/>
    <col min="9993" max="9998" width="9" style="1"/>
    <col min="9999" max="9999" width="9.125" style="1" customWidth="1"/>
    <col min="10000" max="10241" width="9" style="1"/>
    <col min="10242" max="10245" width="16.625" style="1" customWidth="1"/>
    <col min="10246" max="10246" width="9" style="1"/>
    <col min="10247" max="10247" width="7.375" style="1" customWidth="1"/>
    <col min="10248" max="10248" width="5.5" style="1" customWidth="1"/>
    <col min="10249" max="10254" width="9" style="1"/>
    <col min="10255" max="10255" width="9.125" style="1" customWidth="1"/>
    <col min="10256" max="10497" width="9" style="1"/>
    <col min="10498" max="10501" width="16.625" style="1" customWidth="1"/>
    <col min="10502" max="10502" width="9" style="1"/>
    <col min="10503" max="10503" width="7.375" style="1" customWidth="1"/>
    <col min="10504" max="10504" width="5.5" style="1" customWidth="1"/>
    <col min="10505" max="10510" width="9" style="1"/>
    <col min="10511" max="10511" width="9.125" style="1" customWidth="1"/>
    <col min="10512" max="10753" width="9" style="1"/>
    <col min="10754" max="10757" width="16.625" style="1" customWidth="1"/>
    <col min="10758" max="10758" width="9" style="1"/>
    <col min="10759" max="10759" width="7.375" style="1" customWidth="1"/>
    <col min="10760" max="10760" width="5.5" style="1" customWidth="1"/>
    <col min="10761" max="10766" width="9" style="1"/>
    <col min="10767" max="10767" width="9.125" style="1" customWidth="1"/>
    <col min="10768" max="11009" width="9" style="1"/>
    <col min="11010" max="11013" width="16.625" style="1" customWidth="1"/>
    <col min="11014" max="11014" width="9" style="1"/>
    <col min="11015" max="11015" width="7.375" style="1" customWidth="1"/>
    <col min="11016" max="11016" width="5.5" style="1" customWidth="1"/>
    <col min="11017" max="11022" width="9" style="1"/>
    <col min="11023" max="11023" width="9.125" style="1" customWidth="1"/>
    <col min="11024" max="11265" width="9" style="1"/>
    <col min="11266" max="11269" width="16.625" style="1" customWidth="1"/>
    <col min="11270" max="11270" width="9" style="1"/>
    <col min="11271" max="11271" width="7.375" style="1" customWidth="1"/>
    <col min="11272" max="11272" width="5.5" style="1" customWidth="1"/>
    <col min="11273" max="11278" width="9" style="1"/>
    <col min="11279" max="11279" width="9.125" style="1" customWidth="1"/>
    <col min="11280" max="11521" width="9" style="1"/>
    <col min="11522" max="11525" width="16.625" style="1" customWidth="1"/>
    <col min="11526" max="11526" width="9" style="1"/>
    <col min="11527" max="11527" width="7.375" style="1" customWidth="1"/>
    <col min="11528" max="11528" width="5.5" style="1" customWidth="1"/>
    <col min="11529" max="11534" width="9" style="1"/>
    <col min="11535" max="11535" width="9.125" style="1" customWidth="1"/>
    <col min="11536" max="11777" width="9" style="1"/>
    <col min="11778" max="11781" width="16.625" style="1" customWidth="1"/>
    <col min="11782" max="11782" width="9" style="1"/>
    <col min="11783" max="11783" width="7.375" style="1" customWidth="1"/>
    <col min="11784" max="11784" width="5.5" style="1" customWidth="1"/>
    <col min="11785" max="11790" width="9" style="1"/>
    <col min="11791" max="11791" width="9.125" style="1" customWidth="1"/>
    <col min="11792" max="12033" width="9" style="1"/>
    <col min="12034" max="12037" width="16.625" style="1" customWidth="1"/>
    <col min="12038" max="12038" width="9" style="1"/>
    <col min="12039" max="12039" width="7.375" style="1" customWidth="1"/>
    <col min="12040" max="12040" width="5.5" style="1" customWidth="1"/>
    <col min="12041" max="12046" width="9" style="1"/>
    <col min="12047" max="12047" width="9.125" style="1" customWidth="1"/>
    <col min="12048" max="12289" width="9" style="1"/>
    <col min="12290" max="12293" width="16.625" style="1" customWidth="1"/>
    <col min="12294" max="12294" width="9" style="1"/>
    <col min="12295" max="12295" width="7.375" style="1" customWidth="1"/>
    <col min="12296" max="12296" width="5.5" style="1" customWidth="1"/>
    <col min="12297" max="12302" width="9" style="1"/>
    <col min="12303" max="12303" width="9.125" style="1" customWidth="1"/>
    <col min="12304" max="12545" width="9" style="1"/>
    <col min="12546" max="12549" width="16.625" style="1" customWidth="1"/>
    <col min="12550" max="12550" width="9" style="1"/>
    <col min="12551" max="12551" width="7.375" style="1" customWidth="1"/>
    <col min="12552" max="12552" width="5.5" style="1" customWidth="1"/>
    <col min="12553" max="12558" width="9" style="1"/>
    <col min="12559" max="12559" width="9.125" style="1" customWidth="1"/>
    <col min="12560" max="12801" width="9" style="1"/>
    <col min="12802" max="12805" width="16.625" style="1" customWidth="1"/>
    <col min="12806" max="12806" width="9" style="1"/>
    <col min="12807" max="12807" width="7.375" style="1" customWidth="1"/>
    <col min="12808" max="12808" width="5.5" style="1" customWidth="1"/>
    <col min="12809" max="12814" width="9" style="1"/>
    <col min="12815" max="12815" width="9.125" style="1" customWidth="1"/>
    <col min="12816" max="13057" width="9" style="1"/>
    <col min="13058" max="13061" width="16.625" style="1" customWidth="1"/>
    <col min="13062" max="13062" width="9" style="1"/>
    <col min="13063" max="13063" width="7.375" style="1" customWidth="1"/>
    <col min="13064" max="13064" width="5.5" style="1" customWidth="1"/>
    <col min="13065" max="13070" width="9" style="1"/>
    <col min="13071" max="13071" width="9.125" style="1" customWidth="1"/>
    <col min="13072" max="13313" width="9" style="1"/>
    <col min="13314" max="13317" width="16.625" style="1" customWidth="1"/>
    <col min="13318" max="13318" width="9" style="1"/>
    <col min="13319" max="13319" width="7.375" style="1" customWidth="1"/>
    <col min="13320" max="13320" width="5.5" style="1" customWidth="1"/>
    <col min="13321" max="13326" width="9" style="1"/>
    <col min="13327" max="13327" width="9.125" style="1" customWidth="1"/>
    <col min="13328" max="13569" width="9" style="1"/>
    <col min="13570" max="13573" width="16.625" style="1" customWidth="1"/>
    <col min="13574" max="13574" width="9" style="1"/>
    <col min="13575" max="13575" width="7.375" style="1" customWidth="1"/>
    <col min="13576" max="13576" width="5.5" style="1" customWidth="1"/>
    <col min="13577" max="13582" width="9" style="1"/>
    <col min="13583" max="13583" width="9.125" style="1" customWidth="1"/>
    <col min="13584" max="13825" width="9" style="1"/>
    <col min="13826" max="13829" width="16.625" style="1" customWidth="1"/>
    <col min="13830" max="13830" width="9" style="1"/>
    <col min="13831" max="13831" width="7.375" style="1" customWidth="1"/>
    <col min="13832" max="13832" width="5.5" style="1" customWidth="1"/>
    <col min="13833" max="13838" width="9" style="1"/>
    <col min="13839" max="13839" width="9.125" style="1" customWidth="1"/>
    <col min="13840" max="14081" width="9" style="1"/>
    <col min="14082" max="14085" width="16.625" style="1" customWidth="1"/>
    <col min="14086" max="14086" width="9" style="1"/>
    <col min="14087" max="14087" width="7.375" style="1" customWidth="1"/>
    <col min="14088" max="14088" width="5.5" style="1" customWidth="1"/>
    <col min="14089" max="14094" width="9" style="1"/>
    <col min="14095" max="14095" width="9.125" style="1" customWidth="1"/>
    <col min="14096" max="14337" width="9" style="1"/>
    <col min="14338" max="14341" width="16.625" style="1" customWidth="1"/>
    <col min="14342" max="14342" width="9" style="1"/>
    <col min="14343" max="14343" width="7.375" style="1" customWidth="1"/>
    <col min="14344" max="14344" width="5.5" style="1" customWidth="1"/>
    <col min="14345" max="14350" width="9" style="1"/>
    <col min="14351" max="14351" width="9.125" style="1" customWidth="1"/>
    <col min="14352" max="14593" width="9" style="1"/>
    <col min="14594" max="14597" width="16.625" style="1" customWidth="1"/>
    <col min="14598" max="14598" width="9" style="1"/>
    <col min="14599" max="14599" width="7.375" style="1" customWidth="1"/>
    <col min="14600" max="14600" width="5.5" style="1" customWidth="1"/>
    <col min="14601" max="14606" width="9" style="1"/>
    <col min="14607" max="14607" width="9.125" style="1" customWidth="1"/>
    <col min="14608" max="14849" width="9" style="1"/>
    <col min="14850" max="14853" width="16.625" style="1" customWidth="1"/>
    <col min="14854" max="14854" width="9" style="1"/>
    <col min="14855" max="14855" width="7.375" style="1" customWidth="1"/>
    <col min="14856" max="14856" width="5.5" style="1" customWidth="1"/>
    <col min="14857" max="14862" width="9" style="1"/>
    <col min="14863" max="14863" width="9.125" style="1" customWidth="1"/>
    <col min="14864" max="15105" width="9" style="1"/>
    <col min="15106" max="15109" width="16.625" style="1" customWidth="1"/>
    <col min="15110" max="15110" width="9" style="1"/>
    <col min="15111" max="15111" width="7.375" style="1" customWidth="1"/>
    <col min="15112" max="15112" width="5.5" style="1" customWidth="1"/>
    <col min="15113" max="15118" width="9" style="1"/>
    <col min="15119" max="15119" width="9.125" style="1" customWidth="1"/>
    <col min="15120" max="15361" width="9" style="1"/>
    <col min="15362" max="15365" width="16.625" style="1" customWidth="1"/>
    <col min="15366" max="15366" width="9" style="1"/>
    <col min="15367" max="15367" width="7.375" style="1" customWidth="1"/>
    <col min="15368" max="15368" width="5.5" style="1" customWidth="1"/>
    <col min="15369" max="15374" width="9" style="1"/>
    <col min="15375" max="15375" width="9.125" style="1" customWidth="1"/>
    <col min="15376" max="15617" width="9" style="1"/>
    <col min="15618" max="15621" width="16.625" style="1" customWidth="1"/>
    <col min="15622" max="15622" width="9" style="1"/>
    <col min="15623" max="15623" width="7.375" style="1" customWidth="1"/>
    <col min="15624" max="15624" width="5.5" style="1" customWidth="1"/>
    <col min="15625" max="15630" width="9" style="1"/>
    <col min="15631" max="15631" width="9.125" style="1" customWidth="1"/>
    <col min="15632" max="15873" width="9" style="1"/>
    <col min="15874" max="15877" width="16.625" style="1" customWidth="1"/>
    <col min="15878" max="15878" width="9" style="1"/>
    <col min="15879" max="15879" width="7.375" style="1" customWidth="1"/>
    <col min="15880" max="15880" width="5.5" style="1" customWidth="1"/>
    <col min="15881" max="15886" width="9" style="1"/>
    <col min="15887" max="15887" width="9.125" style="1" customWidth="1"/>
    <col min="15888" max="16129" width="9" style="1"/>
    <col min="16130" max="16133" width="16.625" style="1" customWidth="1"/>
    <col min="16134" max="16134" width="9" style="1"/>
    <col min="16135" max="16135" width="7.375" style="1" customWidth="1"/>
    <col min="16136" max="16136" width="5.5" style="1" customWidth="1"/>
    <col min="16137" max="16142" width="9" style="1"/>
    <col min="16143" max="16143" width="9.125" style="1" customWidth="1"/>
    <col min="16144" max="16384" width="9" style="1"/>
  </cols>
  <sheetData>
    <row r="1" spans="2:15" ht="63.75" customHeight="1"/>
    <row r="2" spans="2:15" ht="32.25">
      <c r="B2" s="555" t="s">
        <v>
1160</v>
      </c>
      <c r="C2" s="555"/>
      <c r="D2" s="555"/>
      <c r="E2" s="555"/>
      <c r="F2" s="2"/>
      <c r="G2" s="198"/>
      <c r="H2" s="198"/>
      <c r="I2" s="198"/>
      <c r="J2" s="198"/>
      <c r="K2" s="198"/>
      <c r="L2" s="198"/>
      <c r="M2" s="198"/>
      <c r="N2" s="198"/>
      <c r="O2" s="198"/>
    </row>
    <row r="3" spans="2:15" ht="32.25" customHeight="1">
      <c r="B3" s="4"/>
      <c r="C3" s="195"/>
      <c r="D3" s="195"/>
      <c r="E3" s="195"/>
      <c r="F3" s="195"/>
      <c r="G3" s="195"/>
      <c r="H3" s="195"/>
      <c r="I3" s="195"/>
      <c r="J3" s="195"/>
      <c r="K3" s="195"/>
      <c r="L3" s="195"/>
      <c r="M3" s="4"/>
      <c r="N3" s="4"/>
      <c r="O3" s="4"/>
    </row>
    <row r="4" spans="2:15" ht="44.25" customHeight="1">
      <c r="B4" s="556" t="s">
        <v>
0</v>
      </c>
      <c r="C4" s="556"/>
      <c r="D4" s="556"/>
      <c r="E4" s="556"/>
      <c r="F4" s="6"/>
      <c r="G4" s="195"/>
      <c r="H4" s="195"/>
      <c r="I4" s="4"/>
      <c r="J4" s="4"/>
      <c r="K4" s="4"/>
      <c r="L4" s="4"/>
      <c r="M4" s="4"/>
      <c r="N4" s="4"/>
      <c r="O4" s="4"/>
    </row>
    <row r="5" spans="2:15" ht="49.5" customHeight="1">
      <c r="B5" s="4"/>
      <c r="C5" s="4"/>
      <c r="D5" s="4"/>
      <c r="E5" s="4"/>
      <c r="F5" s="4"/>
      <c r="G5" s="195"/>
      <c r="H5" s="195"/>
      <c r="I5" s="195"/>
      <c r="J5" s="195"/>
      <c r="K5" s="195"/>
      <c r="L5" s="195"/>
      <c r="M5" s="195"/>
      <c r="N5" s="195"/>
      <c r="O5" s="195"/>
    </row>
    <row r="6" spans="2:15" ht="49.5" customHeight="1">
      <c r="B6" s="4"/>
      <c r="C6" s="4"/>
      <c r="D6" s="4"/>
      <c r="E6" s="4"/>
      <c r="F6" s="4"/>
      <c r="G6" s="195"/>
      <c r="H6" s="195"/>
      <c r="I6" s="195"/>
      <c r="J6" s="195"/>
      <c r="K6" s="195"/>
      <c r="L6" s="195"/>
      <c r="M6" s="195"/>
      <c r="N6" s="195"/>
      <c r="O6" s="195"/>
    </row>
    <row r="7" spans="2:15" ht="49.5" customHeight="1">
      <c r="B7" s="4"/>
      <c r="C7" s="4"/>
      <c r="D7" s="4"/>
      <c r="E7" s="4"/>
      <c r="F7" s="4"/>
      <c r="G7" s="195"/>
      <c r="H7" s="195"/>
      <c r="I7" s="195"/>
      <c r="J7" s="195"/>
      <c r="K7" s="195"/>
      <c r="L7" s="195"/>
      <c r="M7" s="195"/>
      <c r="N7" s="195"/>
      <c r="O7" s="195"/>
    </row>
    <row r="8" spans="2:15" ht="49.5" customHeight="1">
      <c r="B8" s="4"/>
      <c r="C8" s="4"/>
      <c r="D8" s="4"/>
      <c r="E8" s="195"/>
      <c r="F8" s="195"/>
      <c r="G8" s="195"/>
      <c r="H8" s="195"/>
      <c r="I8" s="195"/>
      <c r="J8" s="4"/>
      <c r="K8" s="4"/>
      <c r="L8" s="4"/>
      <c r="M8" s="4"/>
      <c r="N8" s="4"/>
      <c r="O8" s="4"/>
    </row>
    <row r="9" spans="2:15" ht="49.5" customHeight="1">
      <c r="B9" s="4"/>
      <c r="C9" s="4"/>
      <c r="D9" s="4"/>
      <c r="E9" s="4"/>
      <c r="F9" s="4"/>
      <c r="G9" s="195"/>
      <c r="H9" s="195"/>
      <c r="I9" s="195"/>
      <c r="J9" s="195"/>
      <c r="K9" s="195"/>
      <c r="L9" s="195"/>
      <c r="M9" s="195"/>
      <c r="N9" s="196"/>
      <c r="O9" s="196"/>
    </row>
    <row r="10" spans="2:15" ht="49.5" customHeight="1">
      <c r="B10" s="4"/>
      <c r="C10" s="4"/>
      <c r="D10" s="4"/>
      <c r="E10" s="4"/>
      <c r="F10" s="4"/>
      <c r="G10" s="195"/>
      <c r="H10" s="195"/>
      <c r="I10" s="195"/>
      <c r="J10" s="195"/>
      <c r="K10" s="195"/>
      <c r="L10" s="195"/>
      <c r="M10" s="195"/>
      <c r="N10" s="195"/>
      <c r="O10" s="196"/>
    </row>
    <row r="11" spans="2:15" ht="49.5" customHeight="1">
      <c r="B11" s="4"/>
      <c r="C11" s="4"/>
      <c r="D11" s="4"/>
      <c r="E11" s="4"/>
      <c r="F11" s="4"/>
      <c r="G11" s="195"/>
      <c r="H11" s="195"/>
      <c r="I11" s="195"/>
      <c r="J11" s="195"/>
      <c r="K11" s="195"/>
      <c r="L11" s="195"/>
      <c r="M11" s="195"/>
      <c r="N11" s="195"/>
      <c r="O11" s="195"/>
    </row>
    <row r="12" spans="2:15" ht="48" customHeight="1">
      <c r="B12" s="4"/>
      <c r="C12" s="4"/>
      <c r="D12" s="4"/>
      <c r="E12" s="195"/>
      <c r="F12" s="195"/>
      <c r="G12" s="195"/>
      <c r="H12" s="195"/>
      <c r="I12" s="195"/>
      <c r="J12" s="195"/>
      <c r="K12" s="196"/>
      <c r="L12" s="196"/>
      <c r="M12" s="194"/>
      <c r="N12" s="194"/>
      <c r="O12" s="4"/>
    </row>
    <row r="13" spans="2:15" ht="36" customHeight="1">
      <c r="B13" s="4"/>
      <c r="C13" s="4"/>
      <c r="D13" s="4"/>
      <c r="E13" s="4"/>
      <c r="F13" s="4"/>
      <c r="G13" s="195"/>
      <c r="H13" s="195"/>
      <c r="I13" s="195"/>
      <c r="J13" s="195"/>
      <c r="K13" s="195"/>
      <c r="L13" s="196"/>
      <c r="M13" s="196"/>
      <c r="N13" s="195"/>
      <c r="O13" s="195"/>
    </row>
    <row r="14" spans="2:15" ht="25.5" customHeight="1">
      <c r="B14" s="4"/>
      <c r="C14" s="4"/>
      <c r="D14" s="4"/>
      <c r="E14" s="4"/>
      <c r="F14" s="4"/>
      <c r="G14" s="195"/>
      <c r="H14" s="195"/>
      <c r="I14" s="195"/>
      <c r="J14" s="195"/>
      <c r="K14" s="195"/>
      <c r="L14" s="195"/>
      <c r="M14" s="195"/>
      <c r="N14" s="195"/>
      <c r="O14" s="195"/>
    </row>
    <row r="15" spans="2:15" ht="62.25" customHeight="1">
      <c r="B15" s="555" t="s">
        <v>
1</v>
      </c>
      <c r="C15" s="555"/>
      <c r="D15" s="555"/>
      <c r="E15" s="555"/>
      <c r="F15" s="2"/>
      <c r="G15" s="195"/>
      <c r="H15" s="195"/>
      <c r="I15" s="196"/>
      <c r="J15" s="4"/>
      <c r="K15" s="4"/>
      <c r="L15" s="4"/>
      <c r="M15" s="4"/>
      <c r="N15" s="4"/>
      <c r="O15" s="4"/>
    </row>
    <row r="16" spans="2:15" ht="46.5" customHeight="1">
      <c r="C16" s="4"/>
      <c r="D16" s="4"/>
      <c r="E16" s="195"/>
      <c r="F16" s="195"/>
      <c r="G16" s="195"/>
      <c r="H16" s="194"/>
      <c r="I16" s="194"/>
      <c r="J16" s="194"/>
      <c r="K16" s="4"/>
      <c r="L16" s="4"/>
      <c r="M16" s="4"/>
      <c r="N16" s="4"/>
      <c r="O16" s="4"/>
    </row>
    <row r="17" spans="3:15" ht="22.5" customHeight="1">
      <c r="C17" s="4"/>
      <c r="D17" s="4"/>
      <c r="E17" s="195"/>
      <c r="F17" s="195"/>
      <c r="G17" s="195"/>
      <c r="H17" s="194"/>
      <c r="I17" s="194"/>
      <c r="J17" s="194"/>
      <c r="K17" s="4"/>
      <c r="L17" s="4"/>
      <c r="M17" s="4"/>
      <c r="N17" s="4"/>
      <c r="O17" s="4"/>
    </row>
    <row r="18" spans="3:15" ht="22.5" customHeight="1">
      <c r="C18" s="4"/>
      <c r="D18" s="4"/>
      <c r="E18" s="197"/>
      <c r="F18" s="197"/>
      <c r="G18" s="195"/>
      <c r="H18" s="194"/>
      <c r="I18" s="194"/>
      <c r="J18" s="194"/>
      <c r="K18" s="4"/>
      <c r="L18" s="4"/>
      <c r="M18" s="4"/>
      <c r="N18" s="4"/>
      <c r="O18" s="4"/>
    </row>
    <row r="19" spans="3:15" ht="22.5" customHeight="1">
      <c r="C19" s="4"/>
      <c r="D19" s="4"/>
      <c r="E19" s="197"/>
      <c r="F19" s="197"/>
      <c r="G19" s="4"/>
      <c r="H19" s="194"/>
      <c r="I19" s="194"/>
      <c r="J19" s="194"/>
      <c r="K19" s="4"/>
      <c r="L19" s="4"/>
      <c r="M19" s="4"/>
      <c r="N19" s="4"/>
      <c r="O19" s="4"/>
    </row>
    <row r="20" spans="3:15" ht="22.5" customHeight="1">
      <c r="C20" s="4"/>
      <c r="D20" s="4"/>
      <c r="E20" s="4"/>
      <c r="F20" s="4"/>
      <c r="G20" s="4"/>
      <c r="H20" s="194"/>
      <c r="I20" s="194"/>
      <c r="J20" s="194"/>
      <c r="K20" s="4"/>
      <c r="L20" s="4"/>
      <c r="M20" s="4"/>
      <c r="N20" s="4"/>
      <c r="O20" s="4"/>
    </row>
  </sheetData>
  <mergeCells count="3">
    <mergeCell ref="B2:E2"/>
    <mergeCell ref="B4:E4"/>
    <mergeCell ref="B15:E15"/>
  </mergeCells>
  <phoneticPr fontId="1"/>
  <pageMargins left="0.78700000000000003" right="0.78700000000000003" top="0.98399999999999999" bottom="0.98399999999999999" header="0.51200000000000001" footer="0.5120000000000000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M142"/>
  <sheetViews>
    <sheetView view="pageBreakPreview" topLeftCell="HT31" zoomScale="85" zoomScaleNormal="100" zoomScaleSheetLayoutView="85" workbookViewId="0">
      <selection activeCell="A22" sqref="A22:D22"/>
    </sheetView>
  </sheetViews>
  <sheetFormatPr defaultColWidth="2.375" defaultRowHeight="13.5"/>
  <cols>
    <col min="1" max="4" width="2.25" style="49" customWidth="1"/>
    <col min="5" max="6" width="2.375" style="49" customWidth="1"/>
    <col min="7" max="8" width="2.5" style="49" customWidth="1"/>
    <col min="9" max="10" width="2.25" style="49" customWidth="1"/>
    <col min="11" max="12" width="2.5" style="49" customWidth="1"/>
    <col min="13" max="15" width="2.25" style="49" customWidth="1"/>
    <col min="16" max="21" width="2.5" style="49" customWidth="1"/>
    <col min="22" max="22" width="2.25" style="49" customWidth="1"/>
    <col min="23" max="23" width="2.125" style="49" customWidth="1"/>
    <col min="24" max="24" width="2.25" style="49" customWidth="1"/>
    <col min="25" max="30" width="2.375" style="49" customWidth="1"/>
    <col min="31" max="33" width="2.25" style="49" customWidth="1"/>
    <col min="34" max="36" width="2.5" style="49" customWidth="1"/>
    <col min="37" max="40" width="2.25" style="49" customWidth="1"/>
    <col min="41" max="239" width="2.375" style="49"/>
    <col min="240" max="240" width="3.875" style="49" bestFit="1" customWidth="1"/>
    <col min="241" max="256" width="2.375" style="49"/>
    <col min="257" max="260" width="2.25" style="49" customWidth="1"/>
    <col min="261" max="262" width="2.375" style="49" customWidth="1"/>
    <col min="263" max="264" width="2.5" style="49" customWidth="1"/>
    <col min="265" max="266" width="2.25" style="49" customWidth="1"/>
    <col min="267" max="268" width="2.5" style="49" customWidth="1"/>
    <col min="269" max="271" width="2.25" style="49" customWidth="1"/>
    <col min="272" max="277" width="2.5" style="49" customWidth="1"/>
    <col min="278" max="278" width="2.25" style="49" customWidth="1"/>
    <col min="279" max="279" width="2.125" style="49" customWidth="1"/>
    <col min="280" max="280" width="2.25" style="49" customWidth="1"/>
    <col min="281" max="286" width="2.375" style="49" customWidth="1"/>
    <col min="287" max="289" width="2.25" style="49" customWidth="1"/>
    <col min="290" max="292" width="2.5" style="49" customWidth="1"/>
    <col min="293" max="296" width="2.25" style="49" customWidth="1"/>
    <col min="297" max="512" width="2.375" style="49"/>
    <col min="513" max="516" width="2.25" style="49" customWidth="1"/>
    <col min="517" max="518" width="2.375" style="49" customWidth="1"/>
    <col min="519" max="520" width="2.5" style="49" customWidth="1"/>
    <col min="521" max="522" width="2.25" style="49" customWidth="1"/>
    <col min="523" max="524" width="2.5" style="49" customWidth="1"/>
    <col min="525" max="527" width="2.25" style="49" customWidth="1"/>
    <col min="528" max="533" width="2.5" style="49" customWidth="1"/>
    <col min="534" max="534" width="2.25" style="49" customWidth="1"/>
    <col min="535" max="535" width="2.125" style="49" customWidth="1"/>
    <col min="536" max="536" width="2.25" style="49" customWidth="1"/>
    <col min="537" max="542" width="2.375" style="49" customWidth="1"/>
    <col min="543" max="545" width="2.25" style="49" customWidth="1"/>
    <col min="546" max="548" width="2.5" style="49" customWidth="1"/>
    <col min="549" max="552" width="2.25" style="49" customWidth="1"/>
    <col min="553" max="768" width="2.375" style="49"/>
    <col min="769" max="772" width="2.25" style="49" customWidth="1"/>
    <col min="773" max="774" width="2.375" style="49" customWidth="1"/>
    <col min="775" max="776" width="2.5" style="49" customWidth="1"/>
    <col min="777" max="778" width="2.25" style="49" customWidth="1"/>
    <col min="779" max="780" width="2.5" style="49" customWidth="1"/>
    <col min="781" max="783" width="2.25" style="49" customWidth="1"/>
    <col min="784" max="789" width="2.5" style="49" customWidth="1"/>
    <col min="790" max="790" width="2.25" style="49" customWidth="1"/>
    <col min="791" max="791" width="2.125" style="49" customWidth="1"/>
    <col min="792" max="792" width="2.25" style="49" customWidth="1"/>
    <col min="793" max="798" width="2.375" style="49" customWidth="1"/>
    <col min="799" max="801" width="2.25" style="49" customWidth="1"/>
    <col min="802" max="804" width="2.5" style="49" customWidth="1"/>
    <col min="805" max="808" width="2.25" style="49" customWidth="1"/>
    <col min="809" max="1024" width="2.375" style="49"/>
    <col min="1025" max="1028" width="2.25" style="49" customWidth="1"/>
    <col min="1029" max="1030" width="2.375" style="49" customWidth="1"/>
    <col min="1031" max="1032" width="2.5" style="49" customWidth="1"/>
    <col min="1033" max="1034" width="2.25" style="49" customWidth="1"/>
    <col min="1035" max="1036" width="2.5" style="49" customWidth="1"/>
    <col min="1037" max="1039" width="2.25" style="49" customWidth="1"/>
    <col min="1040" max="1045" width="2.5" style="49" customWidth="1"/>
    <col min="1046" max="1046" width="2.25" style="49" customWidth="1"/>
    <col min="1047" max="1047" width="2.125" style="49" customWidth="1"/>
    <col min="1048" max="1048" width="2.25" style="49" customWidth="1"/>
    <col min="1049" max="1054" width="2.375" style="49" customWidth="1"/>
    <col min="1055" max="1057" width="2.25" style="49" customWidth="1"/>
    <col min="1058" max="1060" width="2.5" style="49" customWidth="1"/>
    <col min="1061" max="1064" width="2.25" style="49" customWidth="1"/>
    <col min="1065" max="1280" width="2.375" style="49"/>
    <col min="1281" max="1284" width="2.25" style="49" customWidth="1"/>
    <col min="1285" max="1286" width="2.375" style="49" customWidth="1"/>
    <col min="1287" max="1288" width="2.5" style="49" customWidth="1"/>
    <col min="1289" max="1290" width="2.25" style="49" customWidth="1"/>
    <col min="1291" max="1292" width="2.5" style="49" customWidth="1"/>
    <col min="1293" max="1295" width="2.25" style="49" customWidth="1"/>
    <col min="1296" max="1301" width="2.5" style="49" customWidth="1"/>
    <col min="1302" max="1302" width="2.25" style="49" customWidth="1"/>
    <col min="1303" max="1303" width="2.125" style="49" customWidth="1"/>
    <col min="1304" max="1304" width="2.25" style="49" customWidth="1"/>
    <col min="1305" max="1310" width="2.375" style="49" customWidth="1"/>
    <col min="1311" max="1313" width="2.25" style="49" customWidth="1"/>
    <col min="1314" max="1316" width="2.5" style="49" customWidth="1"/>
    <col min="1317" max="1320" width="2.25" style="49" customWidth="1"/>
    <col min="1321" max="1536" width="2.375" style="49"/>
    <col min="1537" max="1540" width="2.25" style="49" customWidth="1"/>
    <col min="1541" max="1542" width="2.375" style="49" customWidth="1"/>
    <col min="1543" max="1544" width="2.5" style="49" customWidth="1"/>
    <col min="1545" max="1546" width="2.25" style="49" customWidth="1"/>
    <col min="1547" max="1548" width="2.5" style="49" customWidth="1"/>
    <col min="1549" max="1551" width="2.25" style="49" customWidth="1"/>
    <col min="1552" max="1557" width="2.5" style="49" customWidth="1"/>
    <col min="1558" max="1558" width="2.25" style="49" customWidth="1"/>
    <col min="1559" max="1559" width="2.125" style="49" customWidth="1"/>
    <col min="1560" max="1560" width="2.25" style="49" customWidth="1"/>
    <col min="1561" max="1566" width="2.375" style="49" customWidth="1"/>
    <col min="1567" max="1569" width="2.25" style="49" customWidth="1"/>
    <col min="1570" max="1572" width="2.5" style="49" customWidth="1"/>
    <col min="1573" max="1576" width="2.25" style="49" customWidth="1"/>
    <col min="1577" max="1792" width="2.375" style="49"/>
    <col min="1793" max="1796" width="2.25" style="49" customWidth="1"/>
    <col min="1797" max="1798" width="2.375" style="49" customWidth="1"/>
    <col min="1799" max="1800" width="2.5" style="49" customWidth="1"/>
    <col min="1801" max="1802" width="2.25" style="49" customWidth="1"/>
    <col min="1803" max="1804" width="2.5" style="49" customWidth="1"/>
    <col min="1805" max="1807" width="2.25" style="49" customWidth="1"/>
    <col min="1808" max="1813" width="2.5" style="49" customWidth="1"/>
    <col min="1814" max="1814" width="2.25" style="49" customWidth="1"/>
    <col min="1815" max="1815" width="2.125" style="49" customWidth="1"/>
    <col min="1816" max="1816" width="2.25" style="49" customWidth="1"/>
    <col min="1817" max="1822" width="2.375" style="49" customWidth="1"/>
    <col min="1823" max="1825" width="2.25" style="49" customWidth="1"/>
    <col min="1826" max="1828" width="2.5" style="49" customWidth="1"/>
    <col min="1829" max="1832" width="2.25" style="49" customWidth="1"/>
    <col min="1833" max="2048" width="2.375" style="49"/>
    <col min="2049" max="2052" width="2.25" style="49" customWidth="1"/>
    <col min="2053" max="2054" width="2.375" style="49" customWidth="1"/>
    <col min="2055" max="2056" width="2.5" style="49" customWidth="1"/>
    <col min="2057" max="2058" width="2.25" style="49" customWidth="1"/>
    <col min="2059" max="2060" width="2.5" style="49" customWidth="1"/>
    <col min="2061" max="2063" width="2.25" style="49" customWidth="1"/>
    <col min="2064" max="2069" width="2.5" style="49" customWidth="1"/>
    <col min="2070" max="2070" width="2.25" style="49" customWidth="1"/>
    <col min="2071" max="2071" width="2.125" style="49" customWidth="1"/>
    <col min="2072" max="2072" width="2.25" style="49" customWidth="1"/>
    <col min="2073" max="2078" width="2.375" style="49" customWidth="1"/>
    <col min="2079" max="2081" width="2.25" style="49" customWidth="1"/>
    <col min="2082" max="2084" width="2.5" style="49" customWidth="1"/>
    <col min="2085" max="2088" width="2.25" style="49" customWidth="1"/>
    <col min="2089" max="2304" width="2.375" style="49"/>
    <col min="2305" max="2308" width="2.25" style="49" customWidth="1"/>
    <col min="2309" max="2310" width="2.375" style="49" customWidth="1"/>
    <col min="2311" max="2312" width="2.5" style="49" customWidth="1"/>
    <col min="2313" max="2314" width="2.25" style="49" customWidth="1"/>
    <col min="2315" max="2316" width="2.5" style="49" customWidth="1"/>
    <col min="2317" max="2319" width="2.25" style="49" customWidth="1"/>
    <col min="2320" max="2325" width="2.5" style="49" customWidth="1"/>
    <col min="2326" max="2326" width="2.25" style="49" customWidth="1"/>
    <col min="2327" max="2327" width="2.125" style="49" customWidth="1"/>
    <col min="2328" max="2328" width="2.25" style="49" customWidth="1"/>
    <col min="2329" max="2334" width="2.375" style="49" customWidth="1"/>
    <col min="2335" max="2337" width="2.25" style="49" customWidth="1"/>
    <col min="2338" max="2340" width="2.5" style="49" customWidth="1"/>
    <col min="2341" max="2344" width="2.25" style="49" customWidth="1"/>
    <col min="2345" max="2560" width="2.375" style="49"/>
    <col min="2561" max="2564" width="2.25" style="49" customWidth="1"/>
    <col min="2565" max="2566" width="2.375" style="49" customWidth="1"/>
    <col min="2567" max="2568" width="2.5" style="49" customWidth="1"/>
    <col min="2569" max="2570" width="2.25" style="49" customWidth="1"/>
    <col min="2571" max="2572" width="2.5" style="49" customWidth="1"/>
    <col min="2573" max="2575" width="2.25" style="49" customWidth="1"/>
    <col min="2576" max="2581" width="2.5" style="49" customWidth="1"/>
    <col min="2582" max="2582" width="2.25" style="49" customWidth="1"/>
    <col min="2583" max="2583" width="2.125" style="49" customWidth="1"/>
    <col min="2584" max="2584" width="2.25" style="49" customWidth="1"/>
    <col min="2585" max="2590" width="2.375" style="49" customWidth="1"/>
    <col min="2591" max="2593" width="2.25" style="49" customWidth="1"/>
    <col min="2594" max="2596" width="2.5" style="49" customWidth="1"/>
    <col min="2597" max="2600" width="2.25" style="49" customWidth="1"/>
    <col min="2601" max="2816" width="2.375" style="49"/>
    <col min="2817" max="2820" width="2.25" style="49" customWidth="1"/>
    <col min="2821" max="2822" width="2.375" style="49" customWidth="1"/>
    <col min="2823" max="2824" width="2.5" style="49" customWidth="1"/>
    <col min="2825" max="2826" width="2.25" style="49" customWidth="1"/>
    <col min="2827" max="2828" width="2.5" style="49" customWidth="1"/>
    <col min="2829" max="2831" width="2.25" style="49" customWidth="1"/>
    <col min="2832" max="2837" width="2.5" style="49" customWidth="1"/>
    <col min="2838" max="2838" width="2.25" style="49" customWidth="1"/>
    <col min="2839" max="2839" width="2.125" style="49" customWidth="1"/>
    <col min="2840" max="2840" width="2.25" style="49" customWidth="1"/>
    <col min="2841" max="2846" width="2.375" style="49" customWidth="1"/>
    <col min="2847" max="2849" width="2.25" style="49" customWidth="1"/>
    <col min="2850" max="2852" width="2.5" style="49" customWidth="1"/>
    <col min="2853" max="2856" width="2.25" style="49" customWidth="1"/>
    <col min="2857" max="3072" width="2.375" style="49"/>
    <col min="3073" max="3076" width="2.25" style="49" customWidth="1"/>
    <col min="3077" max="3078" width="2.375" style="49" customWidth="1"/>
    <col min="3079" max="3080" width="2.5" style="49" customWidth="1"/>
    <col min="3081" max="3082" width="2.25" style="49" customWidth="1"/>
    <col min="3083" max="3084" width="2.5" style="49" customWidth="1"/>
    <col min="3085" max="3087" width="2.25" style="49" customWidth="1"/>
    <col min="3088" max="3093" width="2.5" style="49" customWidth="1"/>
    <col min="3094" max="3094" width="2.25" style="49" customWidth="1"/>
    <col min="3095" max="3095" width="2.125" style="49" customWidth="1"/>
    <col min="3096" max="3096" width="2.25" style="49" customWidth="1"/>
    <col min="3097" max="3102" width="2.375" style="49" customWidth="1"/>
    <col min="3103" max="3105" width="2.25" style="49" customWidth="1"/>
    <col min="3106" max="3108" width="2.5" style="49" customWidth="1"/>
    <col min="3109" max="3112" width="2.25" style="49" customWidth="1"/>
    <col min="3113" max="3328" width="2.375" style="49"/>
    <col min="3329" max="3332" width="2.25" style="49" customWidth="1"/>
    <col min="3333" max="3334" width="2.375" style="49" customWidth="1"/>
    <col min="3335" max="3336" width="2.5" style="49" customWidth="1"/>
    <col min="3337" max="3338" width="2.25" style="49" customWidth="1"/>
    <col min="3339" max="3340" width="2.5" style="49" customWidth="1"/>
    <col min="3341" max="3343" width="2.25" style="49" customWidth="1"/>
    <col min="3344" max="3349" width="2.5" style="49" customWidth="1"/>
    <col min="3350" max="3350" width="2.25" style="49" customWidth="1"/>
    <col min="3351" max="3351" width="2.125" style="49" customWidth="1"/>
    <col min="3352" max="3352" width="2.25" style="49" customWidth="1"/>
    <col min="3353" max="3358" width="2.375" style="49" customWidth="1"/>
    <col min="3359" max="3361" width="2.25" style="49" customWidth="1"/>
    <col min="3362" max="3364" width="2.5" style="49" customWidth="1"/>
    <col min="3365" max="3368" width="2.25" style="49" customWidth="1"/>
    <col min="3369" max="3584" width="2.375" style="49"/>
    <col min="3585" max="3588" width="2.25" style="49" customWidth="1"/>
    <col min="3589" max="3590" width="2.375" style="49" customWidth="1"/>
    <col min="3591" max="3592" width="2.5" style="49" customWidth="1"/>
    <col min="3593" max="3594" width="2.25" style="49" customWidth="1"/>
    <col min="3595" max="3596" width="2.5" style="49" customWidth="1"/>
    <col min="3597" max="3599" width="2.25" style="49" customWidth="1"/>
    <col min="3600" max="3605" width="2.5" style="49" customWidth="1"/>
    <col min="3606" max="3606" width="2.25" style="49" customWidth="1"/>
    <col min="3607" max="3607" width="2.125" style="49" customWidth="1"/>
    <col min="3608" max="3608" width="2.25" style="49" customWidth="1"/>
    <col min="3609" max="3614" width="2.375" style="49" customWidth="1"/>
    <col min="3615" max="3617" width="2.25" style="49" customWidth="1"/>
    <col min="3618" max="3620" width="2.5" style="49" customWidth="1"/>
    <col min="3621" max="3624" width="2.25" style="49" customWidth="1"/>
    <col min="3625" max="3840" width="2.375" style="49"/>
    <col min="3841" max="3844" width="2.25" style="49" customWidth="1"/>
    <col min="3845" max="3846" width="2.375" style="49" customWidth="1"/>
    <col min="3847" max="3848" width="2.5" style="49" customWidth="1"/>
    <col min="3849" max="3850" width="2.25" style="49" customWidth="1"/>
    <col min="3851" max="3852" width="2.5" style="49" customWidth="1"/>
    <col min="3853" max="3855" width="2.25" style="49" customWidth="1"/>
    <col min="3856" max="3861" width="2.5" style="49" customWidth="1"/>
    <col min="3862" max="3862" width="2.25" style="49" customWidth="1"/>
    <col min="3863" max="3863" width="2.125" style="49" customWidth="1"/>
    <col min="3864" max="3864" width="2.25" style="49" customWidth="1"/>
    <col min="3865" max="3870" width="2.375" style="49" customWidth="1"/>
    <col min="3871" max="3873" width="2.25" style="49" customWidth="1"/>
    <col min="3874" max="3876" width="2.5" style="49" customWidth="1"/>
    <col min="3877" max="3880" width="2.25" style="49" customWidth="1"/>
    <col min="3881" max="4096" width="2.375" style="49"/>
    <col min="4097" max="4100" width="2.25" style="49" customWidth="1"/>
    <col min="4101" max="4102" width="2.375" style="49" customWidth="1"/>
    <col min="4103" max="4104" width="2.5" style="49" customWidth="1"/>
    <col min="4105" max="4106" width="2.25" style="49" customWidth="1"/>
    <col min="4107" max="4108" width="2.5" style="49" customWidth="1"/>
    <col min="4109" max="4111" width="2.25" style="49" customWidth="1"/>
    <col min="4112" max="4117" width="2.5" style="49" customWidth="1"/>
    <col min="4118" max="4118" width="2.25" style="49" customWidth="1"/>
    <col min="4119" max="4119" width="2.125" style="49" customWidth="1"/>
    <col min="4120" max="4120" width="2.25" style="49" customWidth="1"/>
    <col min="4121" max="4126" width="2.375" style="49" customWidth="1"/>
    <col min="4127" max="4129" width="2.25" style="49" customWidth="1"/>
    <col min="4130" max="4132" width="2.5" style="49" customWidth="1"/>
    <col min="4133" max="4136" width="2.25" style="49" customWidth="1"/>
    <col min="4137" max="4352" width="2.375" style="49"/>
    <col min="4353" max="4356" width="2.25" style="49" customWidth="1"/>
    <col min="4357" max="4358" width="2.375" style="49" customWidth="1"/>
    <col min="4359" max="4360" width="2.5" style="49" customWidth="1"/>
    <col min="4361" max="4362" width="2.25" style="49" customWidth="1"/>
    <col min="4363" max="4364" width="2.5" style="49" customWidth="1"/>
    <col min="4365" max="4367" width="2.25" style="49" customWidth="1"/>
    <col min="4368" max="4373" width="2.5" style="49" customWidth="1"/>
    <col min="4374" max="4374" width="2.25" style="49" customWidth="1"/>
    <col min="4375" max="4375" width="2.125" style="49" customWidth="1"/>
    <col min="4376" max="4376" width="2.25" style="49" customWidth="1"/>
    <col min="4377" max="4382" width="2.375" style="49" customWidth="1"/>
    <col min="4383" max="4385" width="2.25" style="49" customWidth="1"/>
    <col min="4386" max="4388" width="2.5" style="49" customWidth="1"/>
    <col min="4389" max="4392" width="2.25" style="49" customWidth="1"/>
    <col min="4393" max="4608" width="2.375" style="49"/>
    <col min="4609" max="4612" width="2.25" style="49" customWidth="1"/>
    <col min="4613" max="4614" width="2.375" style="49" customWidth="1"/>
    <col min="4615" max="4616" width="2.5" style="49" customWidth="1"/>
    <col min="4617" max="4618" width="2.25" style="49" customWidth="1"/>
    <col min="4619" max="4620" width="2.5" style="49" customWidth="1"/>
    <col min="4621" max="4623" width="2.25" style="49" customWidth="1"/>
    <col min="4624" max="4629" width="2.5" style="49" customWidth="1"/>
    <col min="4630" max="4630" width="2.25" style="49" customWidth="1"/>
    <col min="4631" max="4631" width="2.125" style="49" customWidth="1"/>
    <col min="4632" max="4632" width="2.25" style="49" customWidth="1"/>
    <col min="4633" max="4638" width="2.375" style="49" customWidth="1"/>
    <col min="4639" max="4641" width="2.25" style="49" customWidth="1"/>
    <col min="4642" max="4644" width="2.5" style="49" customWidth="1"/>
    <col min="4645" max="4648" width="2.25" style="49" customWidth="1"/>
    <col min="4649" max="4864" width="2.375" style="49"/>
    <col min="4865" max="4868" width="2.25" style="49" customWidth="1"/>
    <col min="4869" max="4870" width="2.375" style="49" customWidth="1"/>
    <col min="4871" max="4872" width="2.5" style="49" customWidth="1"/>
    <col min="4873" max="4874" width="2.25" style="49" customWidth="1"/>
    <col min="4875" max="4876" width="2.5" style="49" customWidth="1"/>
    <col min="4877" max="4879" width="2.25" style="49" customWidth="1"/>
    <col min="4880" max="4885" width="2.5" style="49" customWidth="1"/>
    <col min="4886" max="4886" width="2.25" style="49" customWidth="1"/>
    <col min="4887" max="4887" width="2.125" style="49" customWidth="1"/>
    <col min="4888" max="4888" width="2.25" style="49" customWidth="1"/>
    <col min="4889" max="4894" width="2.375" style="49" customWidth="1"/>
    <col min="4895" max="4897" width="2.25" style="49" customWidth="1"/>
    <col min="4898" max="4900" width="2.5" style="49" customWidth="1"/>
    <col min="4901" max="4904" width="2.25" style="49" customWidth="1"/>
    <col min="4905" max="5120" width="2.375" style="49"/>
    <col min="5121" max="5124" width="2.25" style="49" customWidth="1"/>
    <col min="5125" max="5126" width="2.375" style="49" customWidth="1"/>
    <col min="5127" max="5128" width="2.5" style="49" customWidth="1"/>
    <col min="5129" max="5130" width="2.25" style="49" customWidth="1"/>
    <col min="5131" max="5132" width="2.5" style="49" customWidth="1"/>
    <col min="5133" max="5135" width="2.25" style="49" customWidth="1"/>
    <col min="5136" max="5141" width="2.5" style="49" customWidth="1"/>
    <col min="5142" max="5142" width="2.25" style="49" customWidth="1"/>
    <col min="5143" max="5143" width="2.125" style="49" customWidth="1"/>
    <col min="5144" max="5144" width="2.25" style="49" customWidth="1"/>
    <col min="5145" max="5150" width="2.375" style="49" customWidth="1"/>
    <col min="5151" max="5153" width="2.25" style="49" customWidth="1"/>
    <col min="5154" max="5156" width="2.5" style="49" customWidth="1"/>
    <col min="5157" max="5160" width="2.25" style="49" customWidth="1"/>
    <col min="5161" max="5376" width="2.375" style="49"/>
    <col min="5377" max="5380" width="2.25" style="49" customWidth="1"/>
    <col min="5381" max="5382" width="2.375" style="49" customWidth="1"/>
    <col min="5383" max="5384" width="2.5" style="49" customWidth="1"/>
    <col min="5385" max="5386" width="2.25" style="49" customWidth="1"/>
    <col min="5387" max="5388" width="2.5" style="49" customWidth="1"/>
    <col min="5389" max="5391" width="2.25" style="49" customWidth="1"/>
    <col min="5392" max="5397" width="2.5" style="49" customWidth="1"/>
    <col min="5398" max="5398" width="2.25" style="49" customWidth="1"/>
    <col min="5399" max="5399" width="2.125" style="49" customWidth="1"/>
    <col min="5400" max="5400" width="2.25" style="49" customWidth="1"/>
    <col min="5401" max="5406" width="2.375" style="49" customWidth="1"/>
    <col min="5407" max="5409" width="2.25" style="49" customWidth="1"/>
    <col min="5410" max="5412" width="2.5" style="49" customWidth="1"/>
    <col min="5413" max="5416" width="2.25" style="49" customWidth="1"/>
    <col min="5417" max="5632" width="2.375" style="49"/>
    <col min="5633" max="5636" width="2.25" style="49" customWidth="1"/>
    <col min="5637" max="5638" width="2.375" style="49" customWidth="1"/>
    <col min="5639" max="5640" width="2.5" style="49" customWidth="1"/>
    <col min="5641" max="5642" width="2.25" style="49" customWidth="1"/>
    <col min="5643" max="5644" width="2.5" style="49" customWidth="1"/>
    <col min="5645" max="5647" width="2.25" style="49" customWidth="1"/>
    <col min="5648" max="5653" width="2.5" style="49" customWidth="1"/>
    <col min="5654" max="5654" width="2.25" style="49" customWidth="1"/>
    <col min="5655" max="5655" width="2.125" style="49" customWidth="1"/>
    <col min="5656" max="5656" width="2.25" style="49" customWidth="1"/>
    <col min="5657" max="5662" width="2.375" style="49" customWidth="1"/>
    <col min="5663" max="5665" width="2.25" style="49" customWidth="1"/>
    <col min="5666" max="5668" width="2.5" style="49" customWidth="1"/>
    <col min="5669" max="5672" width="2.25" style="49" customWidth="1"/>
    <col min="5673" max="5888" width="2.375" style="49"/>
    <col min="5889" max="5892" width="2.25" style="49" customWidth="1"/>
    <col min="5893" max="5894" width="2.375" style="49" customWidth="1"/>
    <col min="5895" max="5896" width="2.5" style="49" customWidth="1"/>
    <col min="5897" max="5898" width="2.25" style="49" customWidth="1"/>
    <col min="5899" max="5900" width="2.5" style="49" customWidth="1"/>
    <col min="5901" max="5903" width="2.25" style="49" customWidth="1"/>
    <col min="5904" max="5909" width="2.5" style="49" customWidth="1"/>
    <col min="5910" max="5910" width="2.25" style="49" customWidth="1"/>
    <col min="5911" max="5911" width="2.125" style="49" customWidth="1"/>
    <col min="5912" max="5912" width="2.25" style="49" customWidth="1"/>
    <col min="5913" max="5918" width="2.375" style="49" customWidth="1"/>
    <col min="5919" max="5921" width="2.25" style="49" customWidth="1"/>
    <col min="5922" max="5924" width="2.5" style="49" customWidth="1"/>
    <col min="5925" max="5928" width="2.25" style="49" customWidth="1"/>
    <col min="5929" max="6144" width="2.375" style="49"/>
    <col min="6145" max="6148" width="2.25" style="49" customWidth="1"/>
    <col min="6149" max="6150" width="2.375" style="49" customWidth="1"/>
    <col min="6151" max="6152" width="2.5" style="49" customWidth="1"/>
    <col min="6153" max="6154" width="2.25" style="49" customWidth="1"/>
    <col min="6155" max="6156" width="2.5" style="49" customWidth="1"/>
    <col min="6157" max="6159" width="2.25" style="49" customWidth="1"/>
    <col min="6160" max="6165" width="2.5" style="49" customWidth="1"/>
    <col min="6166" max="6166" width="2.25" style="49" customWidth="1"/>
    <col min="6167" max="6167" width="2.125" style="49" customWidth="1"/>
    <col min="6168" max="6168" width="2.25" style="49" customWidth="1"/>
    <col min="6169" max="6174" width="2.375" style="49" customWidth="1"/>
    <col min="6175" max="6177" width="2.25" style="49" customWidth="1"/>
    <col min="6178" max="6180" width="2.5" style="49" customWidth="1"/>
    <col min="6181" max="6184" width="2.25" style="49" customWidth="1"/>
    <col min="6185" max="6400" width="2.375" style="49"/>
    <col min="6401" max="6404" width="2.25" style="49" customWidth="1"/>
    <col min="6405" max="6406" width="2.375" style="49" customWidth="1"/>
    <col min="6407" max="6408" width="2.5" style="49" customWidth="1"/>
    <col min="6409" max="6410" width="2.25" style="49" customWidth="1"/>
    <col min="6411" max="6412" width="2.5" style="49" customWidth="1"/>
    <col min="6413" max="6415" width="2.25" style="49" customWidth="1"/>
    <col min="6416" max="6421" width="2.5" style="49" customWidth="1"/>
    <col min="6422" max="6422" width="2.25" style="49" customWidth="1"/>
    <col min="6423" max="6423" width="2.125" style="49" customWidth="1"/>
    <col min="6424" max="6424" width="2.25" style="49" customWidth="1"/>
    <col min="6425" max="6430" width="2.375" style="49" customWidth="1"/>
    <col min="6431" max="6433" width="2.25" style="49" customWidth="1"/>
    <col min="6434" max="6436" width="2.5" style="49" customWidth="1"/>
    <col min="6437" max="6440" width="2.25" style="49" customWidth="1"/>
    <col min="6441" max="6656" width="2.375" style="49"/>
    <col min="6657" max="6660" width="2.25" style="49" customWidth="1"/>
    <col min="6661" max="6662" width="2.375" style="49" customWidth="1"/>
    <col min="6663" max="6664" width="2.5" style="49" customWidth="1"/>
    <col min="6665" max="6666" width="2.25" style="49" customWidth="1"/>
    <col min="6667" max="6668" width="2.5" style="49" customWidth="1"/>
    <col min="6669" max="6671" width="2.25" style="49" customWidth="1"/>
    <col min="6672" max="6677" width="2.5" style="49" customWidth="1"/>
    <col min="6678" max="6678" width="2.25" style="49" customWidth="1"/>
    <col min="6679" max="6679" width="2.125" style="49" customWidth="1"/>
    <col min="6680" max="6680" width="2.25" style="49" customWidth="1"/>
    <col min="6681" max="6686" width="2.375" style="49" customWidth="1"/>
    <col min="6687" max="6689" width="2.25" style="49" customWidth="1"/>
    <col min="6690" max="6692" width="2.5" style="49" customWidth="1"/>
    <col min="6693" max="6696" width="2.25" style="49" customWidth="1"/>
    <col min="6697" max="6912" width="2.375" style="49"/>
    <col min="6913" max="6916" width="2.25" style="49" customWidth="1"/>
    <col min="6917" max="6918" width="2.375" style="49" customWidth="1"/>
    <col min="6919" max="6920" width="2.5" style="49" customWidth="1"/>
    <col min="6921" max="6922" width="2.25" style="49" customWidth="1"/>
    <col min="6923" max="6924" width="2.5" style="49" customWidth="1"/>
    <col min="6925" max="6927" width="2.25" style="49" customWidth="1"/>
    <col min="6928" max="6933" width="2.5" style="49" customWidth="1"/>
    <col min="6934" max="6934" width="2.25" style="49" customWidth="1"/>
    <col min="6935" max="6935" width="2.125" style="49" customWidth="1"/>
    <col min="6936" max="6936" width="2.25" style="49" customWidth="1"/>
    <col min="6937" max="6942" width="2.375" style="49" customWidth="1"/>
    <col min="6943" max="6945" width="2.25" style="49" customWidth="1"/>
    <col min="6946" max="6948" width="2.5" style="49" customWidth="1"/>
    <col min="6949" max="6952" width="2.25" style="49" customWidth="1"/>
    <col min="6953" max="7168" width="2.375" style="49"/>
    <col min="7169" max="7172" width="2.25" style="49" customWidth="1"/>
    <col min="7173" max="7174" width="2.375" style="49" customWidth="1"/>
    <col min="7175" max="7176" width="2.5" style="49" customWidth="1"/>
    <col min="7177" max="7178" width="2.25" style="49" customWidth="1"/>
    <col min="7179" max="7180" width="2.5" style="49" customWidth="1"/>
    <col min="7181" max="7183" width="2.25" style="49" customWidth="1"/>
    <col min="7184" max="7189" width="2.5" style="49" customWidth="1"/>
    <col min="7190" max="7190" width="2.25" style="49" customWidth="1"/>
    <col min="7191" max="7191" width="2.125" style="49" customWidth="1"/>
    <col min="7192" max="7192" width="2.25" style="49" customWidth="1"/>
    <col min="7193" max="7198" width="2.375" style="49" customWidth="1"/>
    <col min="7199" max="7201" width="2.25" style="49" customWidth="1"/>
    <col min="7202" max="7204" width="2.5" style="49" customWidth="1"/>
    <col min="7205" max="7208" width="2.25" style="49" customWidth="1"/>
    <col min="7209" max="7424" width="2.375" style="49"/>
    <col min="7425" max="7428" width="2.25" style="49" customWidth="1"/>
    <col min="7429" max="7430" width="2.375" style="49" customWidth="1"/>
    <col min="7431" max="7432" width="2.5" style="49" customWidth="1"/>
    <col min="7433" max="7434" width="2.25" style="49" customWidth="1"/>
    <col min="7435" max="7436" width="2.5" style="49" customWidth="1"/>
    <col min="7437" max="7439" width="2.25" style="49" customWidth="1"/>
    <col min="7440" max="7445" width="2.5" style="49" customWidth="1"/>
    <col min="7446" max="7446" width="2.25" style="49" customWidth="1"/>
    <col min="7447" max="7447" width="2.125" style="49" customWidth="1"/>
    <col min="7448" max="7448" width="2.25" style="49" customWidth="1"/>
    <col min="7449" max="7454" width="2.375" style="49" customWidth="1"/>
    <col min="7455" max="7457" width="2.25" style="49" customWidth="1"/>
    <col min="7458" max="7460" width="2.5" style="49" customWidth="1"/>
    <col min="7461" max="7464" width="2.25" style="49" customWidth="1"/>
    <col min="7465" max="7680" width="2.375" style="49"/>
    <col min="7681" max="7684" width="2.25" style="49" customWidth="1"/>
    <col min="7685" max="7686" width="2.375" style="49" customWidth="1"/>
    <col min="7687" max="7688" width="2.5" style="49" customWidth="1"/>
    <col min="7689" max="7690" width="2.25" style="49" customWidth="1"/>
    <col min="7691" max="7692" width="2.5" style="49" customWidth="1"/>
    <col min="7693" max="7695" width="2.25" style="49" customWidth="1"/>
    <col min="7696" max="7701" width="2.5" style="49" customWidth="1"/>
    <col min="7702" max="7702" width="2.25" style="49" customWidth="1"/>
    <col min="7703" max="7703" width="2.125" style="49" customWidth="1"/>
    <col min="7704" max="7704" width="2.25" style="49" customWidth="1"/>
    <col min="7705" max="7710" width="2.375" style="49" customWidth="1"/>
    <col min="7711" max="7713" width="2.25" style="49" customWidth="1"/>
    <col min="7714" max="7716" width="2.5" style="49" customWidth="1"/>
    <col min="7717" max="7720" width="2.25" style="49" customWidth="1"/>
    <col min="7721" max="7936" width="2.375" style="49"/>
    <col min="7937" max="7940" width="2.25" style="49" customWidth="1"/>
    <col min="7941" max="7942" width="2.375" style="49" customWidth="1"/>
    <col min="7943" max="7944" width="2.5" style="49" customWidth="1"/>
    <col min="7945" max="7946" width="2.25" style="49" customWidth="1"/>
    <col min="7947" max="7948" width="2.5" style="49" customWidth="1"/>
    <col min="7949" max="7951" width="2.25" style="49" customWidth="1"/>
    <col min="7952" max="7957" width="2.5" style="49" customWidth="1"/>
    <col min="7958" max="7958" width="2.25" style="49" customWidth="1"/>
    <col min="7959" max="7959" width="2.125" style="49" customWidth="1"/>
    <col min="7960" max="7960" width="2.25" style="49" customWidth="1"/>
    <col min="7961" max="7966" width="2.375" style="49" customWidth="1"/>
    <col min="7967" max="7969" width="2.25" style="49" customWidth="1"/>
    <col min="7970" max="7972" width="2.5" style="49" customWidth="1"/>
    <col min="7973" max="7976" width="2.25" style="49" customWidth="1"/>
    <col min="7977" max="8192" width="2.375" style="49"/>
    <col min="8193" max="8196" width="2.25" style="49" customWidth="1"/>
    <col min="8197" max="8198" width="2.375" style="49" customWidth="1"/>
    <col min="8199" max="8200" width="2.5" style="49" customWidth="1"/>
    <col min="8201" max="8202" width="2.25" style="49" customWidth="1"/>
    <col min="8203" max="8204" width="2.5" style="49" customWidth="1"/>
    <col min="8205" max="8207" width="2.25" style="49" customWidth="1"/>
    <col min="8208" max="8213" width="2.5" style="49" customWidth="1"/>
    <col min="8214" max="8214" width="2.25" style="49" customWidth="1"/>
    <col min="8215" max="8215" width="2.125" style="49" customWidth="1"/>
    <col min="8216" max="8216" width="2.25" style="49" customWidth="1"/>
    <col min="8217" max="8222" width="2.375" style="49" customWidth="1"/>
    <col min="8223" max="8225" width="2.25" style="49" customWidth="1"/>
    <col min="8226" max="8228" width="2.5" style="49" customWidth="1"/>
    <col min="8229" max="8232" width="2.25" style="49" customWidth="1"/>
    <col min="8233" max="8448" width="2.375" style="49"/>
    <col min="8449" max="8452" width="2.25" style="49" customWidth="1"/>
    <col min="8453" max="8454" width="2.375" style="49" customWidth="1"/>
    <col min="8455" max="8456" width="2.5" style="49" customWidth="1"/>
    <col min="8457" max="8458" width="2.25" style="49" customWidth="1"/>
    <col min="8459" max="8460" width="2.5" style="49" customWidth="1"/>
    <col min="8461" max="8463" width="2.25" style="49" customWidth="1"/>
    <col min="8464" max="8469" width="2.5" style="49" customWidth="1"/>
    <col min="8470" max="8470" width="2.25" style="49" customWidth="1"/>
    <col min="8471" max="8471" width="2.125" style="49" customWidth="1"/>
    <col min="8472" max="8472" width="2.25" style="49" customWidth="1"/>
    <col min="8473" max="8478" width="2.375" style="49" customWidth="1"/>
    <col min="8479" max="8481" width="2.25" style="49" customWidth="1"/>
    <col min="8482" max="8484" width="2.5" style="49" customWidth="1"/>
    <col min="8485" max="8488" width="2.25" style="49" customWidth="1"/>
    <col min="8489" max="8704" width="2.375" style="49"/>
    <col min="8705" max="8708" width="2.25" style="49" customWidth="1"/>
    <col min="8709" max="8710" width="2.375" style="49" customWidth="1"/>
    <col min="8711" max="8712" width="2.5" style="49" customWidth="1"/>
    <col min="8713" max="8714" width="2.25" style="49" customWidth="1"/>
    <col min="8715" max="8716" width="2.5" style="49" customWidth="1"/>
    <col min="8717" max="8719" width="2.25" style="49" customWidth="1"/>
    <col min="8720" max="8725" width="2.5" style="49" customWidth="1"/>
    <col min="8726" max="8726" width="2.25" style="49" customWidth="1"/>
    <col min="8727" max="8727" width="2.125" style="49" customWidth="1"/>
    <col min="8728" max="8728" width="2.25" style="49" customWidth="1"/>
    <col min="8729" max="8734" width="2.375" style="49" customWidth="1"/>
    <col min="8735" max="8737" width="2.25" style="49" customWidth="1"/>
    <col min="8738" max="8740" width="2.5" style="49" customWidth="1"/>
    <col min="8741" max="8744" width="2.25" style="49" customWidth="1"/>
    <col min="8745" max="8960" width="2.375" style="49"/>
    <col min="8961" max="8964" width="2.25" style="49" customWidth="1"/>
    <col min="8965" max="8966" width="2.375" style="49" customWidth="1"/>
    <col min="8967" max="8968" width="2.5" style="49" customWidth="1"/>
    <col min="8969" max="8970" width="2.25" style="49" customWidth="1"/>
    <col min="8971" max="8972" width="2.5" style="49" customWidth="1"/>
    <col min="8973" max="8975" width="2.25" style="49" customWidth="1"/>
    <col min="8976" max="8981" width="2.5" style="49" customWidth="1"/>
    <col min="8982" max="8982" width="2.25" style="49" customWidth="1"/>
    <col min="8983" max="8983" width="2.125" style="49" customWidth="1"/>
    <col min="8984" max="8984" width="2.25" style="49" customWidth="1"/>
    <col min="8985" max="8990" width="2.375" style="49" customWidth="1"/>
    <col min="8991" max="8993" width="2.25" style="49" customWidth="1"/>
    <col min="8994" max="8996" width="2.5" style="49" customWidth="1"/>
    <col min="8997" max="9000" width="2.25" style="49" customWidth="1"/>
    <col min="9001" max="9216" width="2.375" style="49"/>
    <col min="9217" max="9220" width="2.25" style="49" customWidth="1"/>
    <col min="9221" max="9222" width="2.375" style="49" customWidth="1"/>
    <col min="9223" max="9224" width="2.5" style="49" customWidth="1"/>
    <col min="9225" max="9226" width="2.25" style="49" customWidth="1"/>
    <col min="9227" max="9228" width="2.5" style="49" customWidth="1"/>
    <col min="9229" max="9231" width="2.25" style="49" customWidth="1"/>
    <col min="9232" max="9237" width="2.5" style="49" customWidth="1"/>
    <col min="9238" max="9238" width="2.25" style="49" customWidth="1"/>
    <col min="9239" max="9239" width="2.125" style="49" customWidth="1"/>
    <col min="9240" max="9240" width="2.25" style="49" customWidth="1"/>
    <col min="9241" max="9246" width="2.375" style="49" customWidth="1"/>
    <col min="9247" max="9249" width="2.25" style="49" customWidth="1"/>
    <col min="9250" max="9252" width="2.5" style="49" customWidth="1"/>
    <col min="9253" max="9256" width="2.25" style="49" customWidth="1"/>
    <col min="9257" max="9472" width="2.375" style="49"/>
    <col min="9473" max="9476" width="2.25" style="49" customWidth="1"/>
    <col min="9477" max="9478" width="2.375" style="49" customWidth="1"/>
    <col min="9479" max="9480" width="2.5" style="49" customWidth="1"/>
    <col min="9481" max="9482" width="2.25" style="49" customWidth="1"/>
    <col min="9483" max="9484" width="2.5" style="49" customWidth="1"/>
    <col min="9485" max="9487" width="2.25" style="49" customWidth="1"/>
    <col min="9488" max="9493" width="2.5" style="49" customWidth="1"/>
    <col min="9494" max="9494" width="2.25" style="49" customWidth="1"/>
    <col min="9495" max="9495" width="2.125" style="49" customWidth="1"/>
    <col min="9496" max="9496" width="2.25" style="49" customWidth="1"/>
    <col min="9497" max="9502" width="2.375" style="49" customWidth="1"/>
    <col min="9503" max="9505" width="2.25" style="49" customWidth="1"/>
    <col min="9506" max="9508" width="2.5" style="49" customWidth="1"/>
    <col min="9509" max="9512" width="2.25" style="49" customWidth="1"/>
    <col min="9513" max="9728" width="2.375" style="49"/>
    <col min="9729" max="9732" width="2.25" style="49" customWidth="1"/>
    <col min="9733" max="9734" width="2.375" style="49" customWidth="1"/>
    <col min="9735" max="9736" width="2.5" style="49" customWidth="1"/>
    <col min="9737" max="9738" width="2.25" style="49" customWidth="1"/>
    <col min="9739" max="9740" width="2.5" style="49" customWidth="1"/>
    <col min="9741" max="9743" width="2.25" style="49" customWidth="1"/>
    <col min="9744" max="9749" width="2.5" style="49" customWidth="1"/>
    <col min="9750" max="9750" width="2.25" style="49" customWidth="1"/>
    <col min="9751" max="9751" width="2.125" style="49" customWidth="1"/>
    <col min="9752" max="9752" width="2.25" style="49" customWidth="1"/>
    <col min="9753" max="9758" width="2.375" style="49" customWidth="1"/>
    <col min="9759" max="9761" width="2.25" style="49" customWidth="1"/>
    <col min="9762" max="9764" width="2.5" style="49" customWidth="1"/>
    <col min="9765" max="9768" width="2.25" style="49" customWidth="1"/>
    <col min="9769" max="9984" width="2.375" style="49"/>
    <col min="9985" max="9988" width="2.25" style="49" customWidth="1"/>
    <col min="9989" max="9990" width="2.375" style="49" customWidth="1"/>
    <col min="9991" max="9992" width="2.5" style="49" customWidth="1"/>
    <col min="9993" max="9994" width="2.25" style="49" customWidth="1"/>
    <col min="9995" max="9996" width="2.5" style="49" customWidth="1"/>
    <col min="9997" max="9999" width="2.25" style="49" customWidth="1"/>
    <col min="10000" max="10005" width="2.5" style="49" customWidth="1"/>
    <col min="10006" max="10006" width="2.25" style="49" customWidth="1"/>
    <col min="10007" max="10007" width="2.125" style="49" customWidth="1"/>
    <col min="10008" max="10008" width="2.25" style="49" customWidth="1"/>
    <col min="10009" max="10014" width="2.375" style="49" customWidth="1"/>
    <col min="10015" max="10017" width="2.25" style="49" customWidth="1"/>
    <col min="10018" max="10020" width="2.5" style="49" customWidth="1"/>
    <col min="10021" max="10024" width="2.25" style="49" customWidth="1"/>
    <col min="10025" max="10240" width="2.375" style="49"/>
    <col min="10241" max="10244" width="2.25" style="49" customWidth="1"/>
    <col min="10245" max="10246" width="2.375" style="49" customWidth="1"/>
    <col min="10247" max="10248" width="2.5" style="49" customWidth="1"/>
    <col min="10249" max="10250" width="2.25" style="49" customWidth="1"/>
    <col min="10251" max="10252" width="2.5" style="49" customWidth="1"/>
    <col min="10253" max="10255" width="2.25" style="49" customWidth="1"/>
    <col min="10256" max="10261" width="2.5" style="49" customWidth="1"/>
    <col min="10262" max="10262" width="2.25" style="49" customWidth="1"/>
    <col min="10263" max="10263" width="2.125" style="49" customWidth="1"/>
    <col min="10264" max="10264" width="2.25" style="49" customWidth="1"/>
    <col min="10265" max="10270" width="2.375" style="49" customWidth="1"/>
    <col min="10271" max="10273" width="2.25" style="49" customWidth="1"/>
    <col min="10274" max="10276" width="2.5" style="49" customWidth="1"/>
    <col min="10277" max="10280" width="2.25" style="49" customWidth="1"/>
    <col min="10281" max="10496" width="2.375" style="49"/>
    <col min="10497" max="10500" width="2.25" style="49" customWidth="1"/>
    <col min="10501" max="10502" width="2.375" style="49" customWidth="1"/>
    <col min="10503" max="10504" width="2.5" style="49" customWidth="1"/>
    <col min="10505" max="10506" width="2.25" style="49" customWidth="1"/>
    <col min="10507" max="10508" width="2.5" style="49" customWidth="1"/>
    <col min="10509" max="10511" width="2.25" style="49" customWidth="1"/>
    <col min="10512" max="10517" width="2.5" style="49" customWidth="1"/>
    <col min="10518" max="10518" width="2.25" style="49" customWidth="1"/>
    <col min="10519" max="10519" width="2.125" style="49" customWidth="1"/>
    <col min="10520" max="10520" width="2.25" style="49" customWidth="1"/>
    <col min="10521" max="10526" width="2.375" style="49" customWidth="1"/>
    <col min="10527" max="10529" width="2.25" style="49" customWidth="1"/>
    <col min="10530" max="10532" width="2.5" style="49" customWidth="1"/>
    <col min="10533" max="10536" width="2.25" style="49" customWidth="1"/>
    <col min="10537" max="10752" width="2.375" style="49"/>
    <col min="10753" max="10756" width="2.25" style="49" customWidth="1"/>
    <col min="10757" max="10758" width="2.375" style="49" customWidth="1"/>
    <col min="10759" max="10760" width="2.5" style="49" customWidth="1"/>
    <col min="10761" max="10762" width="2.25" style="49" customWidth="1"/>
    <col min="10763" max="10764" width="2.5" style="49" customWidth="1"/>
    <col min="10765" max="10767" width="2.25" style="49" customWidth="1"/>
    <col min="10768" max="10773" width="2.5" style="49" customWidth="1"/>
    <col min="10774" max="10774" width="2.25" style="49" customWidth="1"/>
    <col min="10775" max="10775" width="2.125" style="49" customWidth="1"/>
    <col min="10776" max="10776" width="2.25" style="49" customWidth="1"/>
    <col min="10777" max="10782" width="2.375" style="49" customWidth="1"/>
    <col min="10783" max="10785" width="2.25" style="49" customWidth="1"/>
    <col min="10786" max="10788" width="2.5" style="49" customWidth="1"/>
    <col min="10789" max="10792" width="2.25" style="49" customWidth="1"/>
    <col min="10793" max="11008" width="2.375" style="49"/>
    <col min="11009" max="11012" width="2.25" style="49" customWidth="1"/>
    <col min="11013" max="11014" width="2.375" style="49" customWidth="1"/>
    <col min="11015" max="11016" width="2.5" style="49" customWidth="1"/>
    <col min="11017" max="11018" width="2.25" style="49" customWidth="1"/>
    <col min="11019" max="11020" width="2.5" style="49" customWidth="1"/>
    <col min="11021" max="11023" width="2.25" style="49" customWidth="1"/>
    <col min="11024" max="11029" width="2.5" style="49" customWidth="1"/>
    <col min="11030" max="11030" width="2.25" style="49" customWidth="1"/>
    <col min="11031" max="11031" width="2.125" style="49" customWidth="1"/>
    <col min="11032" max="11032" width="2.25" style="49" customWidth="1"/>
    <col min="11033" max="11038" width="2.375" style="49" customWidth="1"/>
    <col min="11039" max="11041" width="2.25" style="49" customWidth="1"/>
    <col min="11042" max="11044" width="2.5" style="49" customWidth="1"/>
    <col min="11045" max="11048" width="2.25" style="49" customWidth="1"/>
    <col min="11049" max="11264" width="2.375" style="49"/>
    <col min="11265" max="11268" width="2.25" style="49" customWidth="1"/>
    <col min="11269" max="11270" width="2.375" style="49" customWidth="1"/>
    <col min="11271" max="11272" width="2.5" style="49" customWidth="1"/>
    <col min="11273" max="11274" width="2.25" style="49" customWidth="1"/>
    <col min="11275" max="11276" width="2.5" style="49" customWidth="1"/>
    <col min="11277" max="11279" width="2.25" style="49" customWidth="1"/>
    <col min="11280" max="11285" width="2.5" style="49" customWidth="1"/>
    <col min="11286" max="11286" width="2.25" style="49" customWidth="1"/>
    <col min="11287" max="11287" width="2.125" style="49" customWidth="1"/>
    <col min="11288" max="11288" width="2.25" style="49" customWidth="1"/>
    <col min="11289" max="11294" width="2.375" style="49" customWidth="1"/>
    <col min="11295" max="11297" width="2.25" style="49" customWidth="1"/>
    <col min="11298" max="11300" width="2.5" style="49" customWidth="1"/>
    <col min="11301" max="11304" width="2.25" style="49" customWidth="1"/>
    <col min="11305" max="11520" width="2.375" style="49"/>
    <col min="11521" max="11524" width="2.25" style="49" customWidth="1"/>
    <col min="11525" max="11526" width="2.375" style="49" customWidth="1"/>
    <col min="11527" max="11528" width="2.5" style="49" customWidth="1"/>
    <col min="11529" max="11530" width="2.25" style="49" customWidth="1"/>
    <col min="11531" max="11532" width="2.5" style="49" customWidth="1"/>
    <col min="11533" max="11535" width="2.25" style="49" customWidth="1"/>
    <col min="11536" max="11541" width="2.5" style="49" customWidth="1"/>
    <col min="11542" max="11542" width="2.25" style="49" customWidth="1"/>
    <col min="11543" max="11543" width="2.125" style="49" customWidth="1"/>
    <col min="11544" max="11544" width="2.25" style="49" customWidth="1"/>
    <col min="11545" max="11550" width="2.375" style="49" customWidth="1"/>
    <col min="11551" max="11553" width="2.25" style="49" customWidth="1"/>
    <col min="11554" max="11556" width="2.5" style="49" customWidth="1"/>
    <col min="11557" max="11560" width="2.25" style="49" customWidth="1"/>
    <col min="11561" max="11776" width="2.375" style="49"/>
    <col min="11777" max="11780" width="2.25" style="49" customWidth="1"/>
    <col min="11781" max="11782" width="2.375" style="49" customWidth="1"/>
    <col min="11783" max="11784" width="2.5" style="49" customWidth="1"/>
    <col min="11785" max="11786" width="2.25" style="49" customWidth="1"/>
    <col min="11787" max="11788" width="2.5" style="49" customWidth="1"/>
    <col min="11789" max="11791" width="2.25" style="49" customWidth="1"/>
    <col min="11792" max="11797" width="2.5" style="49" customWidth="1"/>
    <col min="11798" max="11798" width="2.25" style="49" customWidth="1"/>
    <col min="11799" max="11799" width="2.125" style="49" customWidth="1"/>
    <col min="11800" max="11800" width="2.25" style="49" customWidth="1"/>
    <col min="11801" max="11806" width="2.375" style="49" customWidth="1"/>
    <col min="11807" max="11809" width="2.25" style="49" customWidth="1"/>
    <col min="11810" max="11812" width="2.5" style="49" customWidth="1"/>
    <col min="11813" max="11816" width="2.25" style="49" customWidth="1"/>
    <col min="11817" max="12032" width="2.375" style="49"/>
    <col min="12033" max="12036" width="2.25" style="49" customWidth="1"/>
    <col min="12037" max="12038" width="2.375" style="49" customWidth="1"/>
    <col min="12039" max="12040" width="2.5" style="49" customWidth="1"/>
    <col min="12041" max="12042" width="2.25" style="49" customWidth="1"/>
    <col min="12043" max="12044" width="2.5" style="49" customWidth="1"/>
    <col min="12045" max="12047" width="2.25" style="49" customWidth="1"/>
    <col min="12048" max="12053" width="2.5" style="49" customWidth="1"/>
    <col min="12054" max="12054" width="2.25" style="49" customWidth="1"/>
    <col min="12055" max="12055" width="2.125" style="49" customWidth="1"/>
    <col min="12056" max="12056" width="2.25" style="49" customWidth="1"/>
    <col min="12057" max="12062" width="2.375" style="49" customWidth="1"/>
    <col min="12063" max="12065" width="2.25" style="49" customWidth="1"/>
    <col min="12066" max="12068" width="2.5" style="49" customWidth="1"/>
    <col min="12069" max="12072" width="2.25" style="49" customWidth="1"/>
    <col min="12073" max="12288" width="2.375" style="49"/>
    <col min="12289" max="12292" width="2.25" style="49" customWidth="1"/>
    <col min="12293" max="12294" width="2.375" style="49" customWidth="1"/>
    <col min="12295" max="12296" width="2.5" style="49" customWidth="1"/>
    <col min="12297" max="12298" width="2.25" style="49" customWidth="1"/>
    <col min="12299" max="12300" width="2.5" style="49" customWidth="1"/>
    <col min="12301" max="12303" width="2.25" style="49" customWidth="1"/>
    <col min="12304" max="12309" width="2.5" style="49" customWidth="1"/>
    <col min="12310" max="12310" width="2.25" style="49" customWidth="1"/>
    <col min="12311" max="12311" width="2.125" style="49" customWidth="1"/>
    <col min="12312" max="12312" width="2.25" style="49" customWidth="1"/>
    <col min="12313" max="12318" width="2.375" style="49" customWidth="1"/>
    <col min="12319" max="12321" width="2.25" style="49" customWidth="1"/>
    <col min="12322" max="12324" width="2.5" style="49" customWidth="1"/>
    <col min="12325" max="12328" width="2.25" style="49" customWidth="1"/>
    <col min="12329" max="12544" width="2.375" style="49"/>
    <col min="12545" max="12548" width="2.25" style="49" customWidth="1"/>
    <col min="12549" max="12550" width="2.375" style="49" customWidth="1"/>
    <col min="12551" max="12552" width="2.5" style="49" customWidth="1"/>
    <col min="12553" max="12554" width="2.25" style="49" customWidth="1"/>
    <col min="12555" max="12556" width="2.5" style="49" customWidth="1"/>
    <col min="12557" max="12559" width="2.25" style="49" customWidth="1"/>
    <col min="12560" max="12565" width="2.5" style="49" customWidth="1"/>
    <col min="12566" max="12566" width="2.25" style="49" customWidth="1"/>
    <col min="12567" max="12567" width="2.125" style="49" customWidth="1"/>
    <col min="12568" max="12568" width="2.25" style="49" customWidth="1"/>
    <col min="12569" max="12574" width="2.375" style="49" customWidth="1"/>
    <col min="12575" max="12577" width="2.25" style="49" customWidth="1"/>
    <col min="12578" max="12580" width="2.5" style="49" customWidth="1"/>
    <col min="12581" max="12584" width="2.25" style="49" customWidth="1"/>
    <col min="12585" max="12800" width="2.375" style="49"/>
    <col min="12801" max="12804" width="2.25" style="49" customWidth="1"/>
    <col min="12805" max="12806" width="2.375" style="49" customWidth="1"/>
    <col min="12807" max="12808" width="2.5" style="49" customWidth="1"/>
    <col min="12809" max="12810" width="2.25" style="49" customWidth="1"/>
    <col min="12811" max="12812" width="2.5" style="49" customWidth="1"/>
    <col min="12813" max="12815" width="2.25" style="49" customWidth="1"/>
    <col min="12816" max="12821" width="2.5" style="49" customWidth="1"/>
    <col min="12822" max="12822" width="2.25" style="49" customWidth="1"/>
    <col min="12823" max="12823" width="2.125" style="49" customWidth="1"/>
    <col min="12824" max="12824" width="2.25" style="49" customWidth="1"/>
    <col min="12825" max="12830" width="2.375" style="49" customWidth="1"/>
    <col min="12831" max="12833" width="2.25" style="49" customWidth="1"/>
    <col min="12834" max="12836" width="2.5" style="49" customWidth="1"/>
    <col min="12837" max="12840" width="2.25" style="49" customWidth="1"/>
    <col min="12841" max="13056" width="2.375" style="49"/>
    <col min="13057" max="13060" width="2.25" style="49" customWidth="1"/>
    <col min="13061" max="13062" width="2.375" style="49" customWidth="1"/>
    <col min="13063" max="13064" width="2.5" style="49" customWidth="1"/>
    <col min="13065" max="13066" width="2.25" style="49" customWidth="1"/>
    <col min="13067" max="13068" width="2.5" style="49" customWidth="1"/>
    <col min="13069" max="13071" width="2.25" style="49" customWidth="1"/>
    <col min="13072" max="13077" width="2.5" style="49" customWidth="1"/>
    <col min="13078" max="13078" width="2.25" style="49" customWidth="1"/>
    <col min="13079" max="13079" width="2.125" style="49" customWidth="1"/>
    <col min="13080" max="13080" width="2.25" style="49" customWidth="1"/>
    <col min="13081" max="13086" width="2.375" style="49" customWidth="1"/>
    <col min="13087" max="13089" width="2.25" style="49" customWidth="1"/>
    <col min="13090" max="13092" width="2.5" style="49" customWidth="1"/>
    <col min="13093" max="13096" width="2.25" style="49" customWidth="1"/>
    <col min="13097" max="13312" width="2.375" style="49"/>
    <col min="13313" max="13316" width="2.25" style="49" customWidth="1"/>
    <col min="13317" max="13318" width="2.375" style="49" customWidth="1"/>
    <col min="13319" max="13320" width="2.5" style="49" customWidth="1"/>
    <col min="13321" max="13322" width="2.25" style="49" customWidth="1"/>
    <col min="13323" max="13324" width="2.5" style="49" customWidth="1"/>
    <col min="13325" max="13327" width="2.25" style="49" customWidth="1"/>
    <col min="13328" max="13333" width="2.5" style="49" customWidth="1"/>
    <col min="13334" max="13334" width="2.25" style="49" customWidth="1"/>
    <col min="13335" max="13335" width="2.125" style="49" customWidth="1"/>
    <col min="13336" max="13336" width="2.25" style="49" customWidth="1"/>
    <col min="13337" max="13342" width="2.375" style="49" customWidth="1"/>
    <col min="13343" max="13345" width="2.25" style="49" customWidth="1"/>
    <col min="13346" max="13348" width="2.5" style="49" customWidth="1"/>
    <col min="13349" max="13352" width="2.25" style="49" customWidth="1"/>
    <col min="13353" max="13568" width="2.375" style="49"/>
    <col min="13569" max="13572" width="2.25" style="49" customWidth="1"/>
    <col min="13573" max="13574" width="2.375" style="49" customWidth="1"/>
    <col min="13575" max="13576" width="2.5" style="49" customWidth="1"/>
    <col min="13577" max="13578" width="2.25" style="49" customWidth="1"/>
    <col min="13579" max="13580" width="2.5" style="49" customWidth="1"/>
    <col min="13581" max="13583" width="2.25" style="49" customWidth="1"/>
    <col min="13584" max="13589" width="2.5" style="49" customWidth="1"/>
    <col min="13590" max="13590" width="2.25" style="49" customWidth="1"/>
    <col min="13591" max="13591" width="2.125" style="49" customWidth="1"/>
    <col min="13592" max="13592" width="2.25" style="49" customWidth="1"/>
    <col min="13593" max="13598" width="2.375" style="49" customWidth="1"/>
    <col min="13599" max="13601" width="2.25" style="49" customWidth="1"/>
    <col min="13602" max="13604" width="2.5" style="49" customWidth="1"/>
    <col min="13605" max="13608" width="2.25" style="49" customWidth="1"/>
    <col min="13609" max="13824" width="2.375" style="49"/>
    <col min="13825" max="13828" width="2.25" style="49" customWidth="1"/>
    <col min="13829" max="13830" width="2.375" style="49" customWidth="1"/>
    <col min="13831" max="13832" width="2.5" style="49" customWidth="1"/>
    <col min="13833" max="13834" width="2.25" style="49" customWidth="1"/>
    <col min="13835" max="13836" width="2.5" style="49" customWidth="1"/>
    <col min="13837" max="13839" width="2.25" style="49" customWidth="1"/>
    <col min="13840" max="13845" width="2.5" style="49" customWidth="1"/>
    <col min="13846" max="13846" width="2.25" style="49" customWidth="1"/>
    <col min="13847" max="13847" width="2.125" style="49" customWidth="1"/>
    <col min="13848" max="13848" width="2.25" style="49" customWidth="1"/>
    <col min="13849" max="13854" width="2.375" style="49" customWidth="1"/>
    <col min="13855" max="13857" width="2.25" style="49" customWidth="1"/>
    <col min="13858" max="13860" width="2.5" style="49" customWidth="1"/>
    <col min="13861" max="13864" width="2.25" style="49" customWidth="1"/>
    <col min="13865" max="14080" width="2.375" style="49"/>
    <col min="14081" max="14084" width="2.25" style="49" customWidth="1"/>
    <col min="14085" max="14086" width="2.375" style="49" customWidth="1"/>
    <col min="14087" max="14088" width="2.5" style="49" customWidth="1"/>
    <col min="14089" max="14090" width="2.25" style="49" customWidth="1"/>
    <col min="14091" max="14092" width="2.5" style="49" customWidth="1"/>
    <col min="14093" max="14095" width="2.25" style="49" customWidth="1"/>
    <col min="14096" max="14101" width="2.5" style="49" customWidth="1"/>
    <col min="14102" max="14102" width="2.25" style="49" customWidth="1"/>
    <col min="14103" max="14103" width="2.125" style="49" customWidth="1"/>
    <col min="14104" max="14104" width="2.25" style="49" customWidth="1"/>
    <col min="14105" max="14110" width="2.375" style="49" customWidth="1"/>
    <col min="14111" max="14113" width="2.25" style="49" customWidth="1"/>
    <col min="14114" max="14116" width="2.5" style="49" customWidth="1"/>
    <col min="14117" max="14120" width="2.25" style="49" customWidth="1"/>
    <col min="14121" max="14336" width="2.375" style="49"/>
    <col min="14337" max="14340" width="2.25" style="49" customWidth="1"/>
    <col min="14341" max="14342" width="2.375" style="49" customWidth="1"/>
    <col min="14343" max="14344" width="2.5" style="49" customWidth="1"/>
    <col min="14345" max="14346" width="2.25" style="49" customWidth="1"/>
    <col min="14347" max="14348" width="2.5" style="49" customWidth="1"/>
    <col min="14349" max="14351" width="2.25" style="49" customWidth="1"/>
    <col min="14352" max="14357" width="2.5" style="49" customWidth="1"/>
    <col min="14358" max="14358" width="2.25" style="49" customWidth="1"/>
    <col min="14359" max="14359" width="2.125" style="49" customWidth="1"/>
    <col min="14360" max="14360" width="2.25" style="49" customWidth="1"/>
    <col min="14361" max="14366" width="2.375" style="49" customWidth="1"/>
    <col min="14367" max="14369" width="2.25" style="49" customWidth="1"/>
    <col min="14370" max="14372" width="2.5" style="49" customWidth="1"/>
    <col min="14373" max="14376" width="2.25" style="49" customWidth="1"/>
    <col min="14377" max="14592" width="2.375" style="49"/>
    <col min="14593" max="14596" width="2.25" style="49" customWidth="1"/>
    <col min="14597" max="14598" width="2.375" style="49" customWidth="1"/>
    <col min="14599" max="14600" width="2.5" style="49" customWidth="1"/>
    <col min="14601" max="14602" width="2.25" style="49" customWidth="1"/>
    <col min="14603" max="14604" width="2.5" style="49" customWidth="1"/>
    <col min="14605" max="14607" width="2.25" style="49" customWidth="1"/>
    <col min="14608" max="14613" width="2.5" style="49" customWidth="1"/>
    <col min="14614" max="14614" width="2.25" style="49" customWidth="1"/>
    <col min="14615" max="14615" width="2.125" style="49" customWidth="1"/>
    <col min="14616" max="14616" width="2.25" style="49" customWidth="1"/>
    <col min="14617" max="14622" width="2.375" style="49" customWidth="1"/>
    <col min="14623" max="14625" width="2.25" style="49" customWidth="1"/>
    <col min="14626" max="14628" width="2.5" style="49" customWidth="1"/>
    <col min="14629" max="14632" width="2.25" style="49" customWidth="1"/>
    <col min="14633" max="14848" width="2.375" style="49"/>
    <col min="14849" max="14852" width="2.25" style="49" customWidth="1"/>
    <col min="14853" max="14854" width="2.375" style="49" customWidth="1"/>
    <col min="14855" max="14856" width="2.5" style="49" customWidth="1"/>
    <col min="14857" max="14858" width="2.25" style="49" customWidth="1"/>
    <col min="14859" max="14860" width="2.5" style="49" customWidth="1"/>
    <col min="14861" max="14863" width="2.25" style="49" customWidth="1"/>
    <col min="14864" max="14869" width="2.5" style="49" customWidth="1"/>
    <col min="14870" max="14870" width="2.25" style="49" customWidth="1"/>
    <col min="14871" max="14871" width="2.125" style="49" customWidth="1"/>
    <col min="14872" max="14872" width="2.25" style="49" customWidth="1"/>
    <col min="14873" max="14878" width="2.375" style="49" customWidth="1"/>
    <col min="14879" max="14881" width="2.25" style="49" customWidth="1"/>
    <col min="14882" max="14884" width="2.5" style="49" customWidth="1"/>
    <col min="14885" max="14888" width="2.25" style="49" customWidth="1"/>
    <col min="14889" max="15104" width="2.375" style="49"/>
    <col min="15105" max="15108" width="2.25" style="49" customWidth="1"/>
    <col min="15109" max="15110" width="2.375" style="49" customWidth="1"/>
    <col min="15111" max="15112" width="2.5" style="49" customWidth="1"/>
    <col min="15113" max="15114" width="2.25" style="49" customWidth="1"/>
    <col min="15115" max="15116" width="2.5" style="49" customWidth="1"/>
    <col min="15117" max="15119" width="2.25" style="49" customWidth="1"/>
    <col min="15120" max="15125" width="2.5" style="49" customWidth="1"/>
    <col min="15126" max="15126" width="2.25" style="49" customWidth="1"/>
    <col min="15127" max="15127" width="2.125" style="49" customWidth="1"/>
    <col min="15128" max="15128" width="2.25" style="49" customWidth="1"/>
    <col min="15129" max="15134" width="2.375" style="49" customWidth="1"/>
    <col min="15135" max="15137" width="2.25" style="49" customWidth="1"/>
    <col min="15138" max="15140" width="2.5" style="49" customWidth="1"/>
    <col min="15141" max="15144" width="2.25" style="49" customWidth="1"/>
    <col min="15145" max="15360" width="2.375" style="49"/>
    <col min="15361" max="15364" width="2.25" style="49" customWidth="1"/>
    <col min="15365" max="15366" width="2.375" style="49" customWidth="1"/>
    <col min="15367" max="15368" width="2.5" style="49" customWidth="1"/>
    <col min="15369" max="15370" width="2.25" style="49" customWidth="1"/>
    <col min="15371" max="15372" width="2.5" style="49" customWidth="1"/>
    <col min="15373" max="15375" width="2.25" style="49" customWidth="1"/>
    <col min="15376" max="15381" width="2.5" style="49" customWidth="1"/>
    <col min="15382" max="15382" width="2.25" style="49" customWidth="1"/>
    <col min="15383" max="15383" width="2.125" style="49" customWidth="1"/>
    <col min="15384" max="15384" width="2.25" style="49" customWidth="1"/>
    <col min="15385" max="15390" width="2.375" style="49" customWidth="1"/>
    <col min="15391" max="15393" width="2.25" style="49" customWidth="1"/>
    <col min="15394" max="15396" width="2.5" style="49" customWidth="1"/>
    <col min="15397" max="15400" width="2.25" style="49" customWidth="1"/>
    <col min="15401" max="15616" width="2.375" style="49"/>
    <col min="15617" max="15620" width="2.25" style="49" customWidth="1"/>
    <col min="15621" max="15622" width="2.375" style="49" customWidth="1"/>
    <col min="15623" max="15624" width="2.5" style="49" customWidth="1"/>
    <col min="15625" max="15626" width="2.25" style="49" customWidth="1"/>
    <col min="15627" max="15628" width="2.5" style="49" customWidth="1"/>
    <col min="15629" max="15631" width="2.25" style="49" customWidth="1"/>
    <col min="15632" max="15637" width="2.5" style="49" customWidth="1"/>
    <col min="15638" max="15638" width="2.25" style="49" customWidth="1"/>
    <col min="15639" max="15639" width="2.125" style="49" customWidth="1"/>
    <col min="15640" max="15640" width="2.25" style="49" customWidth="1"/>
    <col min="15641" max="15646" width="2.375" style="49" customWidth="1"/>
    <col min="15647" max="15649" width="2.25" style="49" customWidth="1"/>
    <col min="15650" max="15652" width="2.5" style="49" customWidth="1"/>
    <col min="15653" max="15656" width="2.25" style="49" customWidth="1"/>
    <col min="15657" max="15872" width="2.375" style="49"/>
    <col min="15873" max="15876" width="2.25" style="49" customWidth="1"/>
    <col min="15877" max="15878" width="2.375" style="49" customWidth="1"/>
    <col min="15879" max="15880" width="2.5" style="49" customWidth="1"/>
    <col min="15881" max="15882" width="2.25" style="49" customWidth="1"/>
    <col min="15883" max="15884" width="2.5" style="49" customWidth="1"/>
    <col min="15885" max="15887" width="2.25" style="49" customWidth="1"/>
    <col min="15888" max="15893" width="2.5" style="49" customWidth="1"/>
    <col min="15894" max="15894" width="2.25" style="49" customWidth="1"/>
    <col min="15895" max="15895" width="2.125" style="49" customWidth="1"/>
    <col min="15896" max="15896" width="2.25" style="49" customWidth="1"/>
    <col min="15897" max="15902" width="2.375" style="49" customWidth="1"/>
    <col min="15903" max="15905" width="2.25" style="49" customWidth="1"/>
    <col min="15906" max="15908" width="2.5" style="49" customWidth="1"/>
    <col min="15909" max="15912" width="2.25" style="49" customWidth="1"/>
    <col min="15913" max="16128" width="2.375" style="49"/>
    <col min="16129" max="16132" width="2.25" style="49" customWidth="1"/>
    <col min="16133" max="16134" width="2.375" style="49" customWidth="1"/>
    <col min="16135" max="16136" width="2.5" style="49" customWidth="1"/>
    <col min="16137" max="16138" width="2.25" style="49" customWidth="1"/>
    <col min="16139" max="16140" width="2.5" style="49" customWidth="1"/>
    <col min="16141" max="16143" width="2.25" style="49" customWidth="1"/>
    <col min="16144" max="16149" width="2.5" style="49" customWidth="1"/>
    <col min="16150" max="16150" width="2.25" style="49" customWidth="1"/>
    <col min="16151" max="16151" width="2.125" style="49" customWidth="1"/>
    <col min="16152" max="16152" width="2.25" style="49" customWidth="1"/>
    <col min="16153" max="16158" width="2.375" style="49" customWidth="1"/>
    <col min="16159" max="16161" width="2.25" style="49" customWidth="1"/>
    <col min="16162" max="16164" width="2.5" style="49" customWidth="1"/>
    <col min="16165" max="16168" width="2.25" style="49" customWidth="1"/>
    <col min="16169" max="16384" width="2.375" style="49"/>
  </cols>
  <sheetData>
    <row r="1" spans="1:299" ht="15" customHeight="1">
      <c r="A1" s="595" t="s">
        <v>
503</v>
      </c>
      <c r="B1" s="595"/>
      <c r="C1" s="595"/>
      <c r="D1" s="145"/>
      <c r="E1" s="596" t="s">
        <v>
504</v>
      </c>
      <c r="F1" s="596"/>
      <c r="G1" s="596"/>
      <c r="H1" s="596"/>
      <c r="I1" s="596"/>
      <c r="J1" s="596"/>
      <c r="K1" s="596"/>
      <c r="L1" s="145"/>
      <c r="M1" s="145"/>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2"/>
      <c r="IT1" s="741" t="s">
        <v>
118</v>
      </c>
      <c r="IU1" s="741"/>
      <c r="IV1" s="152" t="s">
        <v>
470</v>
      </c>
      <c r="IW1" s="152" t="s">
        <v>
97</v>
      </c>
      <c r="IX1" s="152"/>
      <c r="IY1" s="742" t="s">
        <v>
630</v>
      </c>
      <c r="IZ1" s="742"/>
      <c r="JA1" s="742"/>
      <c r="JB1" s="742"/>
      <c r="JC1" s="742"/>
      <c r="JD1" s="152"/>
      <c r="JE1" s="152"/>
      <c r="JF1" s="152"/>
      <c r="JG1" s="152"/>
      <c r="JH1" s="152"/>
      <c r="JI1" s="152"/>
      <c r="JJ1" s="152"/>
      <c r="JK1" s="152"/>
      <c r="JL1" s="152"/>
      <c r="JM1" s="152"/>
      <c r="JN1" s="152"/>
      <c r="JO1" s="152"/>
      <c r="JP1" s="42"/>
      <c r="JQ1" s="42"/>
      <c r="JR1" s="37"/>
      <c r="JS1" s="37"/>
      <c r="JT1" s="37"/>
      <c r="JU1" s="37"/>
      <c r="JV1" s="37"/>
      <c r="JW1" s="44"/>
      <c r="JX1" s="44"/>
      <c r="JY1" s="44"/>
      <c r="JZ1" s="44"/>
      <c r="KA1" s="44"/>
      <c r="KB1" s="44"/>
    </row>
    <row r="2" spans="1:299" ht="15" customHeight="1">
      <c r="A2" s="595"/>
      <c r="B2" s="595"/>
      <c r="C2" s="595"/>
      <c r="D2" s="145"/>
      <c r="E2" s="596"/>
      <c r="F2" s="596"/>
      <c r="G2" s="596"/>
      <c r="H2" s="596"/>
      <c r="I2" s="596"/>
      <c r="J2" s="596"/>
      <c r="K2" s="596"/>
      <c r="L2" s="145"/>
      <c r="M2" s="145"/>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Q2" s="4"/>
      <c r="IR2" s="4"/>
      <c r="IS2" s="42"/>
      <c r="IT2" s="148"/>
      <c r="IU2" s="148"/>
      <c r="IV2" s="152"/>
      <c r="IW2" s="152"/>
      <c r="IX2" s="152"/>
      <c r="IY2" s="149"/>
      <c r="IZ2" s="149"/>
      <c r="JA2" s="149"/>
      <c r="JB2" s="149"/>
      <c r="JC2" s="149"/>
      <c r="JD2" s="152"/>
      <c r="JE2" s="152"/>
      <c r="JF2" s="152"/>
      <c r="JG2" s="152"/>
      <c r="JH2" s="152"/>
      <c r="JI2" s="152"/>
      <c r="JJ2" s="152"/>
      <c r="JK2" s="152"/>
      <c r="JL2" s="152"/>
      <c r="JM2" s="152"/>
      <c r="JN2" s="152"/>
      <c r="JO2" s="152"/>
      <c r="JP2" s="42"/>
      <c r="JQ2" s="42"/>
      <c r="JR2" s="37"/>
      <c r="JS2" s="37"/>
      <c r="JT2" s="37"/>
      <c r="JU2" s="37"/>
      <c r="JV2" s="37"/>
      <c r="JW2" s="44"/>
      <c r="JX2" s="44"/>
      <c r="JY2" s="44"/>
      <c r="JZ2" s="44"/>
      <c r="KA2" s="44"/>
      <c r="KB2" s="44"/>
    </row>
    <row r="3" spans="1:299" s="50" customFormat="1" ht="15" customHeight="1">
      <c r="A3" s="42"/>
      <c r="B3" s="741" t="s">
        <v>
118</v>
      </c>
      <c r="C3" s="741"/>
      <c r="D3" s="152" t="s">
        <v>
470</v>
      </c>
      <c r="E3" s="152" t="s">
        <v>
120</v>
      </c>
      <c r="F3" s="152"/>
      <c r="G3" s="674" t="s">
        <v>
505</v>
      </c>
      <c r="H3" s="674"/>
      <c r="I3" s="674"/>
      <c r="J3" s="674"/>
      <c r="K3" s="674"/>
      <c r="L3" s="674"/>
      <c r="M3" s="674"/>
      <c r="N3" s="674"/>
      <c r="O3" s="674"/>
      <c r="P3" s="674"/>
      <c r="Q3" s="674"/>
      <c r="R3" s="674"/>
      <c r="S3" s="674"/>
      <c r="T3" s="674"/>
      <c r="U3" s="674"/>
      <c r="V3" s="858"/>
      <c r="W3" s="152"/>
      <c r="X3" s="42"/>
      <c r="Y3" s="42"/>
      <c r="Z3" s="37"/>
      <c r="AA3" s="37"/>
      <c r="AB3" s="37"/>
      <c r="AC3" s="37"/>
      <c r="AK3" s="42"/>
      <c r="AL3" s="43"/>
      <c r="AM3" s="43"/>
      <c r="AN3" s="42"/>
      <c r="AO3" s="42"/>
      <c r="AP3" s="42"/>
      <c r="AQ3" s="742" t="s">
        <v>
506</v>
      </c>
      <c r="AR3" s="742"/>
      <c r="AS3" s="742"/>
      <c r="AT3" s="742"/>
      <c r="AU3" s="742"/>
      <c r="AV3" s="742"/>
      <c r="AW3" s="742"/>
      <c r="AX3" s="742"/>
      <c r="AY3" s="742"/>
      <c r="AZ3" s="742"/>
      <c r="BA3" s="742"/>
      <c r="BB3" s="742"/>
      <c r="BC3" s="742"/>
      <c r="BD3" s="742"/>
      <c r="BE3" s="742"/>
      <c r="BF3" s="742"/>
      <c r="BG3" s="742"/>
      <c r="BH3" s="742"/>
      <c r="BI3" s="37"/>
      <c r="BJ3" s="37"/>
      <c r="BK3" s="44"/>
      <c r="BL3" s="44"/>
      <c r="BU3" s="42"/>
      <c r="BV3" s="43"/>
      <c r="BW3" s="43"/>
      <c r="BX3" s="42"/>
      <c r="BY3" s="42"/>
      <c r="BZ3" s="149"/>
      <c r="CA3" s="742" t="s">
        <v>
507</v>
      </c>
      <c r="CB3" s="742"/>
      <c r="CC3" s="742"/>
      <c r="CD3" s="742"/>
      <c r="CE3" s="742"/>
      <c r="CF3" s="742"/>
      <c r="CG3" s="742"/>
      <c r="CH3" s="742"/>
      <c r="CI3" s="742"/>
      <c r="CJ3" s="742"/>
      <c r="CK3" s="742"/>
      <c r="CL3" s="742"/>
      <c r="CM3" s="742"/>
      <c r="CN3" s="742"/>
      <c r="CO3" s="742"/>
      <c r="CP3" s="742"/>
      <c r="CQ3" s="742"/>
      <c r="CR3" s="742"/>
      <c r="CS3" s="37"/>
      <c r="CT3" s="37"/>
      <c r="CU3" s="44"/>
      <c r="CV3" s="44"/>
      <c r="DE3" s="42"/>
      <c r="DF3" s="43"/>
      <c r="DG3" s="43"/>
      <c r="DH3" s="42"/>
      <c r="DI3" s="147"/>
      <c r="DJ3" s="147"/>
      <c r="DK3" s="742" t="s">
        <v>
508</v>
      </c>
      <c r="DL3" s="742"/>
      <c r="DM3" s="742"/>
      <c r="DN3" s="742"/>
      <c r="DO3" s="742"/>
      <c r="DP3" s="742"/>
      <c r="DQ3" s="742"/>
      <c r="DR3" s="742"/>
      <c r="DS3" s="742"/>
      <c r="DT3" s="742"/>
      <c r="DU3" s="742"/>
      <c r="DV3" s="742"/>
      <c r="DW3" s="742"/>
      <c r="DX3" s="742"/>
      <c r="DY3" s="742"/>
      <c r="DZ3" s="742"/>
      <c r="EA3" s="742"/>
      <c r="EB3" s="742"/>
      <c r="EC3" s="147"/>
      <c r="ED3" s="37"/>
      <c r="EE3" s="44"/>
      <c r="EF3" s="44"/>
      <c r="EO3" s="42"/>
      <c r="EP3" s="43"/>
      <c r="EQ3" s="43"/>
      <c r="ER3" s="42"/>
      <c r="ES3" s="42"/>
      <c r="ET3" s="42"/>
      <c r="EU3" s="742" t="s">
        <v>
509</v>
      </c>
      <c r="EV3" s="742"/>
      <c r="EW3" s="742"/>
      <c r="EX3" s="742"/>
      <c r="EY3" s="742"/>
      <c r="EZ3" s="742"/>
      <c r="FA3" s="742"/>
      <c r="FB3" s="742"/>
      <c r="FC3" s="742"/>
      <c r="FD3" s="742"/>
      <c r="FE3" s="742"/>
      <c r="FF3" s="742"/>
      <c r="FG3" s="742"/>
      <c r="FH3" s="742"/>
      <c r="FI3" s="742"/>
      <c r="FJ3" s="742"/>
      <c r="FK3" s="742"/>
      <c r="FL3" s="742"/>
      <c r="FM3" s="508"/>
      <c r="FN3" s="37"/>
      <c r="FO3" s="44"/>
      <c r="FP3" s="44"/>
      <c r="FY3" s="42"/>
      <c r="FZ3" s="43"/>
      <c r="GA3" s="43"/>
      <c r="GB3" s="42"/>
      <c r="GC3" s="42"/>
      <c r="GD3" s="42"/>
      <c r="GE3" s="742" t="s">
        <v>
510</v>
      </c>
      <c r="GF3" s="742"/>
      <c r="GG3" s="742"/>
      <c r="GH3" s="742"/>
      <c r="GI3" s="742"/>
      <c r="GJ3" s="742"/>
      <c r="GK3" s="742"/>
      <c r="GL3" s="742"/>
      <c r="GM3" s="742"/>
      <c r="GN3" s="742"/>
      <c r="GO3" s="742"/>
      <c r="GP3" s="742"/>
      <c r="GQ3" s="742"/>
      <c r="GR3" s="742"/>
      <c r="GS3" s="742"/>
      <c r="GT3" s="742"/>
      <c r="GU3" s="742"/>
      <c r="GV3" s="742"/>
      <c r="GW3" s="508"/>
      <c r="GX3" s="37"/>
      <c r="GY3" s="44"/>
      <c r="GZ3" s="44"/>
      <c r="HI3" s="42"/>
      <c r="HJ3" s="43"/>
      <c r="HK3" s="43"/>
      <c r="HL3" s="42"/>
      <c r="HM3" s="42"/>
      <c r="HN3" s="508"/>
      <c r="HO3" s="742" t="s">
        <v>
511</v>
      </c>
      <c r="HP3" s="742"/>
      <c r="HQ3" s="742"/>
      <c r="HR3" s="742"/>
      <c r="HS3" s="742"/>
      <c r="HT3" s="742"/>
      <c r="HU3" s="742"/>
      <c r="HV3" s="742"/>
      <c r="HW3" s="742"/>
      <c r="HX3" s="742"/>
      <c r="HY3" s="742"/>
      <c r="HZ3" s="742"/>
      <c r="IA3" s="742"/>
      <c r="IB3" s="742"/>
      <c r="IC3" s="742"/>
      <c r="ID3" s="742"/>
      <c r="IE3" s="742"/>
      <c r="IF3" s="742"/>
      <c r="IG3" s="37"/>
      <c r="IH3" s="37"/>
      <c r="II3" s="44"/>
      <c r="IJ3" s="44"/>
      <c r="IS3" s="642" t="s">
        <v>
631</v>
      </c>
      <c r="IT3" s="642"/>
      <c r="IU3" s="642"/>
      <c r="IV3" s="642"/>
      <c r="IW3" s="642"/>
      <c r="IX3" s="642"/>
      <c r="IY3" s="642"/>
      <c r="IZ3" s="642"/>
      <c r="JA3" s="642"/>
      <c r="JB3" s="824" t="s">
        <v>
1225</v>
      </c>
      <c r="JC3" s="824"/>
      <c r="JD3" s="824"/>
      <c r="JE3" s="824"/>
      <c r="JF3" s="824"/>
      <c r="JG3" s="824"/>
      <c r="JH3" s="824"/>
      <c r="JI3" s="824"/>
      <c r="JJ3" s="824"/>
      <c r="JK3" s="824" t="s">
        <v>
1226</v>
      </c>
      <c r="JL3" s="824"/>
      <c r="JM3" s="824"/>
      <c r="JN3" s="824"/>
      <c r="JO3" s="824"/>
      <c r="JP3" s="824"/>
      <c r="JQ3" s="824"/>
      <c r="JR3" s="824"/>
      <c r="JS3" s="824"/>
      <c r="JT3" s="824" t="s">
        <v>
1227</v>
      </c>
      <c r="JU3" s="824"/>
      <c r="JV3" s="824"/>
      <c r="JW3" s="824"/>
      <c r="JX3" s="824"/>
      <c r="JY3" s="824"/>
      <c r="JZ3" s="824"/>
      <c r="KA3" s="824"/>
      <c r="KB3" s="824"/>
    </row>
    <row r="4" spans="1:299" ht="15" customHeight="1">
      <c r="A4" s="45"/>
      <c r="B4" s="39"/>
      <c r="C4" s="39"/>
      <c r="D4" s="158"/>
      <c r="E4" s="158"/>
      <c r="F4" s="158"/>
      <c r="G4" s="146"/>
      <c r="H4" s="146"/>
      <c r="I4" s="146"/>
      <c r="J4" s="146"/>
      <c r="K4" s="146"/>
      <c r="L4" s="146"/>
      <c r="M4" s="146"/>
      <c r="N4" s="146"/>
      <c r="O4" s="146"/>
      <c r="P4" s="146"/>
      <c r="Q4" s="146"/>
      <c r="R4" s="146"/>
      <c r="S4" s="146"/>
      <c r="T4" s="146"/>
      <c r="U4" s="146"/>
      <c r="V4" s="51"/>
      <c r="W4" s="158"/>
      <c r="X4" s="45"/>
      <c r="Y4" s="45"/>
      <c r="Z4" s="46"/>
      <c r="AA4" s="46"/>
      <c r="AB4" s="46"/>
      <c r="AC4" s="46"/>
      <c r="AD4" s="861" t="s">
        <v>
1222</v>
      </c>
      <c r="AE4" s="861"/>
      <c r="AF4" s="861"/>
      <c r="AG4" s="861"/>
      <c r="AH4" s="861"/>
      <c r="AI4" s="861"/>
      <c r="AJ4" s="861"/>
      <c r="AK4" s="29"/>
      <c r="AL4" s="47"/>
      <c r="AM4" s="47"/>
      <c r="AN4" s="29"/>
      <c r="AO4" s="29"/>
      <c r="AP4" s="29"/>
      <c r="AQ4" s="157"/>
      <c r="AR4" s="157"/>
      <c r="AS4" s="157"/>
      <c r="AT4" s="157"/>
      <c r="AU4" s="157"/>
      <c r="AV4" s="157"/>
      <c r="AW4" s="157"/>
      <c r="AX4" s="157"/>
      <c r="AY4" s="157"/>
      <c r="AZ4" s="157"/>
      <c r="BA4" s="157"/>
      <c r="BB4" s="157"/>
      <c r="BC4" s="157"/>
      <c r="BD4" s="157"/>
      <c r="BE4" s="157"/>
      <c r="BF4" s="157"/>
      <c r="BG4" s="157"/>
      <c r="BH4" s="157"/>
      <c r="BI4" s="4"/>
      <c r="BJ4" s="4"/>
      <c r="BK4" s="48"/>
      <c r="BL4" s="48"/>
      <c r="BM4" s="861" t="s">
        <v>
1223</v>
      </c>
      <c r="BN4" s="861"/>
      <c r="BO4" s="861"/>
      <c r="BP4" s="861"/>
      <c r="BQ4" s="861"/>
      <c r="BR4" s="861"/>
      <c r="BS4" s="861"/>
      <c r="BT4" s="861"/>
      <c r="BU4" s="29"/>
      <c r="BV4" s="47"/>
      <c r="BW4" s="47"/>
      <c r="BX4" s="29"/>
      <c r="BY4" s="29"/>
      <c r="BZ4" s="157"/>
      <c r="CA4" s="157"/>
      <c r="CB4" s="157"/>
      <c r="CC4" s="157"/>
      <c r="CD4" s="157"/>
      <c r="CE4" s="157"/>
      <c r="CF4" s="157"/>
      <c r="CG4" s="157"/>
      <c r="CH4" s="157"/>
      <c r="CI4" s="157"/>
      <c r="CJ4" s="157"/>
      <c r="CK4" s="157"/>
      <c r="CL4" s="157"/>
      <c r="CM4" s="157"/>
      <c r="CN4" s="157"/>
      <c r="CO4" s="157"/>
      <c r="CP4" s="157"/>
      <c r="CQ4" s="157"/>
      <c r="CR4" s="157"/>
      <c r="CS4" s="4"/>
      <c r="CT4" s="4"/>
      <c r="CU4" s="48"/>
      <c r="CV4" s="48"/>
      <c r="CW4" s="861" t="s">
        <v>
1224</v>
      </c>
      <c r="CX4" s="861"/>
      <c r="CY4" s="861"/>
      <c r="CZ4" s="861"/>
      <c r="DA4" s="861"/>
      <c r="DB4" s="861"/>
      <c r="DC4" s="861"/>
      <c r="DD4" s="861"/>
      <c r="DE4" s="29"/>
      <c r="DF4" s="47"/>
      <c r="DG4" s="47"/>
      <c r="DH4" s="29"/>
      <c r="DI4" s="146"/>
      <c r="DJ4" s="146"/>
      <c r="DK4" s="157"/>
      <c r="DL4" s="157"/>
      <c r="DM4" s="157"/>
      <c r="DN4" s="157"/>
      <c r="DO4" s="157"/>
      <c r="DP4" s="157"/>
      <c r="DQ4" s="157"/>
      <c r="DR4" s="157"/>
      <c r="DS4" s="157"/>
      <c r="DT4" s="157"/>
      <c r="DU4" s="157"/>
      <c r="DV4" s="157"/>
      <c r="DW4" s="157"/>
      <c r="DX4" s="157"/>
      <c r="DY4" s="157"/>
      <c r="DZ4" s="157"/>
      <c r="EA4" s="157"/>
      <c r="EB4" s="157"/>
      <c r="EC4" s="146"/>
      <c r="ED4" s="4"/>
      <c r="EE4" s="48"/>
      <c r="EF4" s="48"/>
      <c r="EG4" s="861" t="s">
        <v>
1224</v>
      </c>
      <c r="EH4" s="861"/>
      <c r="EI4" s="861"/>
      <c r="EJ4" s="861"/>
      <c r="EK4" s="861"/>
      <c r="EL4" s="861"/>
      <c r="EM4" s="861"/>
      <c r="EN4" s="861"/>
      <c r="EO4" s="29"/>
      <c r="EP4" s="47"/>
      <c r="EQ4" s="47"/>
      <c r="ER4" s="29"/>
      <c r="ES4" s="29"/>
      <c r="ET4" s="29"/>
      <c r="EU4" s="509"/>
      <c r="EV4" s="509"/>
      <c r="EW4" s="509"/>
      <c r="EX4" s="509"/>
      <c r="EY4" s="509"/>
      <c r="EZ4" s="509"/>
      <c r="FA4" s="509"/>
      <c r="FB4" s="509"/>
      <c r="FC4" s="509"/>
      <c r="FD4" s="509"/>
      <c r="FE4" s="509"/>
      <c r="FF4" s="509"/>
      <c r="FG4" s="509"/>
      <c r="FH4" s="509"/>
      <c r="FI4" s="509"/>
      <c r="FJ4" s="509"/>
      <c r="FK4" s="509"/>
      <c r="FL4" s="509"/>
      <c r="FM4" s="507"/>
      <c r="FN4" s="4"/>
      <c r="FO4" s="48"/>
      <c r="FP4" s="48"/>
      <c r="FQ4" s="861" t="s">
        <v>
1440</v>
      </c>
      <c r="FR4" s="861"/>
      <c r="FS4" s="861"/>
      <c r="FT4" s="861"/>
      <c r="FU4" s="861"/>
      <c r="FV4" s="861"/>
      <c r="FW4" s="861"/>
      <c r="FX4" s="861"/>
      <c r="FY4" s="29"/>
      <c r="FZ4" s="47"/>
      <c r="GA4" s="47"/>
      <c r="GB4" s="29"/>
      <c r="GC4" s="29"/>
      <c r="GD4" s="29"/>
      <c r="GE4" s="509"/>
      <c r="GF4" s="509"/>
      <c r="GG4" s="509"/>
      <c r="GH4" s="509"/>
      <c r="GI4" s="509"/>
      <c r="GJ4" s="509"/>
      <c r="GK4" s="509"/>
      <c r="GL4" s="509"/>
      <c r="GM4" s="509"/>
      <c r="GN4" s="509"/>
      <c r="GO4" s="509"/>
      <c r="GP4" s="509"/>
      <c r="GQ4" s="509"/>
      <c r="GR4" s="509"/>
      <c r="GS4" s="509"/>
      <c r="GT4" s="509"/>
      <c r="GU4" s="509"/>
      <c r="GV4" s="509"/>
      <c r="GW4" s="507"/>
      <c r="GX4" s="4"/>
      <c r="GY4" s="48"/>
      <c r="GZ4" s="48"/>
      <c r="HA4" s="861" t="s">
        <v>
1440</v>
      </c>
      <c r="HB4" s="861"/>
      <c r="HC4" s="861"/>
      <c r="HD4" s="861"/>
      <c r="HE4" s="861"/>
      <c r="HF4" s="861"/>
      <c r="HG4" s="861"/>
      <c r="HH4" s="861"/>
      <c r="HI4" s="29"/>
      <c r="HJ4" s="47"/>
      <c r="HK4" s="47"/>
      <c r="HL4" s="29"/>
      <c r="HM4" s="29"/>
      <c r="HN4" s="507"/>
      <c r="HO4" s="509"/>
      <c r="HP4" s="509"/>
      <c r="HQ4" s="509"/>
      <c r="HR4" s="509"/>
      <c r="HS4" s="509"/>
      <c r="HT4" s="509"/>
      <c r="HU4" s="509"/>
      <c r="HV4" s="509"/>
      <c r="HW4" s="509"/>
      <c r="HX4" s="509"/>
      <c r="HY4" s="509"/>
      <c r="HZ4" s="509"/>
      <c r="IA4" s="509"/>
      <c r="IB4" s="509"/>
      <c r="IC4" s="509"/>
      <c r="ID4" s="509"/>
      <c r="IE4" s="509"/>
      <c r="IF4" s="509"/>
      <c r="IG4" s="4"/>
      <c r="IH4" s="4"/>
      <c r="II4" s="48"/>
      <c r="IJ4" s="48"/>
      <c r="IL4" s="857" t="s">
        <v>
1222</v>
      </c>
      <c r="IM4" s="857"/>
      <c r="IN4" s="857"/>
      <c r="IO4" s="857"/>
      <c r="IP4" s="857"/>
      <c r="IQ4" s="857"/>
      <c r="IR4" s="857"/>
      <c r="IS4" s="630" t="s">
        <v>
632</v>
      </c>
      <c r="IT4" s="631"/>
      <c r="IU4" s="631"/>
      <c r="IV4" s="631"/>
      <c r="IW4" s="631"/>
      <c r="IX4" s="631"/>
      <c r="IY4" s="631"/>
      <c r="IZ4" s="631"/>
      <c r="JA4" s="632"/>
      <c r="JB4" s="859">
        <f>
(JB6+JB9)-(JB7+JB10)</f>
        <v>
1381</v>
      </c>
      <c r="JC4" s="860"/>
      <c r="JD4" s="860"/>
      <c r="JE4" s="860"/>
      <c r="JF4" s="860"/>
      <c r="JG4" s="860"/>
      <c r="JH4" s="860"/>
      <c r="JI4" s="347"/>
      <c r="JJ4" s="347"/>
      <c r="JK4" s="860">
        <f>
(JK6+JK9)-(JK7+JK10)</f>
        <v>
909</v>
      </c>
      <c r="JL4" s="860"/>
      <c r="JM4" s="860"/>
      <c r="JN4" s="860"/>
      <c r="JO4" s="860"/>
      <c r="JP4" s="860"/>
      <c r="JQ4" s="860"/>
      <c r="JR4" s="347"/>
      <c r="JS4" s="347"/>
      <c r="JT4" s="860">
        <f>
(JT6+JT9)-(JT7+JT10)</f>
        <v>
1175</v>
      </c>
      <c r="JU4" s="860"/>
      <c r="JV4" s="860"/>
      <c r="JW4" s="860"/>
      <c r="JX4" s="860"/>
      <c r="JY4" s="860"/>
      <c r="JZ4" s="860"/>
      <c r="KA4" s="347"/>
      <c r="KB4" s="127"/>
    </row>
    <row r="5" spans="1:299" ht="19.5" customHeight="1">
      <c r="A5" s="658" t="s">
        <v>
512</v>
      </c>
      <c r="B5" s="658"/>
      <c r="C5" s="658"/>
      <c r="D5" s="658"/>
      <c r="E5" s="630" t="s">
        <v>
513</v>
      </c>
      <c r="F5" s="631"/>
      <c r="G5" s="631"/>
      <c r="H5" s="631"/>
      <c r="I5" s="631"/>
      <c r="J5" s="631"/>
      <c r="K5" s="631"/>
      <c r="L5" s="632"/>
      <c r="M5" s="698" t="s">
        <v>
514</v>
      </c>
      <c r="N5" s="698"/>
      <c r="O5" s="698"/>
      <c r="P5" s="698"/>
      <c r="Q5" s="698" t="s">
        <v>
515</v>
      </c>
      <c r="R5" s="698"/>
      <c r="S5" s="698"/>
      <c r="T5" s="698"/>
      <c r="U5" s="698" t="s">
        <v>
516</v>
      </c>
      <c r="V5" s="698"/>
      <c r="W5" s="698"/>
      <c r="X5" s="698"/>
      <c r="Y5" s="698" t="s">
        <v>
517</v>
      </c>
      <c r="Z5" s="698"/>
      <c r="AA5" s="698"/>
      <c r="AB5" s="698"/>
      <c r="AC5" s="698" t="s">
        <v>
518</v>
      </c>
      <c r="AD5" s="698"/>
      <c r="AE5" s="698"/>
      <c r="AF5" s="698"/>
      <c r="AG5" s="698" t="s">
        <v>
519</v>
      </c>
      <c r="AH5" s="698"/>
      <c r="AI5" s="698"/>
      <c r="AJ5" s="698"/>
      <c r="AK5" s="658" t="s">
        <v>
512</v>
      </c>
      <c r="AL5" s="658"/>
      <c r="AM5" s="658"/>
      <c r="AN5" s="658"/>
      <c r="AO5" s="692" t="s">
        <v>
520</v>
      </c>
      <c r="AP5" s="693"/>
      <c r="AQ5" s="693"/>
      <c r="AR5" s="693"/>
      <c r="AS5" s="692" t="s">
        <v>
521</v>
      </c>
      <c r="AT5" s="693"/>
      <c r="AU5" s="693"/>
      <c r="AV5" s="693"/>
      <c r="AW5" s="692" t="s">
        <v>
522</v>
      </c>
      <c r="AX5" s="693"/>
      <c r="AY5" s="693"/>
      <c r="AZ5" s="693"/>
      <c r="BA5" s="692" t="s">
        <v>
523</v>
      </c>
      <c r="BB5" s="693"/>
      <c r="BC5" s="693"/>
      <c r="BD5" s="693"/>
      <c r="BE5" s="692" t="s">
        <v>
524</v>
      </c>
      <c r="BF5" s="693"/>
      <c r="BG5" s="693"/>
      <c r="BH5" s="693"/>
      <c r="BI5" s="692" t="s">
        <v>
525</v>
      </c>
      <c r="BJ5" s="693"/>
      <c r="BK5" s="693"/>
      <c r="BL5" s="693"/>
      <c r="BM5" s="692" t="s">
        <v>
526</v>
      </c>
      <c r="BN5" s="693"/>
      <c r="BO5" s="693"/>
      <c r="BP5" s="693"/>
      <c r="BQ5" s="698" t="s">
        <v>
527</v>
      </c>
      <c r="BR5" s="698"/>
      <c r="BS5" s="698"/>
      <c r="BT5" s="698"/>
      <c r="BU5" s="658" t="s">
        <v>
512</v>
      </c>
      <c r="BV5" s="658"/>
      <c r="BW5" s="658"/>
      <c r="BX5" s="658"/>
      <c r="BY5" s="693" t="s">
        <v>
528</v>
      </c>
      <c r="BZ5" s="693"/>
      <c r="CA5" s="693"/>
      <c r="CB5" s="693"/>
      <c r="CC5" s="692" t="s">
        <v>
529</v>
      </c>
      <c r="CD5" s="693"/>
      <c r="CE5" s="693"/>
      <c r="CF5" s="693"/>
      <c r="CG5" s="692" t="s">
        <v>
530</v>
      </c>
      <c r="CH5" s="693"/>
      <c r="CI5" s="693"/>
      <c r="CJ5" s="693"/>
      <c r="CK5" s="692" t="s">
        <v>
531</v>
      </c>
      <c r="CL5" s="693"/>
      <c r="CM5" s="693"/>
      <c r="CN5" s="693"/>
      <c r="CO5" s="692" t="s">
        <v>
532</v>
      </c>
      <c r="CP5" s="693"/>
      <c r="CQ5" s="693"/>
      <c r="CR5" s="693"/>
      <c r="CS5" s="692" t="s">
        <v>
533</v>
      </c>
      <c r="CT5" s="693"/>
      <c r="CU5" s="693"/>
      <c r="CV5" s="693"/>
      <c r="CW5" s="692" t="s">
        <v>
534</v>
      </c>
      <c r="CX5" s="693"/>
      <c r="CY5" s="693"/>
      <c r="CZ5" s="693"/>
      <c r="DA5" s="698" t="s">
        <v>
535</v>
      </c>
      <c r="DB5" s="698"/>
      <c r="DC5" s="698"/>
      <c r="DD5" s="698"/>
      <c r="DE5" s="658" t="s">
        <v>
512</v>
      </c>
      <c r="DF5" s="658"/>
      <c r="DG5" s="658"/>
      <c r="DH5" s="658"/>
      <c r="DI5" s="693" t="s">
        <v>
536</v>
      </c>
      <c r="DJ5" s="693"/>
      <c r="DK5" s="693"/>
      <c r="DL5" s="693"/>
      <c r="DM5" s="692" t="s">
        <v>
537</v>
      </c>
      <c r="DN5" s="693"/>
      <c r="DO5" s="693"/>
      <c r="DP5" s="693"/>
      <c r="DQ5" s="692" t="s">
        <v>
538</v>
      </c>
      <c r="DR5" s="693"/>
      <c r="DS5" s="693"/>
      <c r="DT5" s="693"/>
      <c r="DU5" s="692" t="s">
        <v>
539</v>
      </c>
      <c r="DV5" s="693"/>
      <c r="DW5" s="693"/>
      <c r="DX5" s="693"/>
      <c r="DY5" s="692" t="s">
        <v>
540</v>
      </c>
      <c r="DZ5" s="693"/>
      <c r="EA5" s="693"/>
      <c r="EB5" s="693"/>
      <c r="EC5" s="692" t="s">
        <v>
541</v>
      </c>
      <c r="ED5" s="693"/>
      <c r="EE5" s="693"/>
      <c r="EF5" s="693"/>
      <c r="EG5" s="692" t="s">
        <v>
542</v>
      </c>
      <c r="EH5" s="693"/>
      <c r="EI5" s="693"/>
      <c r="EJ5" s="693"/>
      <c r="EK5" s="698" t="s">
        <v>
543</v>
      </c>
      <c r="EL5" s="698"/>
      <c r="EM5" s="698"/>
      <c r="EN5" s="698"/>
      <c r="EO5" s="658" t="s">
        <v>
512</v>
      </c>
      <c r="EP5" s="658"/>
      <c r="EQ5" s="658"/>
      <c r="ER5" s="658"/>
      <c r="ES5" s="692" t="s">
        <v>
544</v>
      </c>
      <c r="ET5" s="693"/>
      <c r="EU5" s="693"/>
      <c r="EV5" s="693"/>
      <c r="EW5" s="692" t="s">
        <v>
545</v>
      </c>
      <c r="EX5" s="693"/>
      <c r="EY5" s="693"/>
      <c r="EZ5" s="693"/>
      <c r="FA5" s="692" t="s">
        <v>
546</v>
      </c>
      <c r="FB5" s="693"/>
      <c r="FC5" s="693"/>
      <c r="FD5" s="693"/>
      <c r="FE5" s="692" t="s">
        <v>
547</v>
      </c>
      <c r="FF5" s="693"/>
      <c r="FG5" s="693"/>
      <c r="FH5" s="693"/>
      <c r="FI5" s="692" t="s">
        <v>
548</v>
      </c>
      <c r="FJ5" s="693"/>
      <c r="FK5" s="693"/>
      <c r="FL5" s="693"/>
      <c r="FM5" s="692" t="s">
        <v>
549</v>
      </c>
      <c r="FN5" s="693"/>
      <c r="FO5" s="693"/>
      <c r="FP5" s="693"/>
      <c r="FQ5" s="692" t="s">
        <v>
550</v>
      </c>
      <c r="FR5" s="693"/>
      <c r="FS5" s="693"/>
      <c r="FT5" s="693"/>
      <c r="FU5" s="698" t="s">
        <v>
551</v>
      </c>
      <c r="FV5" s="698"/>
      <c r="FW5" s="698"/>
      <c r="FX5" s="698"/>
      <c r="FY5" s="658" t="s">
        <v>
512</v>
      </c>
      <c r="FZ5" s="658"/>
      <c r="GA5" s="658"/>
      <c r="GB5" s="658"/>
      <c r="GC5" s="692" t="s">
        <v>
552</v>
      </c>
      <c r="GD5" s="693"/>
      <c r="GE5" s="693"/>
      <c r="GF5" s="693"/>
      <c r="GG5" s="692" t="s">
        <v>
553</v>
      </c>
      <c r="GH5" s="693"/>
      <c r="GI5" s="693"/>
      <c r="GJ5" s="693"/>
      <c r="GK5" s="692" t="s">
        <v>
554</v>
      </c>
      <c r="GL5" s="693"/>
      <c r="GM5" s="693"/>
      <c r="GN5" s="693"/>
      <c r="GO5" s="692" t="s">
        <v>
555</v>
      </c>
      <c r="GP5" s="693"/>
      <c r="GQ5" s="693"/>
      <c r="GR5" s="693"/>
      <c r="GS5" s="692" t="s">
        <v>
556</v>
      </c>
      <c r="GT5" s="693"/>
      <c r="GU5" s="693"/>
      <c r="GV5" s="693"/>
      <c r="GW5" s="692" t="s">
        <v>
557</v>
      </c>
      <c r="GX5" s="693"/>
      <c r="GY5" s="693"/>
      <c r="GZ5" s="693"/>
      <c r="HA5" s="692" t="s">
        <v>
558</v>
      </c>
      <c r="HB5" s="693"/>
      <c r="HC5" s="693"/>
      <c r="HD5" s="693"/>
      <c r="HE5" s="698" t="s">
        <v>
559</v>
      </c>
      <c r="HF5" s="698"/>
      <c r="HG5" s="698"/>
      <c r="HH5" s="698"/>
      <c r="HI5" s="658" t="s">
        <v>
512</v>
      </c>
      <c r="HJ5" s="658"/>
      <c r="HK5" s="658"/>
      <c r="HL5" s="658"/>
      <c r="HM5" s="692" t="s">
        <v>
560</v>
      </c>
      <c r="HN5" s="693"/>
      <c r="HO5" s="693"/>
      <c r="HP5" s="693"/>
      <c r="HQ5" s="692" t="s">
        <v>
561</v>
      </c>
      <c r="HR5" s="693"/>
      <c r="HS5" s="693"/>
      <c r="HT5" s="693"/>
      <c r="HU5" s="692" t="s">
        <v>
562</v>
      </c>
      <c r="HV5" s="693"/>
      <c r="HW5" s="693"/>
      <c r="HX5" s="693"/>
      <c r="HY5" s="692" t="s">
        <v>
563</v>
      </c>
      <c r="HZ5" s="693"/>
      <c r="IA5" s="693"/>
      <c r="IB5" s="693"/>
      <c r="IC5" s="692" t="s">
        <v>
564</v>
      </c>
      <c r="ID5" s="693"/>
      <c r="IE5" s="693"/>
      <c r="IF5" s="693"/>
      <c r="IG5" s="692" t="s">
        <v>
565</v>
      </c>
      <c r="IH5" s="693"/>
      <c r="II5" s="693"/>
      <c r="IJ5" s="693"/>
      <c r="IK5" s="692" t="s">
        <v>
566</v>
      </c>
      <c r="IL5" s="693"/>
      <c r="IM5" s="693"/>
      <c r="IN5" s="693"/>
      <c r="IO5" s="698" t="s">
        <v>
567</v>
      </c>
      <c r="IP5" s="698"/>
      <c r="IQ5" s="698"/>
      <c r="IR5" s="698"/>
      <c r="IS5" s="848" t="s">
        <v>
633</v>
      </c>
      <c r="IT5" s="848"/>
      <c r="IU5" s="848"/>
      <c r="IV5" s="658" t="s">
        <v>
634</v>
      </c>
      <c r="IW5" s="658"/>
      <c r="IX5" s="658"/>
      <c r="IY5" s="658"/>
      <c r="IZ5" s="658"/>
      <c r="JA5" s="630"/>
      <c r="JB5" s="846">
        <f>
JB6-JB7</f>
        <v>
1222</v>
      </c>
      <c r="JC5" s="843"/>
      <c r="JD5" s="843"/>
      <c r="JE5" s="843"/>
      <c r="JF5" s="843"/>
      <c r="JG5" s="843"/>
      <c r="JH5" s="843"/>
      <c r="JI5" s="348"/>
      <c r="JJ5" s="348"/>
      <c r="JK5" s="843">
        <f>
JK6-JK7</f>
        <v>
772</v>
      </c>
      <c r="JL5" s="843"/>
      <c r="JM5" s="843"/>
      <c r="JN5" s="843"/>
      <c r="JO5" s="843"/>
      <c r="JP5" s="843"/>
      <c r="JQ5" s="843"/>
      <c r="JR5" s="348"/>
      <c r="JS5" s="348"/>
      <c r="JT5" s="843">
        <f>
JT6-JT7</f>
        <v>
993</v>
      </c>
      <c r="JU5" s="843"/>
      <c r="JV5" s="843"/>
      <c r="JW5" s="843"/>
      <c r="JX5" s="843"/>
      <c r="JY5" s="843"/>
      <c r="JZ5" s="843"/>
      <c r="KA5" s="348"/>
      <c r="KB5" s="128"/>
    </row>
    <row r="6" spans="1:299" ht="19.5" customHeight="1">
      <c r="A6" s="658"/>
      <c r="B6" s="658"/>
      <c r="C6" s="658"/>
      <c r="D6" s="658"/>
      <c r="E6" s="724" t="s">
        <v>
568</v>
      </c>
      <c r="F6" s="724"/>
      <c r="G6" s="724"/>
      <c r="H6" s="724"/>
      <c r="I6" s="724" t="s">
        <v>
569</v>
      </c>
      <c r="J6" s="724"/>
      <c r="K6" s="724"/>
      <c r="L6" s="724"/>
      <c r="M6" s="724" t="s">
        <v>
482</v>
      </c>
      <c r="N6" s="724"/>
      <c r="O6" s="724" t="s">
        <v>
483</v>
      </c>
      <c r="P6" s="724"/>
      <c r="Q6" s="724" t="s">
        <v>
482</v>
      </c>
      <c r="R6" s="724"/>
      <c r="S6" s="724" t="s">
        <v>
483</v>
      </c>
      <c r="T6" s="724"/>
      <c r="U6" s="724" t="s">
        <v>
482</v>
      </c>
      <c r="V6" s="724"/>
      <c r="W6" s="724" t="s">
        <v>
483</v>
      </c>
      <c r="X6" s="724"/>
      <c r="Y6" s="724" t="s">
        <v>
482</v>
      </c>
      <c r="Z6" s="724"/>
      <c r="AA6" s="724" t="s">
        <v>
483</v>
      </c>
      <c r="AB6" s="724"/>
      <c r="AC6" s="724" t="s">
        <v>
482</v>
      </c>
      <c r="AD6" s="724"/>
      <c r="AE6" s="724" t="s">
        <v>
483</v>
      </c>
      <c r="AF6" s="724"/>
      <c r="AG6" s="724" t="s">
        <v>
482</v>
      </c>
      <c r="AH6" s="724"/>
      <c r="AI6" s="724" t="s">
        <v>
483</v>
      </c>
      <c r="AJ6" s="724"/>
      <c r="AK6" s="658"/>
      <c r="AL6" s="658"/>
      <c r="AM6" s="658"/>
      <c r="AN6" s="658"/>
      <c r="AO6" s="682" t="s">
        <v>
568</v>
      </c>
      <c r="AP6" s="683"/>
      <c r="AQ6" s="682" t="s">
        <v>
569</v>
      </c>
      <c r="AR6" s="683"/>
      <c r="AS6" s="682" t="s">
        <v>
568</v>
      </c>
      <c r="AT6" s="683"/>
      <c r="AU6" s="682" t="s">
        <v>
569</v>
      </c>
      <c r="AV6" s="683"/>
      <c r="AW6" s="682" t="s">
        <v>
568</v>
      </c>
      <c r="AX6" s="683"/>
      <c r="AY6" s="682" t="s">
        <v>
569</v>
      </c>
      <c r="AZ6" s="683"/>
      <c r="BA6" s="682" t="s">
        <v>
568</v>
      </c>
      <c r="BB6" s="683"/>
      <c r="BC6" s="682" t="s">
        <v>
569</v>
      </c>
      <c r="BD6" s="683"/>
      <c r="BE6" s="682" t="s">
        <v>
568</v>
      </c>
      <c r="BF6" s="683"/>
      <c r="BG6" s="682" t="s">
        <v>
569</v>
      </c>
      <c r="BH6" s="683"/>
      <c r="BI6" s="682" t="s">
        <v>
568</v>
      </c>
      <c r="BJ6" s="683"/>
      <c r="BK6" s="682" t="s">
        <v>
569</v>
      </c>
      <c r="BL6" s="683"/>
      <c r="BM6" s="682" t="s">
        <v>
568</v>
      </c>
      <c r="BN6" s="683"/>
      <c r="BO6" s="682" t="s">
        <v>
569</v>
      </c>
      <c r="BP6" s="683"/>
      <c r="BQ6" s="724" t="s">
        <v>
568</v>
      </c>
      <c r="BR6" s="724"/>
      <c r="BS6" s="724" t="s">
        <v>
569</v>
      </c>
      <c r="BT6" s="724"/>
      <c r="BU6" s="658"/>
      <c r="BV6" s="658"/>
      <c r="BW6" s="658"/>
      <c r="BX6" s="658"/>
      <c r="BY6" s="683" t="s">
        <v>
568</v>
      </c>
      <c r="BZ6" s="683"/>
      <c r="CA6" s="682" t="s">
        <v>
569</v>
      </c>
      <c r="CB6" s="683"/>
      <c r="CC6" s="682" t="s">
        <v>
568</v>
      </c>
      <c r="CD6" s="683"/>
      <c r="CE6" s="682" t="s">
        <v>
569</v>
      </c>
      <c r="CF6" s="683"/>
      <c r="CG6" s="682" t="s">
        <v>
568</v>
      </c>
      <c r="CH6" s="683"/>
      <c r="CI6" s="682" t="s">
        <v>
569</v>
      </c>
      <c r="CJ6" s="683"/>
      <c r="CK6" s="682" t="s">
        <v>
568</v>
      </c>
      <c r="CL6" s="683"/>
      <c r="CM6" s="682" t="s">
        <v>
569</v>
      </c>
      <c r="CN6" s="683"/>
      <c r="CO6" s="682" t="s">
        <v>
568</v>
      </c>
      <c r="CP6" s="683"/>
      <c r="CQ6" s="682" t="s">
        <v>
569</v>
      </c>
      <c r="CR6" s="683"/>
      <c r="CS6" s="682" t="s">
        <v>
568</v>
      </c>
      <c r="CT6" s="683"/>
      <c r="CU6" s="682" t="s">
        <v>
569</v>
      </c>
      <c r="CV6" s="683"/>
      <c r="CW6" s="682" t="s">
        <v>
568</v>
      </c>
      <c r="CX6" s="683"/>
      <c r="CY6" s="682" t="s">
        <v>
569</v>
      </c>
      <c r="CZ6" s="683"/>
      <c r="DA6" s="724" t="s">
        <v>
568</v>
      </c>
      <c r="DB6" s="724"/>
      <c r="DC6" s="724" t="s">
        <v>
569</v>
      </c>
      <c r="DD6" s="724"/>
      <c r="DE6" s="658"/>
      <c r="DF6" s="658"/>
      <c r="DG6" s="658"/>
      <c r="DH6" s="658"/>
      <c r="DI6" s="683" t="s">
        <v>
568</v>
      </c>
      <c r="DJ6" s="683"/>
      <c r="DK6" s="682" t="s">
        <v>
569</v>
      </c>
      <c r="DL6" s="683"/>
      <c r="DM6" s="682" t="s">
        <v>
568</v>
      </c>
      <c r="DN6" s="683"/>
      <c r="DO6" s="682" t="s">
        <v>
569</v>
      </c>
      <c r="DP6" s="683"/>
      <c r="DQ6" s="682" t="s">
        <v>
568</v>
      </c>
      <c r="DR6" s="683"/>
      <c r="DS6" s="682" t="s">
        <v>
569</v>
      </c>
      <c r="DT6" s="683"/>
      <c r="DU6" s="682" t="s">
        <v>
568</v>
      </c>
      <c r="DV6" s="683"/>
      <c r="DW6" s="682" t="s">
        <v>
569</v>
      </c>
      <c r="DX6" s="683"/>
      <c r="DY6" s="682" t="s">
        <v>
568</v>
      </c>
      <c r="DZ6" s="683"/>
      <c r="EA6" s="682" t="s">
        <v>
569</v>
      </c>
      <c r="EB6" s="683"/>
      <c r="EC6" s="682" t="s">
        <v>
568</v>
      </c>
      <c r="ED6" s="683"/>
      <c r="EE6" s="682" t="s">
        <v>
569</v>
      </c>
      <c r="EF6" s="683"/>
      <c r="EG6" s="682" t="s">
        <v>
568</v>
      </c>
      <c r="EH6" s="683"/>
      <c r="EI6" s="682" t="s">
        <v>
569</v>
      </c>
      <c r="EJ6" s="683"/>
      <c r="EK6" s="724" t="s">
        <v>
568</v>
      </c>
      <c r="EL6" s="724"/>
      <c r="EM6" s="724" t="s">
        <v>
569</v>
      </c>
      <c r="EN6" s="724"/>
      <c r="EO6" s="658"/>
      <c r="EP6" s="658"/>
      <c r="EQ6" s="658"/>
      <c r="ER6" s="658"/>
      <c r="ES6" s="682" t="s">
        <v>
568</v>
      </c>
      <c r="ET6" s="683"/>
      <c r="EU6" s="682" t="s">
        <v>
569</v>
      </c>
      <c r="EV6" s="683"/>
      <c r="EW6" s="682" t="s">
        <v>
568</v>
      </c>
      <c r="EX6" s="683"/>
      <c r="EY6" s="682" t="s">
        <v>
569</v>
      </c>
      <c r="EZ6" s="683"/>
      <c r="FA6" s="682" t="s">
        <v>
568</v>
      </c>
      <c r="FB6" s="683"/>
      <c r="FC6" s="682" t="s">
        <v>
569</v>
      </c>
      <c r="FD6" s="683"/>
      <c r="FE6" s="682" t="s">
        <v>
568</v>
      </c>
      <c r="FF6" s="683"/>
      <c r="FG6" s="682" t="s">
        <v>
569</v>
      </c>
      <c r="FH6" s="683"/>
      <c r="FI6" s="682" t="s">
        <v>
568</v>
      </c>
      <c r="FJ6" s="683"/>
      <c r="FK6" s="682" t="s">
        <v>
569</v>
      </c>
      <c r="FL6" s="683"/>
      <c r="FM6" s="682" t="s">
        <v>
568</v>
      </c>
      <c r="FN6" s="683"/>
      <c r="FO6" s="682" t="s">
        <v>
569</v>
      </c>
      <c r="FP6" s="683"/>
      <c r="FQ6" s="682" t="s">
        <v>
568</v>
      </c>
      <c r="FR6" s="683"/>
      <c r="FS6" s="682" t="s">
        <v>
569</v>
      </c>
      <c r="FT6" s="683"/>
      <c r="FU6" s="724" t="s">
        <v>
568</v>
      </c>
      <c r="FV6" s="724"/>
      <c r="FW6" s="724" t="s">
        <v>
569</v>
      </c>
      <c r="FX6" s="724"/>
      <c r="FY6" s="658"/>
      <c r="FZ6" s="658"/>
      <c r="GA6" s="658"/>
      <c r="GB6" s="658"/>
      <c r="GC6" s="682" t="s">
        <v>
568</v>
      </c>
      <c r="GD6" s="683"/>
      <c r="GE6" s="682" t="s">
        <v>
569</v>
      </c>
      <c r="GF6" s="683"/>
      <c r="GG6" s="682" t="s">
        <v>
568</v>
      </c>
      <c r="GH6" s="683"/>
      <c r="GI6" s="682" t="s">
        <v>
569</v>
      </c>
      <c r="GJ6" s="683"/>
      <c r="GK6" s="682" t="s">
        <v>
568</v>
      </c>
      <c r="GL6" s="683"/>
      <c r="GM6" s="682" t="s">
        <v>
569</v>
      </c>
      <c r="GN6" s="683"/>
      <c r="GO6" s="682" t="s">
        <v>
568</v>
      </c>
      <c r="GP6" s="683"/>
      <c r="GQ6" s="682" t="s">
        <v>
569</v>
      </c>
      <c r="GR6" s="683"/>
      <c r="GS6" s="682" t="s">
        <v>
568</v>
      </c>
      <c r="GT6" s="683"/>
      <c r="GU6" s="682" t="s">
        <v>
569</v>
      </c>
      <c r="GV6" s="683"/>
      <c r="GW6" s="682" t="s">
        <v>
568</v>
      </c>
      <c r="GX6" s="683"/>
      <c r="GY6" s="682" t="s">
        <v>
569</v>
      </c>
      <c r="GZ6" s="683"/>
      <c r="HA6" s="682" t="s">
        <v>
568</v>
      </c>
      <c r="HB6" s="683"/>
      <c r="HC6" s="682" t="s">
        <v>
569</v>
      </c>
      <c r="HD6" s="683"/>
      <c r="HE6" s="724" t="s">
        <v>
568</v>
      </c>
      <c r="HF6" s="724"/>
      <c r="HG6" s="724" t="s">
        <v>
569</v>
      </c>
      <c r="HH6" s="724"/>
      <c r="HI6" s="658"/>
      <c r="HJ6" s="658"/>
      <c r="HK6" s="658"/>
      <c r="HL6" s="658"/>
      <c r="HM6" s="682" t="s">
        <v>
568</v>
      </c>
      <c r="HN6" s="683"/>
      <c r="HO6" s="682" t="s">
        <v>
569</v>
      </c>
      <c r="HP6" s="683"/>
      <c r="HQ6" s="682" t="s">
        <v>
568</v>
      </c>
      <c r="HR6" s="683"/>
      <c r="HS6" s="682" t="s">
        <v>
569</v>
      </c>
      <c r="HT6" s="683"/>
      <c r="HU6" s="682" t="s">
        <v>
568</v>
      </c>
      <c r="HV6" s="683"/>
      <c r="HW6" s="682" t="s">
        <v>
569</v>
      </c>
      <c r="HX6" s="683"/>
      <c r="HY6" s="682" t="s">
        <v>
568</v>
      </c>
      <c r="HZ6" s="683"/>
      <c r="IA6" s="682" t="s">
        <v>
569</v>
      </c>
      <c r="IB6" s="683"/>
      <c r="IC6" s="682" t="s">
        <v>
568</v>
      </c>
      <c r="ID6" s="683"/>
      <c r="IE6" s="682" t="s">
        <v>
569</v>
      </c>
      <c r="IF6" s="683"/>
      <c r="IG6" s="682" t="s">
        <v>
568</v>
      </c>
      <c r="IH6" s="683"/>
      <c r="II6" s="682" t="s">
        <v>
569</v>
      </c>
      <c r="IJ6" s="683"/>
      <c r="IK6" s="682" t="s">
        <v>
568</v>
      </c>
      <c r="IL6" s="683"/>
      <c r="IM6" s="682" t="s">
        <v>
569</v>
      </c>
      <c r="IN6" s="683"/>
      <c r="IO6" s="698" t="s">
        <v>
568</v>
      </c>
      <c r="IP6" s="698"/>
      <c r="IQ6" s="724" t="s">
        <v>
569</v>
      </c>
      <c r="IR6" s="724"/>
      <c r="IS6" s="848"/>
      <c r="IT6" s="848"/>
      <c r="IU6" s="848"/>
      <c r="IV6" s="658" t="s">
        <v>
635</v>
      </c>
      <c r="IW6" s="658"/>
      <c r="IX6" s="658"/>
      <c r="IY6" s="658"/>
      <c r="IZ6" s="658"/>
      <c r="JA6" s="630"/>
      <c r="JB6" s="846">
        <f>
9664+199</f>
        <v>
9863</v>
      </c>
      <c r="JC6" s="847"/>
      <c r="JD6" s="847"/>
      <c r="JE6" s="847"/>
      <c r="JF6" s="847"/>
      <c r="JG6" s="847"/>
      <c r="JH6" s="847"/>
      <c r="JI6" s="348"/>
      <c r="JJ6" s="348"/>
      <c r="JK6" s="843">
        <f>
9484+182</f>
        <v>
9666</v>
      </c>
      <c r="JL6" s="843"/>
      <c r="JM6" s="843"/>
      <c r="JN6" s="843"/>
      <c r="JO6" s="843"/>
      <c r="JP6" s="843"/>
      <c r="JQ6" s="843"/>
      <c r="JR6" s="348"/>
      <c r="JS6" s="348"/>
      <c r="JT6" s="843">
        <f>
9576+165</f>
        <v>
9741</v>
      </c>
      <c r="JU6" s="843"/>
      <c r="JV6" s="843"/>
      <c r="JW6" s="843"/>
      <c r="JX6" s="843"/>
      <c r="JY6" s="843"/>
      <c r="JZ6" s="843"/>
      <c r="KA6" s="348"/>
      <c r="KB6" s="128"/>
      <c r="KG6" s="216"/>
      <c r="KH6" s="216"/>
      <c r="KI6" s="216"/>
      <c r="KJ6" s="216"/>
      <c r="KK6" s="216"/>
      <c r="KL6" s="216"/>
    </row>
    <row r="7" spans="1:299" ht="19.5" customHeight="1">
      <c r="A7" s="658" t="s">
        <v>
570</v>
      </c>
      <c r="B7" s="658"/>
      <c r="C7" s="658"/>
      <c r="D7" s="630"/>
      <c r="E7" s="855">
        <v>
59955</v>
      </c>
      <c r="F7" s="856"/>
      <c r="G7" s="856"/>
      <c r="H7" s="856"/>
      <c r="I7" s="852">
        <v>
61488</v>
      </c>
      <c r="J7" s="852"/>
      <c r="K7" s="852"/>
      <c r="L7" s="852"/>
      <c r="M7" s="852">
        <f>
SUM(M8:N17)</f>
        <v>
542</v>
      </c>
      <c r="N7" s="852"/>
      <c r="O7" s="852">
        <f t="shared" ref="O7" si="0">
SUM(O8:P17)</f>
        <v>
511</v>
      </c>
      <c r="P7" s="852"/>
      <c r="Q7" s="852">
        <f t="shared" ref="Q7" si="1">
SUM(Q8:R17)</f>
        <v>
530</v>
      </c>
      <c r="R7" s="852"/>
      <c r="S7" s="852">
        <f t="shared" ref="S7" si="2">
SUM(S8:T17)</f>
        <v>
506</v>
      </c>
      <c r="T7" s="852"/>
      <c r="U7" s="852">
        <f t="shared" ref="U7" si="3">
SUM(U8:V17)</f>
        <v>
550</v>
      </c>
      <c r="V7" s="852"/>
      <c r="W7" s="852">
        <f t="shared" ref="W7" si="4">
SUM(W8:X17)</f>
        <v>
533</v>
      </c>
      <c r="X7" s="852"/>
      <c r="Y7" s="852">
        <f t="shared" ref="Y7" si="5">
SUM(Y8:Z17)</f>
        <v>
578</v>
      </c>
      <c r="Z7" s="852"/>
      <c r="AA7" s="852">
        <f t="shared" ref="AA7" si="6">
SUM(AA8:AB17)</f>
        <v>
553</v>
      </c>
      <c r="AB7" s="852"/>
      <c r="AC7" s="852">
        <f t="shared" ref="AC7" si="7">
SUM(AC8:AD17)</f>
        <v>
542</v>
      </c>
      <c r="AD7" s="852"/>
      <c r="AE7" s="852">
        <f t="shared" ref="AE7" si="8">
SUM(AE8:AF17)</f>
        <v>
472</v>
      </c>
      <c r="AF7" s="852"/>
      <c r="AG7" s="852">
        <f t="shared" ref="AG7" si="9">
SUM(AG8:AH17)</f>
        <v>
542</v>
      </c>
      <c r="AH7" s="852"/>
      <c r="AI7" s="852">
        <f t="shared" ref="AI7" si="10">
SUM(AI8:AJ17)</f>
        <v>
512</v>
      </c>
      <c r="AJ7" s="853"/>
      <c r="AK7" s="658" t="s">
        <v>
570</v>
      </c>
      <c r="AL7" s="658"/>
      <c r="AM7" s="658"/>
      <c r="AN7" s="658"/>
      <c r="AO7" s="854">
        <f>
SUM(AO8:AP17)</f>
        <v>
462</v>
      </c>
      <c r="AP7" s="850"/>
      <c r="AQ7" s="850">
        <f t="shared" ref="AQ7" si="11">
SUM(AQ8:AR17)</f>
        <v>
465</v>
      </c>
      <c r="AR7" s="850"/>
      <c r="AS7" s="850">
        <f t="shared" ref="AS7" si="12">
SUM(AS8:AT17)</f>
        <v>
493</v>
      </c>
      <c r="AT7" s="850"/>
      <c r="AU7" s="850">
        <f t="shared" ref="AU7" si="13">
SUM(AU8:AV17)</f>
        <v>
490</v>
      </c>
      <c r="AV7" s="850"/>
      <c r="AW7" s="850">
        <f t="shared" ref="AW7" si="14">
SUM(AW8:AX17)</f>
        <v>
526</v>
      </c>
      <c r="AX7" s="850"/>
      <c r="AY7" s="850">
        <f t="shared" ref="AY7" si="15">
SUM(AY8:AZ17)</f>
        <v>
492</v>
      </c>
      <c r="AZ7" s="850"/>
      <c r="BA7" s="850">
        <f t="shared" ref="BA7" si="16">
SUM(BA8:BB17)</f>
        <v>
516</v>
      </c>
      <c r="BB7" s="850"/>
      <c r="BC7" s="850">
        <f t="shared" ref="BC7" si="17">
SUM(BC8:BD17)</f>
        <v>
469</v>
      </c>
      <c r="BD7" s="850"/>
      <c r="BE7" s="850">
        <f t="shared" ref="BE7" si="18">
SUM(BE8:BF17)</f>
        <v>
551</v>
      </c>
      <c r="BF7" s="850"/>
      <c r="BG7" s="850">
        <f t="shared" ref="BG7" si="19">
SUM(BG8:BH17)</f>
        <v>
540</v>
      </c>
      <c r="BH7" s="850"/>
      <c r="BI7" s="850">
        <f t="shared" ref="BI7" si="20">
SUM(BI8:BJ17)</f>
        <v>
638</v>
      </c>
      <c r="BJ7" s="850"/>
      <c r="BK7" s="850">
        <f t="shared" ref="BK7" si="21">
SUM(BK8:BL17)</f>
        <v>
593</v>
      </c>
      <c r="BL7" s="850"/>
      <c r="BM7" s="850">
        <f t="shared" ref="BM7" si="22">
SUM(BM8:BN17)</f>
        <v>
692</v>
      </c>
      <c r="BN7" s="850"/>
      <c r="BO7" s="850">
        <f t="shared" ref="BO7" si="23">
SUM(BO8:BP17)</f>
        <v>
648</v>
      </c>
      <c r="BP7" s="850"/>
      <c r="BQ7" s="850">
        <f t="shared" ref="BQ7" si="24">
SUM(BQ8:BR17)</f>
        <v>
775</v>
      </c>
      <c r="BR7" s="850"/>
      <c r="BS7" s="850">
        <f t="shared" ref="BS7" si="25">
SUM(BS8:BT17)</f>
        <v>
733</v>
      </c>
      <c r="BT7" s="851"/>
      <c r="BU7" s="658" t="s">
        <v>
570</v>
      </c>
      <c r="BV7" s="658"/>
      <c r="BW7" s="658"/>
      <c r="BX7" s="658"/>
      <c r="BY7" s="829">
        <f>
SUM(BY8:BZ17)</f>
        <v>
829</v>
      </c>
      <c r="BZ7" s="825"/>
      <c r="CA7" s="825">
        <f t="shared" ref="CA7" si="26">
SUM(CA8:CB17)</f>
        <v>
841</v>
      </c>
      <c r="CB7" s="825"/>
      <c r="CC7" s="825">
        <f t="shared" ref="CC7" si="27">
SUM(CC8:CD17)</f>
        <v>
841</v>
      </c>
      <c r="CD7" s="825"/>
      <c r="CE7" s="825">
        <f t="shared" ref="CE7" si="28">
SUM(CE8:CF17)</f>
        <v>
894</v>
      </c>
      <c r="CF7" s="825"/>
      <c r="CG7" s="825">
        <f t="shared" ref="CG7" si="29">
SUM(CG8:CH17)</f>
        <v>
828</v>
      </c>
      <c r="CH7" s="825"/>
      <c r="CI7" s="825">
        <f t="shared" ref="CI7" si="30">
SUM(CI8:CJ17)</f>
        <v>
837</v>
      </c>
      <c r="CJ7" s="825"/>
      <c r="CK7" s="825">
        <f t="shared" ref="CK7" si="31">
SUM(CK8:CL17)</f>
        <v>
830</v>
      </c>
      <c r="CL7" s="825"/>
      <c r="CM7" s="825">
        <f t="shared" ref="CM7" si="32">
SUM(CM8:CN17)</f>
        <v>
860</v>
      </c>
      <c r="CN7" s="825"/>
      <c r="CO7" s="825">
        <f t="shared" ref="CO7" si="33">
SUM(CO8:CP17)</f>
        <v>
858</v>
      </c>
      <c r="CP7" s="825"/>
      <c r="CQ7" s="825">
        <f t="shared" ref="CQ7" si="34">
SUM(CQ8:CR17)</f>
        <v>
903</v>
      </c>
      <c r="CR7" s="825"/>
      <c r="CS7" s="825">
        <f t="shared" ref="CS7" si="35">
SUM(CS8:CT17)</f>
        <v>
918</v>
      </c>
      <c r="CT7" s="825"/>
      <c r="CU7" s="825">
        <f t="shared" ref="CU7" si="36">
SUM(CU8:CV17)</f>
        <v>
853</v>
      </c>
      <c r="CV7" s="825"/>
      <c r="CW7" s="825">
        <f t="shared" ref="CW7" si="37">
SUM(CW8:CX17)</f>
        <v>
943</v>
      </c>
      <c r="CX7" s="825"/>
      <c r="CY7" s="825">
        <f t="shared" ref="CY7" si="38">
SUM(CY8:CZ17)</f>
        <v>
854</v>
      </c>
      <c r="CZ7" s="825"/>
      <c r="DA7" s="825">
        <f t="shared" ref="DA7" si="39">
SUM(DA8:DB17)</f>
        <v>
876</v>
      </c>
      <c r="DB7" s="825"/>
      <c r="DC7" s="825">
        <f t="shared" ref="DC7" si="40">
SUM(DC8:DD17)</f>
        <v>
830</v>
      </c>
      <c r="DD7" s="828"/>
      <c r="DE7" s="658" t="s">
        <v>
570</v>
      </c>
      <c r="DF7" s="658"/>
      <c r="DG7" s="658"/>
      <c r="DH7" s="658"/>
      <c r="DI7" s="829">
        <f>
SUM(DI8:DJ17)</f>
        <v>
952</v>
      </c>
      <c r="DJ7" s="825"/>
      <c r="DK7" s="825">
        <f t="shared" ref="DK7" si="41">
SUM(DK8:DL17)</f>
        <v>
982</v>
      </c>
      <c r="DL7" s="825"/>
      <c r="DM7" s="825">
        <f t="shared" ref="DM7" si="42">
SUM(DM8:DN17)</f>
        <v>
960</v>
      </c>
      <c r="DN7" s="825"/>
      <c r="DO7" s="825">
        <f t="shared" ref="DO7" si="43">
SUM(DO8:DP17)</f>
        <v>
960</v>
      </c>
      <c r="DP7" s="825"/>
      <c r="DQ7" s="825">
        <f t="shared" ref="DQ7" si="44">
SUM(DQ8:DR17)</f>
        <v>
918</v>
      </c>
      <c r="DR7" s="825"/>
      <c r="DS7" s="825">
        <f t="shared" ref="DS7" si="45">
SUM(DS8:DT17)</f>
        <v>
922</v>
      </c>
      <c r="DT7" s="825"/>
      <c r="DU7" s="825">
        <f t="shared" ref="DU7" si="46">
SUM(DU8:DV17)</f>
        <v>
982</v>
      </c>
      <c r="DV7" s="825"/>
      <c r="DW7" s="825">
        <f t="shared" ref="DW7" si="47">
SUM(DW8:DX17)</f>
        <v>
959</v>
      </c>
      <c r="DX7" s="825"/>
      <c r="DY7" s="825">
        <f t="shared" ref="DY7" si="48">
SUM(DY8:DZ17)</f>
        <v>
961</v>
      </c>
      <c r="DZ7" s="825"/>
      <c r="EA7" s="825">
        <f t="shared" ref="EA7" si="49">
SUM(EA8:EB17)</f>
        <v>
958</v>
      </c>
      <c r="EB7" s="825"/>
      <c r="EC7" s="825">
        <f t="shared" ref="EC7" si="50">
SUM(EC8:ED17)</f>
        <v>
1043</v>
      </c>
      <c r="ED7" s="825"/>
      <c r="EE7" s="825">
        <f t="shared" ref="EE7" si="51">
SUM(EE8:EF17)</f>
        <v>
1023</v>
      </c>
      <c r="EF7" s="825"/>
      <c r="EG7" s="825">
        <f t="shared" ref="EG7" si="52">
SUM(EG8:EH17)</f>
        <v>
728</v>
      </c>
      <c r="EH7" s="825"/>
      <c r="EI7" s="825">
        <f t="shared" ref="EI7" si="53">
SUM(EI8:EJ17)</f>
        <v>
746</v>
      </c>
      <c r="EJ7" s="825"/>
      <c r="EK7" s="825">
        <f t="shared" ref="EK7" si="54">
SUM(EK8:EL17)</f>
        <v>
986</v>
      </c>
      <c r="EL7" s="825"/>
      <c r="EM7" s="825">
        <f t="shared" ref="EM7" si="55">
SUM(EM8:EN17)</f>
        <v>
942</v>
      </c>
      <c r="EN7" s="828"/>
      <c r="EO7" s="658" t="s">
        <v>
570</v>
      </c>
      <c r="EP7" s="658"/>
      <c r="EQ7" s="658"/>
      <c r="ER7" s="658"/>
      <c r="ES7" s="829">
        <f>
SUM(ES8:ET17)</f>
        <v>
680</v>
      </c>
      <c r="ET7" s="825"/>
      <c r="EU7" s="825">
        <f t="shared" ref="EU7" si="56">
SUM(EU8:EV17)</f>
        <v>
596</v>
      </c>
      <c r="EV7" s="825"/>
      <c r="EW7" s="825">
        <f t="shared" ref="EW7" si="57">
SUM(EW8:EX17)</f>
        <v>
605</v>
      </c>
      <c r="EX7" s="825"/>
      <c r="EY7" s="825">
        <f t="shared" ref="EY7" si="58">
SUM(EY8:EZ17)</f>
        <v>
596</v>
      </c>
      <c r="EZ7" s="825"/>
      <c r="FA7" s="825">
        <f t="shared" ref="FA7" si="59">
SUM(FA8:FB17)</f>
        <v>
613</v>
      </c>
      <c r="FB7" s="825"/>
      <c r="FC7" s="825">
        <f t="shared" ref="FC7" si="60">
SUM(FC8:FD17)</f>
        <v>
567</v>
      </c>
      <c r="FD7" s="825"/>
      <c r="FE7" s="825">
        <f t="shared" ref="FE7" si="61">
SUM(FE8:FF17)</f>
        <v>
628</v>
      </c>
      <c r="FF7" s="825"/>
      <c r="FG7" s="825">
        <f t="shared" ref="FG7" si="62">
SUM(FG8:FH17)</f>
        <v>
586</v>
      </c>
      <c r="FH7" s="825"/>
      <c r="FI7" s="825">
        <f t="shared" ref="FI7" si="63">
SUM(FI8:FJ17)</f>
        <v>
601</v>
      </c>
      <c r="FJ7" s="825"/>
      <c r="FK7" s="825">
        <f t="shared" ref="FK7" si="64">
SUM(FK8:FL17)</f>
        <v>
647</v>
      </c>
      <c r="FL7" s="825"/>
      <c r="FM7" s="825">
        <f t="shared" ref="FM7" si="65">
SUM(FM8:FN17)</f>
        <v>
659</v>
      </c>
      <c r="FN7" s="825"/>
      <c r="FO7" s="825">
        <f t="shared" ref="FO7" si="66">
SUM(FO8:FP17)</f>
        <v>
645</v>
      </c>
      <c r="FP7" s="825"/>
      <c r="FQ7" s="825">
        <f t="shared" ref="FQ7" si="67">
SUM(FQ8:FR17)</f>
        <v>
610</v>
      </c>
      <c r="FR7" s="825"/>
      <c r="FS7" s="825">
        <f t="shared" ref="FS7" si="68">
SUM(FS8:FT17)</f>
        <v>
703</v>
      </c>
      <c r="FT7" s="825"/>
      <c r="FU7" s="825">
        <f t="shared" ref="FU7" si="69">
SUM(FU8:FV17)</f>
        <v>
752</v>
      </c>
      <c r="FV7" s="825"/>
      <c r="FW7" s="825">
        <f t="shared" ref="FW7" si="70">
SUM(FW8:FX17)</f>
        <v>
734</v>
      </c>
      <c r="FX7" s="828"/>
      <c r="FY7" s="658" t="s">
        <v>
570</v>
      </c>
      <c r="FZ7" s="658"/>
      <c r="GA7" s="658"/>
      <c r="GB7" s="658"/>
      <c r="GC7" s="829">
        <f>
SUM(GC8:GD17)</f>
        <v>
416</v>
      </c>
      <c r="GD7" s="825"/>
      <c r="GE7" s="825">
        <f t="shared" ref="GE7" si="71">
SUM(GE8:GF17)</f>
        <v>
544</v>
      </c>
      <c r="GF7" s="825"/>
      <c r="GG7" s="825">
        <f t="shared" ref="GG7" si="72">
SUM(GG8:GH17)</f>
        <v>
308</v>
      </c>
      <c r="GH7" s="825"/>
      <c r="GI7" s="825">
        <f t="shared" ref="GI7" si="73">
SUM(GI8:GJ17)</f>
        <v>
456</v>
      </c>
      <c r="GJ7" s="825"/>
      <c r="GK7" s="825">
        <f t="shared" ref="GK7" si="74">
SUM(GK8:GL17)</f>
        <v>
300</v>
      </c>
      <c r="GL7" s="825"/>
      <c r="GM7" s="825">
        <f t="shared" ref="GM7" si="75">
SUM(GM8:GN17)</f>
        <v>
463</v>
      </c>
      <c r="GN7" s="825"/>
      <c r="GO7" s="825">
        <f t="shared" ref="GO7" si="76">
SUM(GO8:GP17)</f>
        <v>
349</v>
      </c>
      <c r="GP7" s="825"/>
      <c r="GQ7" s="825">
        <f t="shared" ref="GQ7" si="77">
SUM(GQ8:GR17)</f>
        <v>
524</v>
      </c>
      <c r="GR7" s="825"/>
      <c r="GS7" s="825">
        <f t="shared" ref="GS7" si="78">
SUM(GS8:GT17)</f>
        <v>
328</v>
      </c>
      <c r="GT7" s="825"/>
      <c r="GU7" s="825">
        <f t="shared" ref="GU7" si="79">
SUM(GU8:GV17)</f>
        <v>
501</v>
      </c>
      <c r="GV7" s="825"/>
      <c r="GW7" s="825">
        <f t="shared" ref="GW7" si="80">
SUM(GW8:GX17)</f>
        <v>
287</v>
      </c>
      <c r="GX7" s="825"/>
      <c r="GY7" s="825">
        <f t="shared" ref="GY7" si="81">
SUM(GY8:GZ17)</f>
        <v>
466</v>
      </c>
      <c r="GZ7" s="825"/>
      <c r="HA7" s="825">
        <f t="shared" ref="HA7" si="82">
SUM(HA8:HB17)</f>
        <v>
264</v>
      </c>
      <c r="HB7" s="825"/>
      <c r="HC7" s="825">
        <f t="shared" ref="HC7" si="83">
SUM(HC8:HD17)</f>
        <v>
434</v>
      </c>
      <c r="HD7" s="825"/>
      <c r="HE7" s="825">
        <f t="shared" ref="HE7" si="84">
SUM(HE8:HF17)</f>
        <v>
254</v>
      </c>
      <c r="HF7" s="825"/>
      <c r="HG7" s="825">
        <f t="shared" ref="HG7" si="85">
SUM(HG8:HH17)</f>
        <v>
412</v>
      </c>
      <c r="HH7" s="828"/>
      <c r="HI7" s="658" t="s">
        <v>
570</v>
      </c>
      <c r="HJ7" s="658"/>
      <c r="HK7" s="658"/>
      <c r="HL7" s="658"/>
      <c r="HM7" s="829">
        <f>
SUM(HM8:HN17)</f>
        <v>
43</v>
      </c>
      <c r="HN7" s="825"/>
      <c r="HO7" s="825">
        <f t="shared" ref="HO7" si="86">
SUM(HO8:HP17)</f>
        <v>
116</v>
      </c>
      <c r="HP7" s="825"/>
      <c r="HQ7" s="825">
        <f t="shared" ref="HQ7" si="87">
SUM(HQ8:HR17)</f>
        <v>
23</v>
      </c>
      <c r="HR7" s="825"/>
      <c r="HS7" s="825">
        <f t="shared" ref="HS7" si="88">
SUM(HS8:HT17)</f>
        <v>
78</v>
      </c>
      <c r="HT7" s="825"/>
      <c r="HU7" s="825">
        <f t="shared" ref="HU7" si="89">
SUM(HU8:HV17)</f>
        <v>
23</v>
      </c>
      <c r="HV7" s="825"/>
      <c r="HW7" s="825">
        <f t="shared" ref="HW7" si="90">
SUM(HW8:HX17)</f>
        <v>
75</v>
      </c>
      <c r="HX7" s="825"/>
      <c r="HY7" s="825">
        <f t="shared" ref="HY7" si="91">
SUM(HY8:HZ17)</f>
        <v>
18</v>
      </c>
      <c r="HZ7" s="825"/>
      <c r="IA7" s="825">
        <f t="shared" ref="IA7" si="92">
SUM(IA8:IB17)</f>
        <v>
50</v>
      </c>
      <c r="IB7" s="825"/>
      <c r="IC7" s="825">
        <f t="shared" ref="IC7" si="93">
SUM(IC8:ID17)</f>
        <v>
8</v>
      </c>
      <c r="ID7" s="825"/>
      <c r="IE7" s="825">
        <f t="shared" ref="IE7" si="94">
SUM(IE8:IF17)</f>
        <v>
43</v>
      </c>
      <c r="IF7" s="825"/>
      <c r="IG7" s="825">
        <f t="shared" ref="IG7" si="95">
SUM(IG8:IH17)</f>
        <v>
3</v>
      </c>
      <c r="IH7" s="825"/>
      <c r="II7" s="825">
        <f t="shared" ref="II7" si="96">
SUM(II8:IJ17)</f>
        <v>
23</v>
      </c>
      <c r="IJ7" s="825"/>
      <c r="IK7" s="825">
        <f t="shared" ref="IK7" si="97">
SUM(IK8:IL17)</f>
        <v>
6</v>
      </c>
      <c r="IL7" s="825"/>
      <c r="IM7" s="825">
        <f t="shared" ref="IM7" si="98">
SUM(IM8:IN17)</f>
        <v>
13</v>
      </c>
      <c r="IN7" s="825"/>
      <c r="IO7" s="804" t="s">
        <v>
1441</v>
      </c>
      <c r="IP7" s="804"/>
      <c r="IQ7" s="825">
        <f t="shared" ref="IQ7" si="99">
SUM(IQ8:IR17)</f>
        <v>
11</v>
      </c>
      <c r="IR7" s="828"/>
      <c r="IS7" s="848"/>
      <c r="IT7" s="848"/>
      <c r="IU7" s="848"/>
      <c r="IV7" s="658" t="s">
        <v>
636</v>
      </c>
      <c r="IW7" s="658"/>
      <c r="IX7" s="658"/>
      <c r="IY7" s="658"/>
      <c r="IZ7" s="658"/>
      <c r="JA7" s="630"/>
      <c r="JB7" s="846">
        <f>
8449+192</f>
        <v>
8641</v>
      </c>
      <c r="JC7" s="847"/>
      <c r="JD7" s="847"/>
      <c r="JE7" s="847"/>
      <c r="JF7" s="847"/>
      <c r="JG7" s="847"/>
      <c r="JH7" s="847"/>
      <c r="JI7" s="348"/>
      <c r="JJ7" s="348"/>
      <c r="JK7" s="843">
        <f>
8678+216</f>
        <v>
8894</v>
      </c>
      <c r="JL7" s="843"/>
      <c r="JM7" s="843"/>
      <c r="JN7" s="843"/>
      <c r="JO7" s="843"/>
      <c r="JP7" s="843"/>
      <c r="JQ7" s="843"/>
      <c r="JR7" s="348"/>
      <c r="JS7" s="348"/>
      <c r="JT7" s="843">
        <f>
8561+187</f>
        <v>
8748</v>
      </c>
      <c r="JU7" s="843"/>
      <c r="JV7" s="843"/>
      <c r="JW7" s="843"/>
      <c r="JX7" s="843"/>
      <c r="JY7" s="843"/>
      <c r="JZ7" s="843"/>
      <c r="KA7" s="348"/>
      <c r="KB7" s="128"/>
      <c r="KG7" s="216"/>
      <c r="KH7" s="216"/>
      <c r="KI7" s="216"/>
      <c r="KJ7" s="216"/>
      <c r="KK7" s="216"/>
      <c r="KL7" s="216"/>
    </row>
    <row r="8" spans="1:299" ht="19.5" customHeight="1">
      <c r="A8" s="658" t="s">
        <v>
571</v>
      </c>
      <c r="B8" s="658"/>
      <c r="C8" s="658"/>
      <c r="D8" s="630"/>
      <c r="E8" s="849">
        <v>
8118</v>
      </c>
      <c r="F8" s="845"/>
      <c r="G8" s="845"/>
      <c r="H8" s="845"/>
      <c r="I8" s="845">
        <v>
8241</v>
      </c>
      <c r="J8" s="845"/>
      <c r="K8" s="845"/>
      <c r="L8" s="845"/>
      <c r="M8" s="835">
        <v>
62</v>
      </c>
      <c r="N8" s="835"/>
      <c r="O8" s="835">
        <v>
64</v>
      </c>
      <c r="P8" s="835"/>
      <c r="Q8" s="835">
        <v>
66</v>
      </c>
      <c r="R8" s="835"/>
      <c r="S8" s="835">
        <v>
67</v>
      </c>
      <c r="T8" s="835"/>
      <c r="U8" s="835">
        <v>
76</v>
      </c>
      <c r="V8" s="835"/>
      <c r="W8" s="835">
        <v>
60</v>
      </c>
      <c r="X8" s="835"/>
      <c r="Y8" s="835">
        <v>
75</v>
      </c>
      <c r="Z8" s="835"/>
      <c r="AA8" s="835">
        <v>
65</v>
      </c>
      <c r="AB8" s="835"/>
      <c r="AC8" s="835">
        <v>
65</v>
      </c>
      <c r="AD8" s="835"/>
      <c r="AE8" s="835">
        <v>
48</v>
      </c>
      <c r="AF8" s="835"/>
      <c r="AG8" s="835">
        <v>
64</v>
      </c>
      <c r="AH8" s="835"/>
      <c r="AI8" s="835">
        <v>
64</v>
      </c>
      <c r="AJ8" s="842"/>
      <c r="AK8" s="658" t="s">
        <v>
571</v>
      </c>
      <c r="AL8" s="658"/>
      <c r="AM8" s="658"/>
      <c r="AN8" s="658"/>
      <c r="AO8" s="811">
        <v>
53</v>
      </c>
      <c r="AP8" s="811"/>
      <c r="AQ8" s="811">
        <v>
60</v>
      </c>
      <c r="AR8" s="811"/>
      <c r="AS8" s="811">
        <v>
61</v>
      </c>
      <c r="AT8" s="811"/>
      <c r="AU8" s="811">
        <v>
62</v>
      </c>
      <c r="AV8" s="811"/>
      <c r="AW8" s="811">
        <v>
61</v>
      </c>
      <c r="AX8" s="811"/>
      <c r="AY8" s="811">
        <v>
70</v>
      </c>
      <c r="AZ8" s="811"/>
      <c r="BA8" s="811">
        <v>
51</v>
      </c>
      <c r="BB8" s="811"/>
      <c r="BC8" s="811">
        <v>
52</v>
      </c>
      <c r="BD8" s="811"/>
      <c r="BE8" s="811">
        <v>
84</v>
      </c>
      <c r="BF8" s="811"/>
      <c r="BG8" s="811">
        <v>
73</v>
      </c>
      <c r="BH8" s="811"/>
      <c r="BI8" s="811">
        <v>
84</v>
      </c>
      <c r="BJ8" s="811"/>
      <c r="BK8" s="811">
        <v>
83</v>
      </c>
      <c r="BL8" s="811"/>
      <c r="BM8" s="811">
        <v>
97</v>
      </c>
      <c r="BN8" s="811"/>
      <c r="BO8" s="811">
        <v>
91</v>
      </c>
      <c r="BP8" s="811"/>
      <c r="BQ8" s="811">
        <v>
110</v>
      </c>
      <c r="BR8" s="811"/>
      <c r="BS8" s="811">
        <v>
92</v>
      </c>
      <c r="BT8" s="816"/>
      <c r="BU8" s="658" t="s">
        <v>
571</v>
      </c>
      <c r="BV8" s="658"/>
      <c r="BW8" s="658"/>
      <c r="BX8" s="658"/>
      <c r="BY8" s="817">
        <v>
135</v>
      </c>
      <c r="BZ8" s="811"/>
      <c r="CA8" s="811">
        <v>
116</v>
      </c>
      <c r="CB8" s="811"/>
      <c r="CC8" s="811">
        <v>
139</v>
      </c>
      <c r="CD8" s="811"/>
      <c r="CE8" s="811">
        <v>
125</v>
      </c>
      <c r="CF8" s="811"/>
      <c r="CG8" s="811">
        <v>
126</v>
      </c>
      <c r="CH8" s="811"/>
      <c r="CI8" s="811">
        <v>
122</v>
      </c>
      <c r="CJ8" s="811"/>
      <c r="CK8" s="811">
        <v>
113</v>
      </c>
      <c r="CL8" s="811"/>
      <c r="CM8" s="811">
        <v>
103</v>
      </c>
      <c r="CN8" s="811"/>
      <c r="CO8" s="811">
        <v>
115</v>
      </c>
      <c r="CP8" s="811"/>
      <c r="CQ8" s="811">
        <v>
108</v>
      </c>
      <c r="CR8" s="811"/>
      <c r="CS8" s="811">
        <v>
123</v>
      </c>
      <c r="CT8" s="811"/>
      <c r="CU8" s="811">
        <v>
122</v>
      </c>
      <c r="CV8" s="811"/>
      <c r="CW8" s="811">
        <v>
137</v>
      </c>
      <c r="CX8" s="811"/>
      <c r="CY8" s="811">
        <v>
113</v>
      </c>
      <c r="CZ8" s="811"/>
      <c r="DA8" s="811">
        <v>
118</v>
      </c>
      <c r="DB8" s="811"/>
      <c r="DC8" s="811">
        <v>
114</v>
      </c>
      <c r="DD8" s="816"/>
      <c r="DE8" s="658" t="s">
        <v>
571</v>
      </c>
      <c r="DF8" s="658"/>
      <c r="DG8" s="658"/>
      <c r="DH8" s="658"/>
      <c r="DI8" s="813">
        <v>
132</v>
      </c>
      <c r="DJ8" s="813"/>
      <c r="DK8" s="813">
        <v>
127</v>
      </c>
      <c r="DL8" s="813"/>
      <c r="DM8" s="813">
        <v>
120</v>
      </c>
      <c r="DN8" s="813"/>
      <c r="DO8" s="813">
        <v>
121</v>
      </c>
      <c r="DP8" s="813"/>
      <c r="DQ8" s="813">
        <v>
125</v>
      </c>
      <c r="DR8" s="813"/>
      <c r="DS8" s="813">
        <v>
125</v>
      </c>
      <c r="DT8" s="813"/>
      <c r="DU8" s="813">
        <v>
124</v>
      </c>
      <c r="DV8" s="813"/>
      <c r="DW8" s="813">
        <v>
97</v>
      </c>
      <c r="DX8" s="813"/>
      <c r="DY8" s="813">
        <v>
121</v>
      </c>
      <c r="DZ8" s="813"/>
      <c r="EA8" s="813">
        <v>
120</v>
      </c>
      <c r="EB8" s="813"/>
      <c r="EC8" s="813">
        <v>
128</v>
      </c>
      <c r="ED8" s="813"/>
      <c r="EE8" s="813">
        <v>
121</v>
      </c>
      <c r="EF8" s="813"/>
      <c r="EG8" s="813">
        <v>
80</v>
      </c>
      <c r="EH8" s="813"/>
      <c r="EI8" s="813">
        <v>
103</v>
      </c>
      <c r="EJ8" s="813"/>
      <c r="EK8" s="813">
        <v>
122</v>
      </c>
      <c r="EL8" s="813"/>
      <c r="EM8" s="813">
        <v>
110</v>
      </c>
      <c r="EN8" s="814"/>
      <c r="EO8" s="658" t="s">
        <v>
571</v>
      </c>
      <c r="EP8" s="658"/>
      <c r="EQ8" s="658"/>
      <c r="ER8" s="658"/>
      <c r="ES8" s="813">
        <v>
95</v>
      </c>
      <c r="ET8" s="813"/>
      <c r="EU8" s="813">
        <v>
78</v>
      </c>
      <c r="EV8" s="813"/>
      <c r="EW8" s="813">
        <v>
89</v>
      </c>
      <c r="EX8" s="813"/>
      <c r="EY8" s="813">
        <v>
70</v>
      </c>
      <c r="EZ8" s="813"/>
      <c r="FA8" s="813">
        <v>
80</v>
      </c>
      <c r="FB8" s="813"/>
      <c r="FC8" s="813">
        <v>
72</v>
      </c>
      <c r="FD8" s="813"/>
      <c r="FE8" s="813">
        <v>
66</v>
      </c>
      <c r="FF8" s="813"/>
      <c r="FG8" s="813">
        <v>
76</v>
      </c>
      <c r="FH8" s="813"/>
      <c r="FI8" s="813">
        <v>
74</v>
      </c>
      <c r="FJ8" s="813"/>
      <c r="FK8" s="813">
        <v>
90</v>
      </c>
      <c r="FL8" s="813"/>
      <c r="FM8" s="813">
        <v>
94</v>
      </c>
      <c r="FN8" s="813"/>
      <c r="FO8" s="813">
        <v>
94</v>
      </c>
      <c r="FP8" s="813"/>
      <c r="FQ8" s="813">
        <v>
74</v>
      </c>
      <c r="FR8" s="813"/>
      <c r="FS8" s="813">
        <v>
94</v>
      </c>
      <c r="FT8" s="813"/>
      <c r="FU8" s="813">
        <v>
104</v>
      </c>
      <c r="FV8" s="813"/>
      <c r="FW8" s="813">
        <v>
94</v>
      </c>
      <c r="FX8" s="814"/>
      <c r="FY8" s="658" t="s">
        <v>
571</v>
      </c>
      <c r="FZ8" s="658"/>
      <c r="GA8" s="658"/>
      <c r="GB8" s="658"/>
      <c r="GC8" s="813">
        <v>
62</v>
      </c>
      <c r="GD8" s="813"/>
      <c r="GE8" s="813">
        <v>
77</v>
      </c>
      <c r="GF8" s="813"/>
      <c r="GG8" s="813">
        <v>
50</v>
      </c>
      <c r="GH8" s="813"/>
      <c r="GI8" s="813">
        <v>
69</v>
      </c>
      <c r="GJ8" s="813"/>
      <c r="GK8" s="813">
        <v>
34</v>
      </c>
      <c r="GL8" s="813"/>
      <c r="GM8" s="813">
        <v>
67</v>
      </c>
      <c r="GN8" s="813"/>
      <c r="GO8" s="813">
        <v>
61</v>
      </c>
      <c r="GP8" s="813"/>
      <c r="GQ8" s="813">
        <v>
77</v>
      </c>
      <c r="GR8" s="813"/>
      <c r="GS8" s="813">
        <v>
52</v>
      </c>
      <c r="GT8" s="813"/>
      <c r="GU8" s="813">
        <v>
74</v>
      </c>
      <c r="GV8" s="813"/>
      <c r="GW8" s="813">
        <v>
48</v>
      </c>
      <c r="GX8" s="813"/>
      <c r="GY8" s="813">
        <v>
69</v>
      </c>
      <c r="GZ8" s="813"/>
      <c r="HA8" s="813">
        <v>
37</v>
      </c>
      <c r="HB8" s="813"/>
      <c r="HC8" s="813">
        <v>
73</v>
      </c>
      <c r="HD8" s="813"/>
      <c r="HE8" s="813">
        <v>
31</v>
      </c>
      <c r="HF8" s="813"/>
      <c r="HG8" s="813">
        <v>
59</v>
      </c>
      <c r="HH8" s="814"/>
      <c r="HI8" s="658" t="s">
        <v>
571</v>
      </c>
      <c r="HJ8" s="658"/>
      <c r="HK8" s="658"/>
      <c r="HL8" s="658"/>
      <c r="HM8" s="813">
        <v>
5</v>
      </c>
      <c r="HN8" s="813"/>
      <c r="HO8" s="813">
        <v>
18</v>
      </c>
      <c r="HP8" s="813"/>
      <c r="HQ8" s="813">
        <v>
6</v>
      </c>
      <c r="HR8" s="813"/>
      <c r="HS8" s="813">
        <v>
9</v>
      </c>
      <c r="HT8" s="813"/>
      <c r="HU8" s="813">
        <v>
2</v>
      </c>
      <c r="HV8" s="813"/>
      <c r="HW8" s="813">
        <v>
13</v>
      </c>
      <c r="HX8" s="813"/>
      <c r="HY8" s="813">
        <v>
3</v>
      </c>
      <c r="HZ8" s="813"/>
      <c r="IA8" s="813">
        <v>
6</v>
      </c>
      <c r="IB8" s="813"/>
      <c r="IC8" s="813">
        <v>
1</v>
      </c>
      <c r="ID8" s="813"/>
      <c r="IE8" s="813">
        <v>
8</v>
      </c>
      <c r="IF8" s="813"/>
      <c r="IG8" s="804" t="s">
        <v>
1441</v>
      </c>
      <c r="IH8" s="804"/>
      <c r="II8" s="813">
        <v>
8</v>
      </c>
      <c r="IJ8" s="813"/>
      <c r="IK8" s="813">
        <v>
1</v>
      </c>
      <c r="IL8" s="813"/>
      <c r="IM8" s="813">
        <v>
1</v>
      </c>
      <c r="IN8" s="813"/>
      <c r="IO8" s="804" t="s">
        <v>
1441</v>
      </c>
      <c r="IP8" s="804"/>
      <c r="IQ8" s="804" t="s">
        <v>
1441</v>
      </c>
      <c r="IR8" s="812"/>
      <c r="IS8" s="848" t="s">
        <v>
637</v>
      </c>
      <c r="IT8" s="848"/>
      <c r="IU8" s="848"/>
      <c r="IV8" s="658" t="s">
        <v>
638</v>
      </c>
      <c r="IW8" s="658"/>
      <c r="IX8" s="658"/>
      <c r="IY8" s="658"/>
      <c r="IZ8" s="658"/>
      <c r="JA8" s="658"/>
      <c r="JB8" s="846">
        <f>
JB9-JB10</f>
        <v>
159</v>
      </c>
      <c r="JC8" s="847"/>
      <c r="JD8" s="847"/>
      <c r="JE8" s="847"/>
      <c r="JF8" s="847"/>
      <c r="JG8" s="847"/>
      <c r="JH8" s="847"/>
      <c r="JI8" s="348"/>
      <c r="JJ8" s="348"/>
      <c r="JK8" s="843">
        <f>
JK9-JK10</f>
        <v>
137</v>
      </c>
      <c r="JL8" s="843"/>
      <c r="JM8" s="843"/>
      <c r="JN8" s="843"/>
      <c r="JO8" s="843"/>
      <c r="JP8" s="843"/>
      <c r="JQ8" s="843"/>
      <c r="JR8" s="348"/>
      <c r="JS8" s="348"/>
      <c r="JT8" s="843">
        <f>
JT9-JT10</f>
        <v>
182</v>
      </c>
      <c r="JU8" s="843"/>
      <c r="JV8" s="843"/>
      <c r="JW8" s="843"/>
      <c r="JX8" s="843"/>
      <c r="JY8" s="843"/>
      <c r="JZ8" s="843"/>
      <c r="KA8" s="348"/>
      <c r="KB8" s="128"/>
      <c r="KH8" s="216"/>
      <c r="KI8" s="216"/>
      <c r="KJ8" s="216"/>
      <c r="KK8" s="216"/>
      <c r="KL8" s="216"/>
      <c r="KM8" s="216"/>
    </row>
    <row r="9" spans="1:299" ht="19.5" customHeight="1">
      <c r="A9" s="658" t="s">
        <v>
572</v>
      </c>
      <c r="B9" s="658"/>
      <c r="C9" s="658"/>
      <c r="D9" s="630"/>
      <c r="E9" s="844">
        <v>
5273</v>
      </c>
      <c r="F9" s="845"/>
      <c r="G9" s="845"/>
      <c r="H9" s="845"/>
      <c r="I9" s="845">
        <v>
5205</v>
      </c>
      <c r="J9" s="845"/>
      <c r="K9" s="845"/>
      <c r="L9" s="845"/>
      <c r="M9" s="835">
        <v>
50</v>
      </c>
      <c r="N9" s="835"/>
      <c r="O9" s="835">
        <v>
69</v>
      </c>
      <c r="P9" s="835"/>
      <c r="Q9" s="835">
        <v>
50</v>
      </c>
      <c r="R9" s="835"/>
      <c r="S9" s="835">
        <v>
50</v>
      </c>
      <c r="T9" s="835"/>
      <c r="U9" s="835">
        <v>
55</v>
      </c>
      <c r="V9" s="835"/>
      <c r="W9" s="835">
        <v>
58</v>
      </c>
      <c r="X9" s="835"/>
      <c r="Y9" s="835">
        <v>
67</v>
      </c>
      <c r="Z9" s="835"/>
      <c r="AA9" s="835">
        <v>
48</v>
      </c>
      <c r="AB9" s="835"/>
      <c r="AC9" s="835">
        <v>
49</v>
      </c>
      <c r="AD9" s="835"/>
      <c r="AE9" s="835">
        <v>
46</v>
      </c>
      <c r="AF9" s="835"/>
      <c r="AG9" s="835">
        <v>
47</v>
      </c>
      <c r="AH9" s="835"/>
      <c r="AI9" s="835">
        <v>
46</v>
      </c>
      <c r="AJ9" s="842"/>
      <c r="AK9" s="658" t="s">
        <v>
572</v>
      </c>
      <c r="AL9" s="658"/>
      <c r="AM9" s="658"/>
      <c r="AN9" s="658"/>
      <c r="AO9" s="811">
        <v>
44</v>
      </c>
      <c r="AP9" s="811"/>
      <c r="AQ9" s="811">
        <v>
39</v>
      </c>
      <c r="AR9" s="811"/>
      <c r="AS9" s="811">
        <v>
36</v>
      </c>
      <c r="AT9" s="811"/>
      <c r="AU9" s="811">
        <v>
43</v>
      </c>
      <c r="AV9" s="811"/>
      <c r="AW9" s="811">
        <v>
51</v>
      </c>
      <c r="AX9" s="811"/>
      <c r="AY9" s="811">
        <v>
45</v>
      </c>
      <c r="AZ9" s="811"/>
      <c r="BA9" s="811">
        <v>
45</v>
      </c>
      <c r="BB9" s="811"/>
      <c r="BC9" s="811">
        <v>
49</v>
      </c>
      <c r="BD9" s="811"/>
      <c r="BE9" s="811">
        <v>
52</v>
      </c>
      <c r="BF9" s="811"/>
      <c r="BG9" s="811">
        <v>
51</v>
      </c>
      <c r="BH9" s="811"/>
      <c r="BI9" s="811">
        <v>
60</v>
      </c>
      <c r="BJ9" s="811"/>
      <c r="BK9" s="811">
        <v>
68</v>
      </c>
      <c r="BL9" s="811"/>
      <c r="BM9" s="811">
        <v>
70</v>
      </c>
      <c r="BN9" s="811"/>
      <c r="BO9" s="811">
        <v>
64</v>
      </c>
      <c r="BP9" s="811"/>
      <c r="BQ9" s="811">
        <v>
61</v>
      </c>
      <c r="BR9" s="811"/>
      <c r="BS9" s="811">
        <v>
88</v>
      </c>
      <c r="BT9" s="816"/>
      <c r="BU9" s="658" t="s">
        <v>
572</v>
      </c>
      <c r="BV9" s="658"/>
      <c r="BW9" s="658"/>
      <c r="BX9" s="658"/>
      <c r="BY9" s="817">
        <v>
72</v>
      </c>
      <c r="BZ9" s="811"/>
      <c r="CA9" s="811">
        <v>
82</v>
      </c>
      <c r="CB9" s="811"/>
      <c r="CC9" s="811">
        <v>
63</v>
      </c>
      <c r="CD9" s="811"/>
      <c r="CE9" s="811">
        <v>
102</v>
      </c>
      <c r="CF9" s="811"/>
      <c r="CG9" s="811">
        <v>
78</v>
      </c>
      <c r="CH9" s="811"/>
      <c r="CI9" s="811">
        <v>
77</v>
      </c>
      <c r="CJ9" s="811"/>
      <c r="CK9" s="811">
        <v>
67</v>
      </c>
      <c r="CL9" s="811"/>
      <c r="CM9" s="811">
        <v>
70</v>
      </c>
      <c r="CN9" s="811"/>
      <c r="CO9" s="811">
        <v>
83</v>
      </c>
      <c r="CP9" s="811"/>
      <c r="CQ9" s="811">
        <v>
88</v>
      </c>
      <c r="CR9" s="811"/>
      <c r="CS9" s="811">
        <v>
85</v>
      </c>
      <c r="CT9" s="811"/>
      <c r="CU9" s="811">
        <v>
89</v>
      </c>
      <c r="CV9" s="811"/>
      <c r="CW9" s="811">
        <v>
92</v>
      </c>
      <c r="CX9" s="811"/>
      <c r="CY9" s="811">
        <v>
88</v>
      </c>
      <c r="CZ9" s="811"/>
      <c r="DA9" s="811">
        <v>
87</v>
      </c>
      <c r="DB9" s="811"/>
      <c r="DC9" s="811">
        <v>
80</v>
      </c>
      <c r="DD9" s="816"/>
      <c r="DE9" s="658" t="s">
        <v>
572</v>
      </c>
      <c r="DF9" s="658"/>
      <c r="DG9" s="658"/>
      <c r="DH9" s="658"/>
      <c r="DI9" s="813">
        <v>
78</v>
      </c>
      <c r="DJ9" s="813"/>
      <c r="DK9" s="813">
        <v>
80</v>
      </c>
      <c r="DL9" s="813"/>
      <c r="DM9" s="813">
        <v>
84</v>
      </c>
      <c r="DN9" s="813"/>
      <c r="DO9" s="813">
        <v>
81</v>
      </c>
      <c r="DP9" s="813"/>
      <c r="DQ9" s="813">
        <v>
84</v>
      </c>
      <c r="DR9" s="813"/>
      <c r="DS9" s="813">
        <v>
80</v>
      </c>
      <c r="DT9" s="813"/>
      <c r="DU9" s="813">
        <v>
65</v>
      </c>
      <c r="DV9" s="813"/>
      <c r="DW9" s="813">
        <v>
85</v>
      </c>
      <c r="DX9" s="813"/>
      <c r="DY9" s="813">
        <v>
86</v>
      </c>
      <c r="DZ9" s="813"/>
      <c r="EA9" s="813">
        <v>
77</v>
      </c>
      <c r="EB9" s="813"/>
      <c r="EC9" s="813">
        <v>
96</v>
      </c>
      <c r="ED9" s="813"/>
      <c r="EE9" s="813">
        <v>
78</v>
      </c>
      <c r="EF9" s="813"/>
      <c r="EG9" s="813">
        <v>
75</v>
      </c>
      <c r="EH9" s="813"/>
      <c r="EI9" s="813">
        <v>
70</v>
      </c>
      <c r="EJ9" s="813"/>
      <c r="EK9" s="813">
        <v>
91</v>
      </c>
      <c r="EL9" s="813"/>
      <c r="EM9" s="813">
        <v>
87</v>
      </c>
      <c r="EN9" s="814"/>
      <c r="EO9" s="658" t="s">
        <v>
572</v>
      </c>
      <c r="EP9" s="658"/>
      <c r="EQ9" s="658"/>
      <c r="ER9" s="658"/>
      <c r="ES9" s="813">
        <v>
56</v>
      </c>
      <c r="ET9" s="813"/>
      <c r="EU9" s="813">
        <v>
46</v>
      </c>
      <c r="EV9" s="813"/>
      <c r="EW9" s="813">
        <v>
45</v>
      </c>
      <c r="EX9" s="813"/>
      <c r="EY9" s="813">
        <v>
37</v>
      </c>
      <c r="EZ9" s="813"/>
      <c r="FA9" s="813">
        <v>
52</v>
      </c>
      <c r="FB9" s="813"/>
      <c r="FC9" s="813">
        <v>
42</v>
      </c>
      <c r="FD9" s="813"/>
      <c r="FE9" s="813">
        <v>
56</v>
      </c>
      <c r="FF9" s="813"/>
      <c r="FG9" s="813">
        <v>
42</v>
      </c>
      <c r="FH9" s="813"/>
      <c r="FI9" s="813">
        <v>
51</v>
      </c>
      <c r="FJ9" s="813"/>
      <c r="FK9" s="813">
        <v>
51</v>
      </c>
      <c r="FL9" s="813"/>
      <c r="FM9" s="813">
        <v>
53</v>
      </c>
      <c r="FN9" s="813"/>
      <c r="FO9" s="813">
        <v>
41</v>
      </c>
      <c r="FP9" s="813"/>
      <c r="FQ9" s="813">
        <v>
54</v>
      </c>
      <c r="FR9" s="813"/>
      <c r="FS9" s="813">
        <v>
53</v>
      </c>
      <c r="FT9" s="813"/>
      <c r="FU9" s="813">
        <v>
61</v>
      </c>
      <c r="FV9" s="813"/>
      <c r="FW9" s="813">
        <v>
48</v>
      </c>
      <c r="FX9" s="814"/>
      <c r="FY9" s="658" t="s">
        <v>
572</v>
      </c>
      <c r="FZ9" s="658"/>
      <c r="GA9" s="658"/>
      <c r="GB9" s="658"/>
      <c r="GC9" s="813">
        <v>
32</v>
      </c>
      <c r="GD9" s="813"/>
      <c r="GE9" s="813">
        <v>
40</v>
      </c>
      <c r="GF9" s="813"/>
      <c r="GG9" s="813">
        <v>
30</v>
      </c>
      <c r="GH9" s="813"/>
      <c r="GI9" s="813">
        <v>
26</v>
      </c>
      <c r="GJ9" s="813"/>
      <c r="GK9" s="813">
        <v>
21</v>
      </c>
      <c r="GL9" s="813"/>
      <c r="GM9" s="813">
        <v>
23</v>
      </c>
      <c r="GN9" s="813"/>
      <c r="GO9" s="813">
        <v>
21</v>
      </c>
      <c r="GP9" s="813"/>
      <c r="GQ9" s="813">
        <v>
44</v>
      </c>
      <c r="GR9" s="813"/>
      <c r="GS9" s="813">
        <v>
26</v>
      </c>
      <c r="GT9" s="813"/>
      <c r="GU9" s="813">
        <v>
40</v>
      </c>
      <c r="GV9" s="813"/>
      <c r="GW9" s="813">
        <v>
13</v>
      </c>
      <c r="GX9" s="813"/>
      <c r="GY9" s="813">
        <v>
38</v>
      </c>
      <c r="GZ9" s="813"/>
      <c r="HA9" s="813">
        <v>
20</v>
      </c>
      <c r="HB9" s="813"/>
      <c r="HC9" s="813">
        <v>
34</v>
      </c>
      <c r="HD9" s="813"/>
      <c r="HE9" s="813">
        <v>
13</v>
      </c>
      <c r="HF9" s="813"/>
      <c r="HG9" s="813">
        <v>
33</v>
      </c>
      <c r="HH9" s="814"/>
      <c r="HI9" s="658" t="s">
        <v>
572</v>
      </c>
      <c r="HJ9" s="658"/>
      <c r="HK9" s="658"/>
      <c r="HL9" s="658"/>
      <c r="HM9" s="813">
        <v>
5</v>
      </c>
      <c r="HN9" s="813"/>
      <c r="HO9" s="813">
        <v>
10</v>
      </c>
      <c r="HP9" s="813"/>
      <c r="HQ9" s="813">
        <v>
2</v>
      </c>
      <c r="HR9" s="813"/>
      <c r="HS9" s="813">
        <v>
5</v>
      </c>
      <c r="HT9" s="813"/>
      <c r="HU9" s="813">
        <v>
2</v>
      </c>
      <c r="HV9" s="813"/>
      <c r="HW9" s="813">
        <v>
2</v>
      </c>
      <c r="HX9" s="813"/>
      <c r="HY9" s="813">
        <v>
1</v>
      </c>
      <c r="HZ9" s="813"/>
      <c r="IA9" s="813">
        <v>
3</v>
      </c>
      <c r="IB9" s="813"/>
      <c r="IC9" s="813">
        <v>
1</v>
      </c>
      <c r="ID9" s="813"/>
      <c r="IE9" s="813">
        <v>
2</v>
      </c>
      <c r="IF9" s="813"/>
      <c r="IG9" s="804" t="s">
        <v>
1442</v>
      </c>
      <c r="IH9" s="804"/>
      <c r="II9" s="804" t="s">
        <v>
1441</v>
      </c>
      <c r="IJ9" s="804"/>
      <c r="IK9" s="804" t="s">
        <v>
1441</v>
      </c>
      <c r="IL9" s="804"/>
      <c r="IM9" s="813">
        <v>
2</v>
      </c>
      <c r="IN9" s="813"/>
      <c r="IO9" s="804" t="s">
        <v>
1442</v>
      </c>
      <c r="IP9" s="804"/>
      <c r="IQ9" s="813">
        <v>
2</v>
      </c>
      <c r="IR9" s="814"/>
      <c r="IS9" s="848"/>
      <c r="IT9" s="848"/>
      <c r="IU9" s="848"/>
      <c r="IV9" s="658" t="s">
        <v>
639</v>
      </c>
      <c r="IW9" s="658"/>
      <c r="IX9" s="658"/>
      <c r="IY9" s="658"/>
      <c r="IZ9" s="658"/>
      <c r="JA9" s="658"/>
      <c r="JB9" s="846">
        <v>
1034</v>
      </c>
      <c r="JC9" s="847"/>
      <c r="JD9" s="847"/>
      <c r="JE9" s="847"/>
      <c r="JF9" s="847"/>
      <c r="JG9" s="847"/>
      <c r="JH9" s="847"/>
      <c r="JI9" s="348"/>
      <c r="JJ9" s="348"/>
      <c r="JK9" s="843">
        <v>
1026</v>
      </c>
      <c r="JL9" s="843"/>
      <c r="JM9" s="843"/>
      <c r="JN9" s="843"/>
      <c r="JO9" s="843"/>
      <c r="JP9" s="843"/>
      <c r="JQ9" s="843"/>
      <c r="JR9" s="348"/>
      <c r="JS9" s="348"/>
      <c r="JT9" s="843">
        <v>
1088</v>
      </c>
      <c r="JU9" s="843"/>
      <c r="JV9" s="843"/>
      <c r="JW9" s="843"/>
      <c r="JX9" s="843"/>
      <c r="JY9" s="843"/>
      <c r="JZ9" s="843"/>
      <c r="KA9" s="348"/>
      <c r="KB9" s="128"/>
      <c r="KH9" s="216"/>
      <c r="KI9" s="216"/>
      <c r="KJ9" s="216"/>
      <c r="KK9" s="216"/>
      <c r="KL9" s="216"/>
      <c r="KM9" s="216"/>
    </row>
    <row r="10" spans="1:299" ht="19.5" customHeight="1">
      <c r="A10" s="658" t="s">
        <v>
573</v>
      </c>
      <c r="B10" s="658"/>
      <c r="C10" s="658"/>
      <c r="D10" s="630"/>
      <c r="E10" s="844">
        <v>
611</v>
      </c>
      <c r="F10" s="845"/>
      <c r="G10" s="845"/>
      <c r="H10" s="845"/>
      <c r="I10" s="845">
        <v>
594</v>
      </c>
      <c r="J10" s="845"/>
      <c r="K10" s="845"/>
      <c r="L10" s="845"/>
      <c r="M10" s="835">
        <v>
2</v>
      </c>
      <c r="N10" s="835"/>
      <c r="O10" s="835">
        <v>
6</v>
      </c>
      <c r="P10" s="835"/>
      <c r="Q10" s="835">
        <v>
5</v>
      </c>
      <c r="R10" s="835"/>
      <c r="S10" s="835">
        <v>
2</v>
      </c>
      <c r="T10" s="835"/>
      <c r="U10" s="835">
        <v>
7</v>
      </c>
      <c r="V10" s="835"/>
      <c r="W10" s="835">
        <v>
8</v>
      </c>
      <c r="X10" s="835"/>
      <c r="Y10" s="835">
        <v>
4</v>
      </c>
      <c r="Z10" s="835"/>
      <c r="AA10" s="835">
        <v>
8</v>
      </c>
      <c r="AB10" s="835"/>
      <c r="AC10" s="835">
        <v>
7</v>
      </c>
      <c r="AD10" s="835"/>
      <c r="AE10" s="835">
        <v>
4</v>
      </c>
      <c r="AF10" s="835"/>
      <c r="AG10" s="835">
        <v>
5</v>
      </c>
      <c r="AH10" s="835"/>
      <c r="AI10" s="835">
        <v>
4</v>
      </c>
      <c r="AJ10" s="842"/>
      <c r="AK10" s="658" t="s">
        <v>
573</v>
      </c>
      <c r="AL10" s="658"/>
      <c r="AM10" s="658"/>
      <c r="AN10" s="658"/>
      <c r="AO10" s="811">
        <v>
2</v>
      </c>
      <c r="AP10" s="811"/>
      <c r="AQ10" s="811">
        <v>
4</v>
      </c>
      <c r="AR10" s="811"/>
      <c r="AS10" s="811">
        <v>
6</v>
      </c>
      <c r="AT10" s="811"/>
      <c r="AU10" s="811">
        <v>
4</v>
      </c>
      <c r="AV10" s="811"/>
      <c r="AW10" s="811">
        <v>
6</v>
      </c>
      <c r="AX10" s="811"/>
      <c r="AY10" s="811">
        <v>
2</v>
      </c>
      <c r="AZ10" s="811"/>
      <c r="BA10" s="811">
        <v>
8</v>
      </c>
      <c r="BB10" s="811"/>
      <c r="BC10" s="811">
        <v>
2</v>
      </c>
      <c r="BD10" s="811"/>
      <c r="BE10" s="811">
        <v>
3</v>
      </c>
      <c r="BF10" s="811"/>
      <c r="BG10" s="811">
        <v>
6</v>
      </c>
      <c r="BH10" s="811"/>
      <c r="BI10" s="811">
        <v>
5</v>
      </c>
      <c r="BJ10" s="811"/>
      <c r="BK10" s="811">
        <v>
6</v>
      </c>
      <c r="BL10" s="811"/>
      <c r="BM10" s="811">
        <v>
7</v>
      </c>
      <c r="BN10" s="811"/>
      <c r="BO10" s="811">
        <v>
6</v>
      </c>
      <c r="BP10" s="811"/>
      <c r="BQ10" s="811">
        <v>
10</v>
      </c>
      <c r="BR10" s="811"/>
      <c r="BS10" s="811">
        <v>
7</v>
      </c>
      <c r="BT10" s="816"/>
      <c r="BU10" s="658" t="s">
        <v>
573</v>
      </c>
      <c r="BV10" s="658"/>
      <c r="BW10" s="658"/>
      <c r="BX10" s="658"/>
      <c r="BY10" s="817">
        <v>
5</v>
      </c>
      <c r="BZ10" s="811"/>
      <c r="CA10" s="811">
        <v>
13</v>
      </c>
      <c r="CB10" s="811"/>
      <c r="CC10" s="811">
        <v>
16</v>
      </c>
      <c r="CD10" s="811"/>
      <c r="CE10" s="811">
        <v>
8</v>
      </c>
      <c r="CF10" s="811"/>
      <c r="CG10" s="811">
        <v>
8</v>
      </c>
      <c r="CH10" s="811"/>
      <c r="CI10" s="811">
        <v>
8</v>
      </c>
      <c r="CJ10" s="811"/>
      <c r="CK10" s="811">
        <v>
9</v>
      </c>
      <c r="CL10" s="811"/>
      <c r="CM10" s="811">
        <v>
7</v>
      </c>
      <c r="CN10" s="811"/>
      <c r="CO10" s="811">
        <v>
3</v>
      </c>
      <c r="CP10" s="811"/>
      <c r="CQ10" s="811">
        <v>
8</v>
      </c>
      <c r="CR10" s="811"/>
      <c r="CS10" s="811">
        <v>
14</v>
      </c>
      <c r="CT10" s="811"/>
      <c r="CU10" s="811">
        <v>
5</v>
      </c>
      <c r="CV10" s="811"/>
      <c r="CW10" s="811">
        <v>
7</v>
      </c>
      <c r="CX10" s="811"/>
      <c r="CY10" s="811">
        <v>
10</v>
      </c>
      <c r="CZ10" s="811"/>
      <c r="DA10" s="811">
        <v>
9</v>
      </c>
      <c r="DB10" s="811"/>
      <c r="DC10" s="811">
        <v>
13</v>
      </c>
      <c r="DD10" s="816"/>
      <c r="DE10" s="658" t="s">
        <v>
573</v>
      </c>
      <c r="DF10" s="658"/>
      <c r="DG10" s="658"/>
      <c r="DH10" s="658"/>
      <c r="DI10" s="813">
        <v>
10</v>
      </c>
      <c r="DJ10" s="813"/>
      <c r="DK10" s="813">
        <v>
12</v>
      </c>
      <c r="DL10" s="813"/>
      <c r="DM10" s="813">
        <v>
13</v>
      </c>
      <c r="DN10" s="813"/>
      <c r="DO10" s="813">
        <v>
5</v>
      </c>
      <c r="DP10" s="813"/>
      <c r="DQ10" s="813">
        <v>
6</v>
      </c>
      <c r="DR10" s="813"/>
      <c r="DS10" s="813">
        <v>
11</v>
      </c>
      <c r="DT10" s="813"/>
      <c r="DU10" s="813">
        <v>
12</v>
      </c>
      <c r="DV10" s="813"/>
      <c r="DW10" s="813">
        <v>
13</v>
      </c>
      <c r="DX10" s="813"/>
      <c r="DY10" s="813">
        <v>
8</v>
      </c>
      <c r="DZ10" s="813"/>
      <c r="EA10" s="813">
        <v>
9</v>
      </c>
      <c r="EB10" s="813"/>
      <c r="EC10" s="813">
        <v>
8</v>
      </c>
      <c r="ED10" s="813"/>
      <c r="EE10" s="813">
        <v>
12</v>
      </c>
      <c r="EF10" s="813"/>
      <c r="EG10" s="813">
        <v>
7</v>
      </c>
      <c r="EH10" s="813"/>
      <c r="EI10" s="813">
        <v>
6</v>
      </c>
      <c r="EJ10" s="813"/>
      <c r="EK10" s="813">
        <v>
12</v>
      </c>
      <c r="EL10" s="813"/>
      <c r="EM10" s="813">
        <v>
6</v>
      </c>
      <c r="EN10" s="814"/>
      <c r="EO10" s="658" t="s">
        <v>
573</v>
      </c>
      <c r="EP10" s="658"/>
      <c r="EQ10" s="658"/>
      <c r="ER10" s="658"/>
      <c r="ES10" s="813">
        <v>
9</v>
      </c>
      <c r="ET10" s="813"/>
      <c r="EU10" s="813">
        <v>
9</v>
      </c>
      <c r="EV10" s="813"/>
      <c r="EW10" s="813">
        <v>
8</v>
      </c>
      <c r="EX10" s="813"/>
      <c r="EY10" s="813">
        <v>
4</v>
      </c>
      <c r="EZ10" s="813"/>
      <c r="FA10" s="813">
        <v>
7</v>
      </c>
      <c r="FB10" s="813"/>
      <c r="FC10" s="813">
        <v>
5</v>
      </c>
      <c r="FD10" s="813"/>
      <c r="FE10" s="813">
        <v>
4</v>
      </c>
      <c r="FF10" s="813"/>
      <c r="FG10" s="813">
        <v>
5</v>
      </c>
      <c r="FH10" s="813"/>
      <c r="FI10" s="813">
        <v>
3</v>
      </c>
      <c r="FJ10" s="813"/>
      <c r="FK10" s="813">
        <v>
7</v>
      </c>
      <c r="FL10" s="813"/>
      <c r="FM10" s="813">
        <v>
10</v>
      </c>
      <c r="FN10" s="813"/>
      <c r="FO10" s="813">
        <v>
6</v>
      </c>
      <c r="FP10" s="813"/>
      <c r="FQ10" s="813">
        <v>
9</v>
      </c>
      <c r="FR10" s="813"/>
      <c r="FS10" s="813">
        <v>
7</v>
      </c>
      <c r="FT10" s="813"/>
      <c r="FU10" s="813">
        <v>
7</v>
      </c>
      <c r="FV10" s="813"/>
      <c r="FW10" s="813">
        <v>
5</v>
      </c>
      <c r="FX10" s="814"/>
      <c r="FY10" s="658" t="s">
        <v>
573</v>
      </c>
      <c r="FZ10" s="658"/>
      <c r="GA10" s="658"/>
      <c r="GB10" s="658"/>
      <c r="GC10" s="813">
        <v>
6</v>
      </c>
      <c r="GD10" s="813"/>
      <c r="GE10" s="813">
        <v>
7</v>
      </c>
      <c r="GF10" s="813"/>
      <c r="GG10" s="813">
        <v>
7</v>
      </c>
      <c r="GH10" s="813"/>
      <c r="GI10" s="813">
        <v>
3</v>
      </c>
      <c r="GJ10" s="813"/>
      <c r="GK10" s="813">
        <v>
5</v>
      </c>
      <c r="GL10" s="813"/>
      <c r="GM10" s="813">
        <v>
5</v>
      </c>
      <c r="GN10" s="813"/>
      <c r="GO10" s="813">
        <v>
1</v>
      </c>
      <c r="GP10" s="813"/>
      <c r="GQ10" s="813">
        <v>
3</v>
      </c>
      <c r="GR10" s="813"/>
      <c r="GS10" s="813">
        <v>
4</v>
      </c>
      <c r="GT10" s="813"/>
      <c r="GU10" s="813">
        <v>
2</v>
      </c>
      <c r="GV10" s="813"/>
      <c r="GW10" s="804" t="s">
        <v>
1441</v>
      </c>
      <c r="GX10" s="804"/>
      <c r="GY10" s="813">
        <v>
4</v>
      </c>
      <c r="GZ10" s="813"/>
      <c r="HA10" s="813">
        <v>
3</v>
      </c>
      <c r="HB10" s="813"/>
      <c r="HC10" s="813">
        <v>
2</v>
      </c>
      <c r="HD10" s="813"/>
      <c r="HE10" s="813">
        <v>
1</v>
      </c>
      <c r="HF10" s="813"/>
      <c r="HG10" s="813">
        <v>
4</v>
      </c>
      <c r="HH10" s="814"/>
      <c r="HI10" s="658" t="s">
        <v>
573</v>
      </c>
      <c r="HJ10" s="658"/>
      <c r="HK10" s="658"/>
      <c r="HL10" s="658"/>
      <c r="HM10" s="813">
        <v>
1</v>
      </c>
      <c r="HN10" s="813"/>
      <c r="HO10" s="813">
        <v>
2</v>
      </c>
      <c r="HP10" s="813"/>
      <c r="HQ10" s="804" t="s">
        <v>
1442</v>
      </c>
      <c r="HR10" s="804"/>
      <c r="HS10" s="813">
        <v>
2</v>
      </c>
      <c r="HT10" s="813"/>
      <c r="HU10" s="804" t="s">
        <v>
1442</v>
      </c>
      <c r="HV10" s="804"/>
      <c r="HW10" s="813">
        <v>
2</v>
      </c>
      <c r="HX10" s="813"/>
      <c r="HY10" s="804" t="s">
        <v>
1441</v>
      </c>
      <c r="HZ10" s="804"/>
      <c r="IA10" s="813">
        <v>
1</v>
      </c>
      <c r="IB10" s="813"/>
      <c r="IC10" s="804" t="s">
        <v>
1441</v>
      </c>
      <c r="ID10" s="804"/>
      <c r="IE10" s="804" t="s">
        <v>
1441</v>
      </c>
      <c r="IF10" s="804"/>
      <c r="IG10" s="804" t="s">
        <v>
1441</v>
      </c>
      <c r="IH10" s="804"/>
      <c r="II10" s="813">
        <v>
2</v>
      </c>
      <c r="IJ10" s="813"/>
      <c r="IK10" s="804" t="s">
        <v>
1441</v>
      </c>
      <c r="IL10" s="804"/>
      <c r="IM10" s="804" t="s">
        <v>
1442</v>
      </c>
      <c r="IN10" s="804"/>
      <c r="IO10" s="804" t="s">
        <v>
1441</v>
      </c>
      <c r="IP10" s="804"/>
      <c r="IQ10" s="804" t="s">
        <v>
1441</v>
      </c>
      <c r="IR10" s="812"/>
      <c r="IS10" s="848"/>
      <c r="IT10" s="848"/>
      <c r="IU10" s="848"/>
      <c r="IV10" s="658" t="s">
        <v>
640</v>
      </c>
      <c r="IW10" s="658"/>
      <c r="IX10" s="658"/>
      <c r="IY10" s="658"/>
      <c r="IZ10" s="658"/>
      <c r="JA10" s="658"/>
      <c r="JB10" s="846">
        <v>
875</v>
      </c>
      <c r="JC10" s="847"/>
      <c r="JD10" s="847"/>
      <c r="JE10" s="847"/>
      <c r="JF10" s="847"/>
      <c r="JG10" s="847"/>
      <c r="JH10" s="847"/>
      <c r="JI10" s="348"/>
      <c r="JJ10" s="348"/>
      <c r="JK10" s="843">
        <v>
889</v>
      </c>
      <c r="JL10" s="843"/>
      <c r="JM10" s="843"/>
      <c r="JN10" s="843"/>
      <c r="JO10" s="843"/>
      <c r="JP10" s="843"/>
      <c r="JQ10" s="843"/>
      <c r="JR10" s="348"/>
      <c r="JS10" s="348"/>
      <c r="JT10" s="843">
        <v>
906</v>
      </c>
      <c r="JU10" s="843"/>
      <c r="JV10" s="843"/>
      <c r="JW10" s="843"/>
      <c r="JX10" s="843"/>
      <c r="JY10" s="843"/>
      <c r="JZ10" s="843"/>
      <c r="KA10" s="348"/>
      <c r="KB10" s="128"/>
    </row>
    <row r="11" spans="1:299" ht="19.5" customHeight="1">
      <c r="A11" s="658" t="s">
        <v>
574</v>
      </c>
      <c r="B11" s="658"/>
      <c r="C11" s="658"/>
      <c r="D11" s="630"/>
      <c r="E11" s="844">
        <v>
8052</v>
      </c>
      <c r="F11" s="845"/>
      <c r="G11" s="845"/>
      <c r="H11" s="845"/>
      <c r="I11" s="845">
        <v>
8243</v>
      </c>
      <c r="J11" s="845"/>
      <c r="K11" s="845"/>
      <c r="L11" s="845"/>
      <c r="M11" s="835">
        <v>
87</v>
      </c>
      <c r="N11" s="835"/>
      <c r="O11" s="835">
        <v>
73</v>
      </c>
      <c r="P11" s="835"/>
      <c r="Q11" s="835">
        <v>
72</v>
      </c>
      <c r="R11" s="835"/>
      <c r="S11" s="835">
        <v>
75</v>
      </c>
      <c r="T11" s="835"/>
      <c r="U11" s="835">
        <v>
78</v>
      </c>
      <c r="V11" s="835"/>
      <c r="W11" s="835">
        <v>
67</v>
      </c>
      <c r="X11" s="835"/>
      <c r="Y11" s="835">
        <v>
67</v>
      </c>
      <c r="Z11" s="835"/>
      <c r="AA11" s="835">
        <v>
95</v>
      </c>
      <c r="AB11" s="835"/>
      <c r="AC11" s="835">
        <v>
68</v>
      </c>
      <c r="AD11" s="835"/>
      <c r="AE11" s="835">
        <v>
65</v>
      </c>
      <c r="AF11" s="835"/>
      <c r="AG11" s="835">
        <v>
65</v>
      </c>
      <c r="AH11" s="835"/>
      <c r="AI11" s="835">
        <v>
71</v>
      </c>
      <c r="AJ11" s="842"/>
      <c r="AK11" s="658" t="s">
        <v>
574</v>
      </c>
      <c r="AL11" s="658"/>
      <c r="AM11" s="658"/>
      <c r="AN11" s="658"/>
      <c r="AO11" s="811">
        <v>
69</v>
      </c>
      <c r="AP11" s="811"/>
      <c r="AQ11" s="811">
        <v>
67</v>
      </c>
      <c r="AR11" s="811"/>
      <c r="AS11" s="811">
        <v>
75</v>
      </c>
      <c r="AT11" s="811"/>
      <c r="AU11" s="811">
        <v>
68</v>
      </c>
      <c r="AV11" s="811"/>
      <c r="AW11" s="811">
        <v>
87</v>
      </c>
      <c r="AX11" s="811"/>
      <c r="AY11" s="811">
        <v>
76</v>
      </c>
      <c r="AZ11" s="811"/>
      <c r="BA11" s="811">
        <v>
91</v>
      </c>
      <c r="BB11" s="811"/>
      <c r="BC11" s="811">
        <v>
54</v>
      </c>
      <c r="BD11" s="811"/>
      <c r="BE11" s="811">
        <v>
75</v>
      </c>
      <c r="BF11" s="811"/>
      <c r="BG11" s="811">
        <v>
71</v>
      </c>
      <c r="BH11" s="811"/>
      <c r="BI11" s="811">
        <v>
116</v>
      </c>
      <c r="BJ11" s="811"/>
      <c r="BK11" s="811">
        <v>
69</v>
      </c>
      <c r="BL11" s="811"/>
      <c r="BM11" s="811">
        <v>
99</v>
      </c>
      <c r="BN11" s="811"/>
      <c r="BO11" s="811">
        <v>
93</v>
      </c>
      <c r="BP11" s="811"/>
      <c r="BQ11" s="811">
        <v>
110</v>
      </c>
      <c r="BR11" s="811"/>
      <c r="BS11" s="811">
        <v>
87</v>
      </c>
      <c r="BT11" s="816"/>
      <c r="BU11" s="658" t="s">
        <v>
574</v>
      </c>
      <c r="BV11" s="658"/>
      <c r="BW11" s="658"/>
      <c r="BX11" s="658"/>
      <c r="BY11" s="817">
        <v>
129</v>
      </c>
      <c r="BZ11" s="811"/>
      <c r="CA11" s="811">
        <v>
115</v>
      </c>
      <c r="CB11" s="811"/>
      <c r="CC11" s="811">
        <v>
122</v>
      </c>
      <c r="CD11" s="811"/>
      <c r="CE11" s="811">
        <v>
121</v>
      </c>
      <c r="CF11" s="811"/>
      <c r="CG11" s="811">
        <v>
126</v>
      </c>
      <c r="CH11" s="811"/>
      <c r="CI11" s="811">
        <v>
119</v>
      </c>
      <c r="CJ11" s="811"/>
      <c r="CK11" s="811">
        <v>
123</v>
      </c>
      <c r="CL11" s="811"/>
      <c r="CM11" s="811">
        <v>
122</v>
      </c>
      <c r="CN11" s="811"/>
      <c r="CO11" s="811">
        <v>
131</v>
      </c>
      <c r="CP11" s="811"/>
      <c r="CQ11" s="811">
        <v>
140</v>
      </c>
      <c r="CR11" s="811"/>
      <c r="CS11" s="811">
        <v>
101</v>
      </c>
      <c r="CT11" s="811"/>
      <c r="CU11" s="811">
        <v>
117</v>
      </c>
      <c r="CV11" s="811"/>
      <c r="CW11" s="811">
        <v>
136</v>
      </c>
      <c r="CX11" s="811"/>
      <c r="CY11" s="811">
        <v>
110</v>
      </c>
      <c r="CZ11" s="811"/>
      <c r="DA11" s="811">
        <v>
116</v>
      </c>
      <c r="DB11" s="811"/>
      <c r="DC11" s="811">
        <v>
117</v>
      </c>
      <c r="DD11" s="816"/>
      <c r="DE11" s="658" t="s">
        <v>
574</v>
      </c>
      <c r="DF11" s="658"/>
      <c r="DG11" s="658"/>
      <c r="DH11" s="658"/>
      <c r="DI11" s="813">
        <v>
99</v>
      </c>
      <c r="DJ11" s="813"/>
      <c r="DK11" s="813">
        <v>
148</v>
      </c>
      <c r="DL11" s="813"/>
      <c r="DM11" s="813">
        <v>
125</v>
      </c>
      <c r="DN11" s="813"/>
      <c r="DO11" s="813">
        <v>
137</v>
      </c>
      <c r="DP11" s="813"/>
      <c r="DQ11" s="813">
        <v>
115</v>
      </c>
      <c r="DR11" s="813"/>
      <c r="DS11" s="813">
        <v>
129</v>
      </c>
      <c r="DT11" s="813"/>
      <c r="DU11" s="813">
        <v>
137</v>
      </c>
      <c r="DV11" s="813"/>
      <c r="DW11" s="813">
        <v>
140</v>
      </c>
      <c r="DX11" s="813"/>
      <c r="DY11" s="813">
        <v>
132</v>
      </c>
      <c r="DZ11" s="813"/>
      <c r="EA11" s="813">
        <v>
128</v>
      </c>
      <c r="EB11" s="813"/>
      <c r="EC11" s="813">
        <v>
137</v>
      </c>
      <c r="ED11" s="813"/>
      <c r="EE11" s="813">
        <v>
146</v>
      </c>
      <c r="EF11" s="813"/>
      <c r="EG11" s="813">
        <v>
118</v>
      </c>
      <c r="EH11" s="813"/>
      <c r="EI11" s="813">
        <v>
101</v>
      </c>
      <c r="EJ11" s="813"/>
      <c r="EK11" s="813">
        <v>
136</v>
      </c>
      <c r="EL11" s="813"/>
      <c r="EM11" s="813">
        <v>
144</v>
      </c>
      <c r="EN11" s="814"/>
      <c r="EO11" s="658" t="s">
        <v>
574</v>
      </c>
      <c r="EP11" s="658"/>
      <c r="EQ11" s="658"/>
      <c r="ER11" s="658"/>
      <c r="ES11" s="813">
        <v>
79</v>
      </c>
      <c r="ET11" s="813"/>
      <c r="EU11" s="813">
        <v>
65</v>
      </c>
      <c r="EV11" s="813"/>
      <c r="EW11" s="813">
        <v>
83</v>
      </c>
      <c r="EX11" s="813"/>
      <c r="EY11" s="813">
        <v>
82</v>
      </c>
      <c r="EZ11" s="813"/>
      <c r="FA11" s="813">
        <v>
92</v>
      </c>
      <c r="FB11" s="813"/>
      <c r="FC11" s="813">
        <v>
89</v>
      </c>
      <c r="FD11" s="813"/>
      <c r="FE11" s="813">
        <v>
91</v>
      </c>
      <c r="FF11" s="813"/>
      <c r="FG11" s="813">
        <v>
84</v>
      </c>
      <c r="FH11" s="813"/>
      <c r="FI11" s="813">
        <v>
85</v>
      </c>
      <c r="FJ11" s="813"/>
      <c r="FK11" s="813">
        <v>
73</v>
      </c>
      <c r="FL11" s="813"/>
      <c r="FM11" s="813">
        <v>
94</v>
      </c>
      <c r="FN11" s="813"/>
      <c r="FO11" s="813">
        <v>
87</v>
      </c>
      <c r="FP11" s="813"/>
      <c r="FQ11" s="813">
        <v>
89</v>
      </c>
      <c r="FR11" s="813"/>
      <c r="FS11" s="813">
        <v>
87</v>
      </c>
      <c r="FT11" s="813"/>
      <c r="FU11" s="813">
        <v>
90</v>
      </c>
      <c r="FV11" s="813"/>
      <c r="FW11" s="813">
        <v>
81</v>
      </c>
      <c r="FX11" s="814"/>
      <c r="FY11" s="658" t="s">
        <v>
574</v>
      </c>
      <c r="FZ11" s="658"/>
      <c r="GA11" s="658"/>
      <c r="GB11" s="658"/>
      <c r="GC11" s="813">
        <v>
43</v>
      </c>
      <c r="GD11" s="813"/>
      <c r="GE11" s="813">
        <v>
55</v>
      </c>
      <c r="GF11" s="813"/>
      <c r="GG11" s="813">
        <v>
37</v>
      </c>
      <c r="GH11" s="813"/>
      <c r="GI11" s="813">
        <v>
42</v>
      </c>
      <c r="GJ11" s="813"/>
      <c r="GK11" s="813">
        <v>
36</v>
      </c>
      <c r="GL11" s="813"/>
      <c r="GM11" s="813">
        <v>
60</v>
      </c>
      <c r="GN11" s="813"/>
      <c r="GO11" s="813">
        <v>
35</v>
      </c>
      <c r="GP11" s="813"/>
      <c r="GQ11" s="813">
        <v>
76</v>
      </c>
      <c r="GR11" s="813"/>
      <c r="GS11" s="813">
        <v>
29</v>
      </c>
      <c r="GT11" s="813"/>
      <c r="GU11" s="813">
        <v>
60</v>
      </c>
      <c r="GV11" s="813"/>
      <c r="GW11" s="813">
        <v>
43</v>
      </c>
      <c r="GX11" s="813"/>
      <c r="GY11" s="813">
        <v>
41</v>
      </c>
      <c r="GZ11" s="813"/>
      <c r="HA11" s="813">
        <v>
30</v>
      </c>
      <c r="HB11" s="813"/>
      <c r="HC11" s="813">
        <v>
60</v>
      </c>
      <c r="HD11" s="813"/>
      <c r="HE11" s="813">
        <v>
36</v>
      </c>
      <c r="HF11" s="813"/>
      <c r="HG11" s="813">
        <v>
49</v>
      </c>
      <c r="HH11" s="814"/>
      <c r="HI11" s="658" t="s">
        <v>
574</v>
      </c>
      <c r="HJ11" s="658"/>
      <c r="HK11" s="658"/>
      <c r="HL11" s="658"/>
      <c r="HM11" s="813">
        <v>
6</v>
      </c>
      <c r="HN11" s="813"/>
      <c r="HO11" s="813">
        <v>
13</v>
      </c>
      <c r="HP11" s="813"/>
      <c r="HQ11" s="813">
        <v>
2</v>
      </c>
      <c r="HR11" s="813"/>
      <c r="HS11" s="813">
        <v>
8</v>
      </c>
      <c r="HT11" s="813"/>
      <c r="HU11" s="813">
        <v>
4</v>
      </c>
      <c r="HV11" s="813"/>
      <c r="HW11" s="813">
        <v>
8</v>
      </c>
      <c r="HX11" s="813"/>
      <c r="HY11" s="813">
        <v>
2</v>
      </c>
      <c r="HZ11" s="813"/>
      <c r="IA11" s="813">
        <v>
10</v>
      </c>
      <c r="IB11" s="813"/>
      <c r="IC11" s="804" t="s">
        <v>
1441</v>
      </c>
      <c r="ID11" s="804"/>
      <c r="IE11" s="813">
        <v>
3</v>
      </c>
      <c r="IF11" s="813"/>
      <c r="IG11" s="804" t="s">
        <v>
1441</v>
      </c>
      <c r="IH11" s="804"/>
      <c r="II11" s="813">
        <v>
2</v>
      </c>
      <c r="IJ11" s="813"/>
      <c r="IK11" s="804" t="s">
        <v>
1441</v>
      </c>
      <c r="IL11" s="804"/>
      <c r="IM11" s="813">
        <v>
1</v>
      </c>
      <c r="IN11" s="813"/>
      <c r="IO11" s="804" t="s">
        <v>
1441</v>
      </c>
      <c r="IP11" s="804"/>
      <c r="IQ11" s="813">
        <v>
1</v>
      </c>
      <c r="IR11" s="814"/>
      <c r="IS11" s="658" t="s">
        <v>
641</v>
      </c>
      <c r="IT11" s="658"/>
      <c r="IU11" s="658"/>
      <c r="IV11" s="658"/>
      <c r="IW11" s="658"/>
      <c r="IX11" s="658"/>
      <c r="IY11" s="658"/>
      <c r="IZ11" s="658"/>
      <c r="JA11" s="658"/>
      <c r="JB11" s="846">
        <v>
1359</v>
      </c>
      <c r="JC11" s="847"/>
      <c r="JD11" s="847"/>
      <c r="JE11" s="847"/>
      <c r="JF11" s="847"/>
      <c r="JG11" s="847"/>
      <c r="JH11" s="847"/>
      <c r="JI11" s="348"/>
      <c r="JJ11" s="348"/>
      <c r="JK11" s="843">
        <v>
1265</v>
      </c>
      <c r="JL11" s="843"/>
      <c r="JM11" s="843"/>
      <c r="JN11" s="843"/>
      <c r="JO11" s="843"/>
      <c r="JP11" s="843"/>
      <c r="JQ11" s="843"/>
      <c r="JR11" s="348"/>
      <c r="JS11" s="348"/>
      <c r="JT11" s="843">
        <v>
1222</v>
      </c>
      <c r="JU11" s="843"/>
      <c r="JV11" s="843"/>
      <c r="JW11" s="843"/>
      <c r="JX11" s="843"/>
      <c r="JY11" s="843"/>
      <c r="JZ11" s="843"/>
      <c r="KA11" s="348"/>
      <c r="KB11" s="128"/>
    </row>
    <row r="12" spans="1:299" ht="19.5" customHeight="1">
      <c r="A12" s="658" t="s">
        <v>
575</v>
      </c>
      <c r="B12" s="658"/>
      <c r="C12" s="658"/>
      <c r="D12" s="630"/>
      <c r="E12" s="844">
        <v>
6163</v>
      </c>
      <c r="F12" s="845"/>
      <c r="G12" s="845"/>
      <c r="H12" s="845"/>
      <c r="I12" s="845">
        <v>
6149</v>
      </c>
      <c r="J12" s="845"/>
      <c r="K12" s="845"/>
      <c r="L12" s="845"/>
      <c r="M12" s="835">
        <v>
56</v>
      </c>
      <c r="N12" s="835"/>
      <c r="O12" s="835">
        <v>
54</v>
      </c>
      <c r="P12" s="835"/>
      <c r="Q12" s="835">
        <v>
53</v>
      </c>
      <c r="R12" s="835"/>
      <c r="S12" s="835">
        <v>
47</v>
      </c>
      <c r="T12" s="835"/>
      <c r="U12" s="835">
        <v>
52</v>
      </c>
      <c r="V12" s="835"/>
      <c r="W12" s="835">
        <v>
54</v>
      </c>
      <c r="X12" s="835"/>
      <c r="Y12" s="835">
        <v>
54</v>
      </c>
      <c r="Z12" s="835"/>
      <c r="AA12" s="835">
        <v>
54</v>
      </c>
      <c r="AB12" s="835"/>
      <c r="AC12" s="835">
        <v>
59</v>
      </c>
      <c r="AD12" s="835"/>
      <c r="AE12" s="835">
        <v>
37</v>
      </c>
      <c r="AF12" s="835"/>
      <c r="AG12" s="835">
        <v>
46</v>
      </c>
      <c r="AH12" s="835"/>
      <c r="AI12" s="835">
        <v>
55</v>
      </c>
      <c r="AJ12" s="842"/>
      <c r="AK12" s="658" t="s">
        <v>
575</v>
      </c>
      <c r="AL12" s="658"/>
      <c r="AM12" s="658"/>
      <c r="AN12" s="658"/>
      <c r="AO12" s="811">
        <v>
46</v>
      </c>
      <c r="AP12" s="811"/>
      <c r="AQ12" s="811">
        <v>
35</v>
      </c>
      <c r="AR12" s="811"/>
      <c r="AS12" s="811">
        <v>
50</v>
      </c>
      <c r="AT12" s="811"/>
      <c r="AU12" s="811">
        <v>
56</v>
      </c>
      <c r="AV12" s="811"/>
      <c r="AW12" s="811">
        <v>
48</v>
      </c>
      <c r="AX12" s="811"/>
      <c r="AY12" s="811">
        <v>
61</v>
      </c>
      <c r="AZ12" s="811"/>
      <c r="BA12" s="811">
        <v>
55</v>
      </c>
      <c r="BB12" s="811"/>
      <c r="BC12" s="811">
        <v>
48</v>
      </c>
      <c r="BD12" s="811"/>
      <c r="BE12" s="811">
        <v>
51</v>
      </c>
      <c r="BF12" s="811"/>
      <c r="BG12" s="811">
        <v>
49</v>
      </c>
      <c r="BH12" s="811"/>
      <c r="BI12" s="811">
        <v>
81</v>
      </c>
      <c r="BJ12" s="811"/>
      <c r="BK12" s="811">
        <v>
55</v>
      </c>
      <c r="BL12" s="811"/>
      <c r="BM12" s="811">
        <v>
94</v>
      </c>
      <c r="BN12" s="811"/>
      <c r="BO12" s="811">
        <v>
64</v>
      </c>
      <c r="BP12" s="811"/>
      <c r="BQ12" s="811">
        <v>
99</v>
      </c>
      <c r="BR12" s="811"/>
      <c r="BS12" s="811">
        <v>
81</v>
      </c>
      <c r="BT12" s="816"/>
      <c r="BU12" s="658" t="s">
        <v>
575</v>
      </c>
      <c r="BV12" s="658"/>
      <c r="BW12" s="658"/>
      <c r="BX12" s="658"/>
      <c r="BY12" s="817">
        <v>
91</v>
      </c>
      <c r="BZ12" s="811"/>
      <c r="CA12" s="811">
        <v>
105</v>
      </c>
      <c r="CB12" s="811"/>
      <c r="CC12" s="811">
        <v>
82</v>
      </c>
      <c r="CD12" s="811"/>
      <c r="CE12" s="811">
        <v>
94</v>
      </c>
      <c r="CF12" s="811"/>
      <c r="CG12" s="811">
        <v>
68</v>
      </c>
      <c r="CH12" s="811"/>
      <c r="CI12" s="811">
        <v>
92</v>
      </c>
      <c r="CJ12" s="811"/>
      <c r="CK12" s="811">
        <v>
85</v>
      </c>
      <c r="CL12" s="811"/>
      <c r="CM12" s="811">
        <v>
95</v>
      </c>
      <c r="CN12" s="811"/>
      <c r="CO12" s="811">
        <v>
105</v>
      </c>
      <c r="CP12" s="811"/>
      <c r="CQ12" s="811">
        <v>
75</v>
      </c>
      <c r="CR12" s="811"/>
      <c r="CS12" s="811">
        <v>
101</v>
      </c>
      <c r="CT12" s="811"/>
      <c r="CU12" s="811">
        <v>
86</v>
      </c>
      <c r="CV12" s="811"/>
      <c r="CW12" s="811">
        <v>
95</v>
      </c>
      <c r="CX12" s="811"/>
      <c r="CY12" s="811">
        <v>
90</v>
      </c>
      <c r="CZ12" s="811"/>
      <c r="DA12" s="811">
        <v>
81</v>
      </c>
      <c r="DB12" s="811"/>
      <c r="DC12" s="811">
        <v>
83</v>
      </c>
      <c r="DD12" s="816"/>
      <c r="DE12" s="658" t="s">
        <v>
575</v>
      </c>
      <c r="DF12" s="658"/>
      <c r="DG12" s="658"/>
      <c r="DH12" s="658"/>
      <c r="DI12" s="813">
        <v>
105</v>
      </c>
      <c r="DJ12" s="813"/>
      <c r="DK12" s="813">
        <v>
105</v>
      </c>
      <c r="DL12" s="813"/>
      <c r="DM12" s="813">
        <v>
108</v>
      </c>
      <c r="DN12" s="813"/>
      <c r="DO12" s="813">
        <v>
102</v>
      </c>
      <c r="DP12" s="813"/>
      <c r="DQ12" s="813">
        <v>
96</v>
      </c>
      <c r="DR12" s="813"/>
      <c r="DS12" s="813">
        <v>
91</v>
      </c>
      <c r="DT12" s="813"/>
      <c r="DU12" s="813">
        <v>
88</v>
      </c>
      <c r="DV12" s="813"/>
      <c r="DW12" s="813">
        <v>
112</v>
      </c>
      <c r="DX12" s="813"/>
      <c r="DY12" s="813">
        <v>
100</v>
      </c>
      <c r="DZ12" s="813"/>
      <c r="EA12" s="813">
        <v>
99</v>
      </c>
      <c r="EB12" s="813"/>
      <c r="EC12" s="813">
        <v>
119</v>
      </c>
      <c r="ED12" s="813"/>
      <c r="EE12" s="813">
        <v>
118</v>
      </c>
      <c r="EF12" s="813"/>
      <c r="EG12" s="813">
        <v>
64</v>
      </c>
      <c r="EH12" s="813"/>
      <c r="EI12" s="813">
        <v>
64</v>
      </c>
      <c r="EJ12" s="813"/>
      <c r="EK12" s="813">
        <v>
96</v>
      </c>
      <c r="EL12" s="813"/>
      <c r="EM12" s="813">
        <v>
100</v>
      </c>
      <c r="EN12" s="814"/>
      <c r="EO12" s="658" t="s">
        <v>
575</v>
      </c>
      <c r="EP12" s="658"/>
      <c r="EQ12" s="658"/>
      <c r="ER12" s="658"/>
      <c r="ES12" s="813">
        <v>
80</v>
      </c>
      <c r="ET12" s="813"/>
      <c r="EU12" s="813">
        <v>
63</v>
      </c>
      <c r="EV12" s="813"/>
      <c r="EW12" s="813">
        <v>
62</v>
      </c>
      <c r="EX12" s="813"/>
      <c r="EY12" s="813">
        <v>
55</v>
      </c>
      <c r="EZ12" s="813"/>
      <c r="FA12" s="813">
        <v>
50</v>
      </c>
      <c r="FB12" s="813"/>
      <c r="FC12" s="813">
        <v>
55</v>
      </c>
      <c r="FD12" s="813"/>
      <c r="FE12" s="813">
        <v>
62</v>
      </c>
      <c r="FF12" s="813"/>
      <c r="FG12" s="813">
        <v>
59</v>
      </c>
      <c r="FH12" s="813"/>
      <c r="FI12" s="813">
        <v>
66</v>
      </c>
      <c r="FJ12" s="813"/>
      <c r="FK12" s="813">
        <v>
67</v>
      </c>
      <c r="FL12" s="813"/>
      <c r="FM12" s="813">
        <v>
70</v>
      </c>
      <c r="FN12" s="813"/>
      <c r="FO12" s="813">
        <v>
66</v>
      </c>
      <c r="FP12" s="813"/>
      <c r="FQ12" s="813">
        <v>
53</v>
      </c>
      <c r="FR12" s="813"/>
      <c r="FS12" s="813">
        <v>
71</v>
      </c>
      <c r="FT12" s="813"/>
      <c r="FU12" s="813">
        <v>
78</v>
      </c>
      <c r="FV12" s="813"/>
      <c r="FW12" s="813">
        <v>
77</v>
      </c>
      <c r="FX12" s="814"/>
      <c r="FY12" s="658" t="s">
        <v>
575</v>
      </c>
      <c r="FZ12" s="658"/>
      <c r="GA12" s="658"/>
      <c r="GB12" s="658"/>
      <c r="GC12" s="813">
        <v>
45</v>
      </c>
      <c r="GD12" s="813"/>
      <c r="GE12" s="813">
        <v>
48</v>
      </c>
      <c r="GF12" s="813"/>
      <c r="GG12" s="813">
        <v>
26</v>
      </c>
      <c r="GH12" s="813"/>
      <c r="GI12" s="813">
        <v>
50</v>
      </c>
      <c r="GJ12" s="813"/>
      <c r="GK12" s="813">
        <v>
29</v>
      </c>
      <c r="GL12" s="813"/>
      <c r="GM12" s="813">
        <v>
42</v>
      </c>
      <c r="GN12" s="813"/>
      <c r="GO12" s="813">
        <v>
36</v>
      </c>
      <c r="GP12" s="813"/>
      <c r="GQ12" s="813">
        <v>
36</v>
      </c>
      <c r="GR12" s="813"/>
      <c r="GS12" s="813">
        <v>
29</v>
      </c>
      <c r="GT12" s="813"/>
      <c r="GU12" s="813">
        <v>
47</v>
      </c>
      <c r="GV12" s="813"/>
      <c r="GW12" s="813">
        <v>
31</v>
      </c>
      <c r="GX12" s="813"/>
      <c r="GY12" s="813">
        <v>
42</v>
      </c>
      <c r="GZ12" s="813"/>
      <c r="HA12" s="813">
        <v>
28</v>
      </c>
      <c r="HB12" s="813"/>
      <c r="HC12" s="813">
        <v>
33</v>
      </c>
      <c r="HD12" s="813"/>
      <c r="HE12" s="813">
        <v>
21</v>
      </c>
      <c r="HF12" s="813"/>
      <c r="HG12" s="813">
        <v>
30</v>
      </c>
      <c r="HH12" s="814"/>
      <c r="HI12" s="658" t="s">
        <v>
575</v>
      </c>
      <c r="HJ12" s="658"/>
      <c r="HK12" s="658"/>
      <c r="HL12" s="658"/>
      <c r="HM12" s="813">
        <v>
5</v>
      </c>
      <c r="HN12" s="813"/>
      <c r="HO12" s="813">
        <v>
12</v>
      </c>
      <c r="HP12" s="813"/>
      <c r="HQ12" s="813">
        <v>
4</v>
      </c>
      <c r="HR12" s="813"/>
      <c r="HS12" s="813">
        <v>
1</v>
      </c>
      <c r="HT12" s="813"/>
      <c r="HU12" s="813">
        <v>
1</v>
      </c>
      <c r="HV12" s="813"/>
      <c r="HW12" s="813">
        <v>
8</v>
      </c>
      <c r="HX12" s="813"/>
      <c r="HY12" s="813">
        <v>
1</v>
      </c>
      <c r="HZ12" s="813"/>
      <c r="IA12" s="813">
        <v>
2</v>
      </c>
      <c r="IB12" s="813"/>
      <c r="IC12" s="813">
        <v>
2</v>
      </c>
      <c r="ID12" s="813"/>
      <c r="IE12" s="813">
        <v>
5</v>
      </c>
      <c r="IF12" s="813"/>
      <c r="IG12" s="804" t="s">
        <v>
1441</v>
      </c>
      <c r="IH12" s="804"/>
      <c r="II12" s="804" t="s">
        <v>
1441</v>
      </c>
      <c r="IJ12" s="804"/>
      <c r="IK12" s="813">
        <v>
2</v>
      </c>
      <c r="IL12" s="813"/>
      <c r="IM12" s="813">
        <v>
2</v>
      </c>
      <c r="IN12" s="813"/>
      <c r="IO12" s="804" t="s">
        <v>
1441</v>
      </c>
      <c r="IP12" s="804"/>
      <c r="IQ12" s="813">
        <v>
2</v>
      </c>
      <c r="IR12" s="814"/>
      <c r="IS12" s="658" t="s">
        <v>
642</v>
      </c>
      <c r="IT12" s="658"/>
      <c r="IU12" s="658"/>
      <c r="IV12" s="658"/>
      <c r="IW12" s="658"/>
      <c r="IX12" s="658"/>
      <c r="IY12" s="658"/>
      <c r="IZ12" s="658"/>
      <c r="JA12" s="658"/>
      <c r="JB12" s="846">
        <v>
264</v>
      </c>
      <c r="JC12" s="847"/>
      <c r="JD12" s="847"/>
      <c r="JE12" s="847"/>
      <c r="JF12" s="847"/>
      <c r="JG12" s="847"/>
      <c r="JH12" s="847"/>
      <c r="JI12" s="348"/>
      <c r="JJ12" s="348"/>
      <c r="JK12" s="843">
        <v>
232</v>
      </c>
      <c r="JL12" s="843"/>
      <c r="JM12" s="843"/>
      <c r="JN12" s="843"/>
      <c r="JO12" s="843"/>
      <c r="JP12" s="843"/>
      <c r="JQ12" s="843"/>
      <c r="JR12" s="348"/>
      <c r="JS12" s="348"/>
      <c r="JT12" s="843">
        <v>
233</v>
      </c>
      <c r="JU12" s="843"/>
      <c r="JV12" s="843"/>
      <c r="JW12" s="843"/>
      <c r="JX12" s="843"/>
      <c r="JY12" s="843"/>
      <c r="JZ12" s="843"/>
      <c r="KA12" s="348"/>
      <c r="KB12" s="128"/>
    </row>
    <row r="13" spans="1:299" ht="19.5" customHeight="1">
      <c r="A13" s="658" t="s">
        <v>
576</v>
      </c>
      <c r="B13" s="658"/>
      <c r="C13" s="658"/>
      <c r="D13" s="630"/>
      <c r="E13" s="844">
        <v>
7469</v>
      </c>
      <c r="F13" s="845"/>
      <c r="G13" s="845"/>
      <c r="H13" s="845"/>
      <c r="I13" s="845">
        <v>
7341</v>
      </c>
      <c r="J13" s="845"/>
      <c r="K13" s="845"/>
      <c r="L13" s="845"/>
      <c r="M13" s="835">
        <v>
52</v>
      </c>
      <c r="N13" s="835"/>
      <c r="O13" s="835">
        <v>
42</v>
      </c>
      <c r="P13" s="835"/>
      <c r="Q13" s="835">
        <v>
60</v>
      </c>
      <c r="R13" s="835"/>
      <c r="S13" s="835">
        <v>
57</v>
      </c>
      <c r="T13" s="835"/>
      <c r="U13" s="835">
        <v>
64</v>
      </c>
      <c r="V13" s="835"/>
      <c r="W13" s="835">
        <v>
56</v>
      </c>
      <c r="X13" s="835"/>
      <c r="Y13" s="835">
        <v>
80</v>
      </c>
      <c r="Z13" s="835"/>
      <c r="AA13" s="835">
        <v>
62</v>
      </c>
      <c r="AB13" s="835"/>
      <c r="AC13" s="835">
        <v>
84</v>
      </c>
      <c r="AD13" s="835"/>
      <c r="AE13" s="835">
        <v>
49</v>
      </c>
      <c r="AF13" s="835"/>
      <c r="AG13" s="835">
        <v>
91</v>
      </c>
      <c r="AH13" s="835"/>
      <c r="AI13" s="835">
        <v>
62</v>
      </c>
      <c r="AJ13" s="842"/>
      <c r="AK13" s="658" t="s">
        <v>
576</v>
      </c>
      <c r="AL13" s="658"/>
      <c r="AM13" s="658"/>
      <c r="AN13" s="658"/>
      <c r="AO13" s="811">
        <v>
63</v>
      </c>
      <c r="AP13" s="811"/>
      <c r="AQ13" s="811">
        <v>
59</v>
      </c>
      <c r="AR13" s="811"/>
      <c r="AS13" s="811">
        <v>
60</v>
      </c>
      <c r="AT13" s="811"/>
      <c r="AU13" s="811">
        <v>
57</v>
      </c>
      <c r="AV13" s="811"/>
      <c r="AW13" s="811">
        <v>
69</v>
      </c>
      <c r="AX13" s="811"/>
      <c r="AY13" s="811">
        <v>
63</v>
      </c>
      <c r="AZ13" s="811"/>
      <c r="BA13" s="811">
        <v>
62</v>
      </c>
      <c r="BB13" s="811"/>
      <c r="BC13" s="811">
        <v>
54</v>
      </c>
      <c r="BD13" s="811"/>
      <c r="BE13" s="811">
        <v>
48</v>
      </c>
      <c r="BF13" s="811"/>
      <c r="BG13" s="811">
        <v>
66</v>
      </c>
      <c r="BH13" s="811"/>
      <c r="BI13" s="811">
        <v>
71</v>
      </c>
      <c r="BJ13" s="811"/>
      <c r="BK13" s="811">
        <v>
59</v>
      </c>
      <c r="BL13" s="811"/>
      <c r="BM13" s="811">
        <v>
73</v>
      </c>
      <c r="BN13" s="811"/>
      <c r="BO13" s="811">
        <v>
65</v>
      </c>
      <c r="BP13" s="811"/>
      <c r="BQ13" s="811">
        <v>
74</v>
      </c>
      <c r="BR13" s="811"/>
      <c r="BS13" s="811">
        <v>
77</v>
      </c>
      <c r="BT13" s="816"/>
      <c r="BU13" s="658" t="s">
        <v>
576</v>
      </c>
      <c r="BV13" s="658"/>
      <c r="BW13" s="658"/>
      <c r="BX13" s="658"/>
      <c r="BY13" s="817">
        <v>
78</v>
      </c>
      <c r="BZ13" s="811"/>
      <c r="CA13" s="811">
        <v>
67</v>
      </c>
      <c r="CB13" s="811"/>
      <c r="CC13" s="811">
        <v>
98</v>
      </c>
      <c r="CD13" s="811"/>
      <c r="CE13" s="811">
        <v>
93</v>
      </c>
      <c r="CF13" s="811"/>
      <c r="CG13" s="811">
        <v>
87</v>
      </c>
      <c r="CH13" s="811"/>
      <c r="CI13" s="811">
        <v>
91</v>
      </c>
      <c r="CJ13" s="811"/>
      <c r="CK13" s="811">
        <v>
86</v>
      </c>
      <c r="CL13" s="811"/>
      <c r="CM13" s="811">
        <v>
98</v>
      </c>
      <c r="CN13" s="811"/>
      <c r="CO13" s="811">
        <v>
101</v>
      </c>
      <c r="CP13" s="811"/>
      <c r="CQ13" s="811">
        <v>
102</v>
      </c>
      <c r="CR13" s="811"/>
      <c r="CS13" s="811">
        <v>
100</v>
      </c>
      <c r="CT13" s="811"/>
      <c r="CU13" s="811">
        <v>
95</v>
      </c>
      <c r="CV13" s="811"/>
      <c r="CW13" s="811">
        <v>
95</v>
      </c>
      <c r="CX13" s="811"/>
      <c r="CY13" s="811">
        <v>
98</v>
      </c>
      <c r="CZ13" s="811"/>
      <c r="DA13" s="811">
        <v>
109</v>
      </c>
      <c r="DB13" s="811"/>
      <c r="DC13" s="811">
        <v>
88</v>
      </c>
      <c r="DD13" s="816"/>
      <c r="DE13" s="658" t="s">
        <v>
576</v>
      </c>
      <c r="DF13" s="658"/>
      <c r="DG13" s="658"/>
      <c r="DH13" s="658"/>
      <c r="DI13" s="813">
        <v>
126</v>
      </c>
      <c r="DJ13" s="813"/>
      <c r="DK13" s="813">
        <v>
127</v>
      </c>
      <c r="DL13" s="813"/>
      <c r="DM13" s="813">
        <v>
108</v>
      </c>
      <c r="DN13" s="813"/>
      <c r="DO13" s="813">
        <v>
96</v>
      </c>
      <c r="DP13" s="813"/>
      <c r="DQ13" s="813">
        <v>
119</v>
      </c>
      <c r="DR13" s="813"/>
      <c r="DS13" s="813">
        <v>
91</v>
      </c>
      <c r="DT13" s="813"/>
      <c r="DU13" s="813">
        <v>
120</v>
      </c>
      <c r="DV13" s="813"/>
      <c r="DW13" s="813">
        <v>
119</v>
      </c>
      <c r="DX13" s="813"/>
      <c r="DY13" s="813">
        <v>
108</v>
      </c>
      <c r="DZ13" s="813"/>
      <c r="EA13" s="813">
        <v>
114</v>
      </c>
      <c r="EB13" s="813"/>
      <c r="EC13" s="813">
        <v>
114</v>
      </c>
      <c r="ED13" s="813"/>
      <c r="EE13" s="813">
        <v>
127</v>
      </c>
      <c r="EF13" s="813"/>
      <c r="EG13" s="813">
        <v>
108</v>
      </c>
      <c r="EH13" s="813"/>
      <c r="EI13" s="813">
        <v>
86</v>
      </c>
      <c r="EJ13" s="813"/>
      <c r="EK13" s="813">
        <v>
144</v>
      </c>
      <c r="EL13" s="813"/>
      <c r="EM13" s="813">
        <v>
103</v>
      </c>
      <c r="EN13" s="814"/>
      <c r="EO13" s="658" t="s">
        <v>
576</v>
      </c>
      <c r="EP13" s="658"/>
      <c r="EQ13" s="658"/>
      <c r="ER13" s="658"/>
      <c r="ES13" s="813">
        <v>
90</v>
      </c>
      <c r="ET13" s="813"/>
      <c r="EU13" s="813">
        <v>
82</v>
      </c>
      <c r="EV13" s="813"/>
      <c r="EW13" s="813">
        <v>
76</v>
      </c>
      <c r="EX13" s="813"/>
      <c r="EY13" s="813">
        <v>
84</v>
      </c>
      <c r="EZ13" s="813"/>
      <c r="FA13" s="813">
        <v>
86</v>
      </c>
      <c r="FB13" s="813"/>
      <c r="FC13" s="813">
        <v>
70</v>
      </c>
      <c r="FD13" s="813"/>
      <c r="FE13" s="813">
        <v>
86</v>
      </c>
      <c r="FF13" s="813"/>
      <c r="FG13" s="813">
        <v>
86</v>
      </c>
      <c r="FH13" s="813"/>
      <c r="FI13" s="813">
        <v>
71</v>
      </c>
      <c r="FJ13" s="813"/>
      <c r="FK13" s="813">
        <v>
83</v>
      </c>
      <c r="FL13" s="813"/>
      <c r="FM13" s="813">
        <v>
79</v>
      </c>
      <c r="FN13" s="813"/>
      <c r="FO13" s="813">
        <v>
97</v>
      </c>
      <c r="FP13" s="813"/>
      <c r="FQ13" s="813">
        <v>
81</v>
      </c>
      <c r="FR13" s="813"/>
      <c r="FS13" s="813">
        <v>
97</v>
      </c>
      <c r="FT13" s="813"/>
      <c r="FU13" s="813">
        <v>
114</v>
      </c>
      <c r="FV13" s="813"/>
      <c r="FW13" s="813">
        <v>
117</v>
      </c>
      <c r="FX13" s="814"/>
      <c r="FY13" s="658" t="s">
        <v>
576</v>
      </c>
      <c r="FZ13" s="658"/>
      <c r="GA13" s="658"/>
      <c r="GB13" s="658"/>
      <c r="GC13" s="813">
        <v>
68</v>
      </c>
      <c r="GD13" s="813"/>
      <c r="GE13" s="813">
        <v>
69</v>
      </c>
      <c r="GF13" s="813"/>
      <c r="GG13" s="813">
        <v>
39</v>
      </c>
      <c r="GH13" s="813"/>
      <c r="GI13" s="813">
        <v>
64</v>
      </c>
      <c r="GJ13" s="813"/>
      <c r="GK13" s="813">
        <v>
46</v>
      </c>
      <c r="GL13" s="813"/>
      <c r="GM13" s="813">
        <v>
84</v>
      </c>
      <c r="GN13" s="813"/>
      <c r="GO13" s="813">
        <v>
42</v>
      </c>
      <c r="GP13" s="813"/>
      <c r="GQ13" s="813">
        <v>
66</v>
      </c>
      <c r="GR13" s="813"/>
      <c r="GS13" s="813">
        <v>
38</v>
      </c>
      <c r="GT13" s="813"/>
      <c r="GU13" s="813">
        <v>
64</v>
      </c>
      <c r="GV13" s="813"/>
      <c r="GW13" s="813">
        <v>
42</v>
      </c>
      <c r="GX13" s="813"/>
      <c r="GY13" s="813">
        <v>
77</v>
      </c>
      <c r="GZ13" s="813"/>
      <c r="HA13" s="813">
        <v>
39</v>
      </c>
      <c r="HB13" s="813"/>
      <c r="HC13" s="813">
        <v>
54</v>
      </c>
      <c r="HD13" s="813"/>
      <c r="HE13" s="813">
        <v>
29</v>
      </c>
      <c r="HF13" s="813"/>
      <c r="HG13" s="813">
        <v>
48</v>
      </c>
      <c r="HH13" s="814"/>
      <c r="HI13" s="658" t="s">
        <v>
576</v>
      </c>
      <c r="HJ13" s="658"/>
      <c r="HK13" s="658"/>
      <c r="HL13" s="658"/>
      <c r="HM13" s="813">
        <v>
6</v>
      </c>
      <c r="HN13" s="813"/>
      <c r="HO13" s="813">
        <v>
9</v>
      </c>
      <c r="HP13" s="813"/>
      <c r="HQ13" s="813">
        <v>
4</v>
      </c>
      <c r="HR13" s="813"/>
      <c r="HS13" s="813">
        <v>
8</v>
      </c>
      <c r="HT13" s="813"/>
      <c r="HU13" s="813">
        <v>
2</v>
      </c>
      <c r="HV13" s="813"/>
      <c r="HW13" s="813">
        <v>
9</v>
      </c>
      <c r="HX13" s="813"/>
      <c r="HY13" s="813">
        <v>
5</v>
      </c>
      <c r="HZ13" s="813"/>
      <c r="IA13" s="813">
        <v>
7</v>
      </c>
      <c r="IB13" s="813"/>
      <c r="IC13" s="813">
        <v>
1</v>
      </c>
      <c r="ID13" s="813"/>
      <c r="IE13" s="813">
        <v>
7</v>
      </c>
      <c r="IF13" s="813"/>
      <c r="IG13" s="813">
        <v>
2</v>
      </c>
      <c r="IH13" s="813"/>
      <c r="II13" s="813">
        <v>
3</v>
      </c>
      <c r="IJ13" s="813"/>
      <c r="IK13" s="804" t="s">
        <v>
1441</v>
      </c>
      <c r="IL13" s="804"/>
      <c r="IM13" s="813">
        <v>
3</v>
      </c>
      <c r="IN13" s="813"/>
      <c r="IO13" s="804" t="s">
        <v>
1441</v>
      </c>
      <c r="IP13" s="804"/>
      <c r="IQ13" s="804" t="s">
        <v>
1441</v>
      </c>
      <c r="IR13" s="812"/>
      <c r="IS13" s="658" t="s">
        <v>
643</v>
      </c>
      <c r="IT13" s="658"/>
      <c r="IU13" s="658"/>
      <c r="IV13" s="658"/>
      <c r="IW13" s="658"/>
      <c r="IX13" s="658"/>
      <c r="IY13" s="658"/>
      <c r="IZ13" s="658"/>
      <c r="JA13" s="658"/>
      <c r="JB13" s="846">
        <v>
77</v>
      </c>
      <c r="JC13" s="847"/>
      <c r="JD13" s="847"/>
      <c r="JE13" s="847"/>
      <c r="JF13" s="847"/>
      <c r="JG13" s="847"/>
      <c r="JH13" s="847"/>
      <c r="JI13" s="348"/>
      <c r="JJ13" s="348"/>
      <c r="JK13" s="843">
        <v>
58</v>
      </c>
      <c r="JL13" s="843"/>
      <c r="JM13" s="843"/>
      <c r="JN13" s="843"/>
      <c r="JO13" s="843"/>
      <c r="JP13" s="843"/>
      <c r="JQ13" s="843"/>
      <c r="JR13" s="348"/>
      <c r="JS13" s="348"/>
      <c r="JT13" s="843">
        <v>
58</v>
      </c>
      <c r="JU13" s="843"/>
      <c r="JV13" s="843"/>
      <c r="JW13" s="843"/>
      <c r="JX13" s="843"/>
      <c r="JY13" s="843"/>
      <c r="JZ13" s="843"/>
      <c r="KA13" s="348"/>
      <c r="KB13" s="128"/>
    </row>
    <row r="14" spans="1:299" ht="19.5" customHeight="1">
      <c r="A14" s="658" t="s">
        <v>
577</v>
      </c>
      <c r="B14" s="658"/>
      <c r="C14" s="658"/>
      <c r="D14" s="630"/>
      <c r="E14" s="844">
        <v>
9544</v>
      </c>
      <c r="F14" s="845"/>
      <c r="G14" s="845"/>
      <c r="H14" s="845"/>
      <c r="I14" s="845">
        <v>
10644</v>
      </c>
      <c r="J14" s="845"/>
      <c r="K14" s="845"/>
      <c r="L14" s="845"/>
      <c r="M14" s="835">
        <v>
79</v>
      </c>
      <c r="N14" s="835"/>
      <c r="O14" s="835">
        <v>
74</v>
      </c>
      <c r="P14" s="835"/>
      <c r="Q14" s="835">
        <v>
72</v>
      </c>
      <c r="R14" s="835"/>
      <c r="S14" s="835">
        <v>
81</v>
      </c>
      <c r="T14" s="835"/>
      <c r="U14" s="835">
        <v>
66</v>
      </c>
      <c r="V14" s="835"/>
      <c r="W14" s="835">
        <v>
73</v>
      </c>
      <c r="X14" s="835"/>
      <c r="Y14" s="835">
        <v>
66</v>
      </c>
      <c r="Z14" s="835"/>
      <c r="AA14" s="835">
        <v>
83</v>
      </c>
      <c r="AB14" s="835"/>
      <c r="AC14" s="835">
        <v>
69</v>
      </c>
      <c r="AD14" s="835"/>
      <c r="AE14" s="835">
        <v>
64</v>
      </c>
      <c r="AF14" s="835"/>
      <c r="AG14" s="835">
        <v>
71</v>
      </c>
      <c r="AH14" s="835"/>
      <c r="AI14" s="835">
        <v>
67</v>
      </c>
      <c r="AJ14" s="842"/>
      <c r="AK14" s="658" t="s">
        <v>
577</v>
      </c>
      <c r="AL14" s="658"/>
      <c r="AM14" s="658"/>
      <c r="AN14" s="658"/>
      <c r="AO14" s="811">
        <v>
66</v>
      </c>
      <c r="AP14" s="811"/>
      <c r="AQ14" s="811">
        <v>
76</v>
      </c>
      <c r="AR14" s="811"/>
      <c r="AS14" s="811">
        <v>
70</v>
      </c>
      <c r="AT14" s="811"/>
      <c r="AU14" s="811">
        <v>
66</v>
      </c>
      <c r="AV14" s="811"/>
      <c r="AW14" s="811">
        <v>
82</v>
      </c>
      <c r="AX14" s="811"/>
      <c r="AY14" s="811">
        <v>
62</v>
      </c>
      <c r="AZ14" s="811"/>
      <c r="BA14" s="811">
        <v>
73</v>
      </c>
      <c r="BB14" s="811"/>
      <c r="BC14" s="811">
        <v>
77</v>
      </c>
      <c r="BD14" s="811"/>
      <c r="BE14" s="811">
        <v>
96</v>
      </c>
      <c r="BF14" s="811"/>
      <c r="BG14" s="811">
        <v>
83</v>
      </c>
      <c r="BH14" s="811"/>
      <c r="BI14" s="811">
        <v>
87</v>
      </c>
      <c r="BJ14" s="811"/>
      <c r="BK14" s="811">
        <v>
103</v>
      </c>
      <c r="BL14" s="811"/>
      <c r="BM14" s="811">
        <v>
98</v>
      </c>
      <c r="BN14" s="811"/>
      <c r="BO14" s="811">
        <v>
109</v>
      </c>
      <c r="BP14" s="811"/>
      <c r="BQ14" s="811">
        <v>
124</v>
      </c>
      <c r="BR14" s="811"/>
      <c r="BS14" s="811">
        <v>
119</v>
      </c>
      <c r="BT14" s="816"/>
      <c r="BU14" s="658" t="s">
        <v>
577</v>
      </c>
      <c r="BV14" s="658"/>
      <c r="BW14" s="658"/>
      <c r="BX14" s="658"/>
      <c r="BY14" s="817">
        <v>
132</v>
      </c>
      <c r="BZ14" s="811"/>
      <c r="CA14" s="811">
        <v>
150</v>
      </c>
      <c r="CB14" s="811"/>
      <c r="CC14" s="811">
        <v>
135</v>
      </c>
      <c r="CD14" s="811"/>
      <c r="CE14" s="811">
        <v>
169</v>
      </c>
      <c r="CF14" s="811"/>
      <c r="CG14" s="811">
        <v>
137</v>
      </c>
      <c r="CH14" s="811"/>
      <c r="CI14" s="811">
        <v>
145</v>
      </c>
      <c r="CJ14" s="811"/>
      <c r="CK14" s="811">
        <v>
128</v>
      </c>
      <c r="CL14" s="811"/>
      <c r="CM14" s="811">
        <v>
155</v>
      </c>
      <c r="CN14" s="811"/>
      <c r="CO14" s="811">
        <v>
119</v>
      </c>
      <c r="CP14" s="811"/>
      <c r="CQ14" s="811">
        <v>
165</v>
      </c>
      <c r="CR14" s="811"/>
      <c r="CS14" s="811">
        <v>
147</v>
      </c>
      <c r="CT14" s="811"/>
      <c r="CU14" s="811">
        <v>
132</v>
      </c>
      <c r="CV14" s="811"/>
      <c r="CW14" s="811">
        <v>
154</v>
      </c>
      <c r="CX14" s="811"/>
      <c r="CY14" s="811">
        <v>
141</v>
      </c>
      <c r="CZ14" s="811"/>
      <c r="DA14" s="811">
        <v>
137</v>
      </c>
      <c r="DB14" s="811"/>
      <c r="DC14" s="811">
        <v>
132</v>
      </c>
      <c r="DD14" s="816"/>
      <c r="DE14" s="658" t="s">
        <v>
577</v>
      </c>
      <c r="DF14" s="658"/>
      <c r="DG14" s="658"/>
      <c r="DH14" s="658"/>
      <c r="DI14" s="813">
        <v>
145</v>
      </c>
      <c r="DJ14" s="813"/>
      <c r="DK14" s="813">
        <v>
155</v>
      </c>
      <c r="DL14" s="813"/>
      <c r="DM14" s="813">
        <v>
158</v>
      </c>
      <c r="DN14" s="813"/>
      <c r="DO14" s="813">
        <v>
168</v>
      </c>
      <c r="DP14" s="813"/>
      <c r="DQ14" s="813">
        <v>
164</v>
      </c>
      <c r="DR14" s="813"/>
      <c r="DS14" s="813">
        <v>
170</v>
      </c>
      <c r="DT14" s="813"/>
      <c r="DU14" s="813">
        <v>
185</v>
      </c>
      <c r="DV14" s="813"/>
      <c r="DW14" s="813">
        <v>
182</v>
      </c>
      <c r="DX14" s="813"/>
      <c r="DY14" s="813">
        <v>
153</v>
      </c>
      <c r="DZ14" s="813"/>
      <c r="EA14" s="813">
        <v>
185</v>
      </c>
      <c r="EB14" s="813"/>
      <c r="EC14" s="813">
        <v>
164</v>
      </c>
      <c r="ED14" s="813"/>
      <c r="EE14" s="813">
        <v>
186</v>
      </c>
      <c r="EF14" s="813"/>
      <c r="EG14" s="813">
        <v>
103</v>
      </c>
      <c r="EH14" s="813"/>
      <c r="EI14" s="813">
        <v>
138</v>
      </c>
      <c r="EJ14" s="813"/>
      <c r="EK14" s="813">
        <v>
158</v>
      </c>
      <c r="EL14" s="813"/>
      <c r="EM14" s="813">
        <v>
165</v>
      </c>
      <c r="EN14" s="814"/>
      <c r="EO14" s="658" t="s">
        <v>
577</v>
      </c>
      <c r="EP14" s="658"/>
      <c r="EQ14" s="658"/>
      <c r="ER14" s="658"/>
      <c r="ES14" s="813">
        <v>
129</v>
      </c>
      <c r="ET14" s="813"/>
      <c r="EU14" s="813">
        <v>
118</v>
      </c>
      <c r="EV14" s="813"/>
      <c r="EW14" s="813">
        <v>
113</v>
      </c>
      <c r="EX14" s="813"/>
      <c r="EY14" s="813">
        <v>
115</v>
      </c>
      <c r="EZ14" s="813"/>
      <c r="FA14" s="813">
        <v>
106</v>
      </c>
      <c r="FB14" s="813"/>
      <c r="FC14" s="813">
        <v>
118</v>
      </c>
      <c r="FD14" s="813"/>
      <c r="FE14" s="813">
        <v>
116</v>
      </c>
      <c r="FF14" s="813"/>
      <c r="FG14" s="813">
        <v>
103</v>
      </c>
      <c r="FH14" s="813"/>
      <c r="FI14" s="813">
        <v>
106</v>
      </c>
      <c r="FJ14" s="813"/>
      <c r="FK14" s="813">
        <v>
125</v>
      </c>
      <c r="FL14" s="813"/>
      <c r="FM14" s="813">
        <v>
116</v>
      </c>
      <c r="FN14" s="813"/>
      <c r="FO14" s="813">
        <v>
118</v>
      </c>
      <c r="FP14" s="813"/>
      <c r="FQ14" s="813">
        <v>
107</v>
      </c>
      <c r="FR14" s="813"/>
      <c r="FS14" s="813">
        <v>
116</v>
      </c>
      <c r="FT14" s="813"/>
      <c r="FU14" s="813">
        <v>
131</v>
      </c>
      <c r="FV14" s="813"/>
      <c r="FW14" s="813">
        <v>
135</v>
      </c>
      <c r="FX14" s="814"/>
      <c r="FY14" s="658" t="s">
        <v>
577</v>
      </c>
      <c r="FZ14" s="658"/>
      <c r="GA14" s="658"/>
      <c r="GB14" s="658"/>
      <c r="GC14" s="813">
        <v>
68</v>
      </c>
      <c r="GD14" s="813"/>
      <c r="GE14" s="813">
        <v>
95</v>
      </c>
      <c r="GF14" s="813"/>
      <c r="GG14" s="813">
        <v>
36</v>
      </c>
      <c r="GH14" s="813"/>
      <c r="GI14" s="813">
        <v>
80</v>
      </c>
      <c r="GJ14" s="813"/>
      <c r="GK14" s="813">
        <v>
57</v>
      </c>
      <c r="GL14" s="813"/>
      <c r="GM14" s="813">
        <v>
82</v>
      </c>
      <c r="GN14" s="813"/>
      <c r="GO14" s="813">
        <v>
80</v>
      </c>
      <c r="GP14" s="813"/>
      <c r="GQ14" s="813">
        <v>
89</v>
      </c>
      <c r="GR14" s="813"/>
      <c r="GS14" s="813">
        <v>
61</v>
      </c>
      <c r="GT14" s="813"/>
      <c r="GU14" s="813">
        <v>
88</v>
      </c>
      <c r="GV14" s="813"/>
      <c r="GW14" s="813">
        <v>
39</v>
      </c>
      <c r="GX14" s="813"/>
      <c r="GY14" s="813">
        <v>
79</v>
      </c>
      <c r="GZ14" s="813"/>
      <c r="HA14" s="813">
        <v>
41</v>
      </c>
      <c r="HB14" s="813"/>
      <c r="HC14" s="813">
        <v>
79</v>
      </c>
      <c r="HD14" s="813"/>
      <c r="HE14" s="813">
        <v>
43</v>
      </c>
      <c r="HF14" s="813"/>
      <c r="HG14" s="813">
        <v>
79</v>
      </c>
      <c r="HH14" s="814"/>
      <c r="HI14" s="658" t="s">
        <v>
577</v>
      </c>
      <c r="HJ14" s="658"/>
      <c r="HK14" s="658"/>
      <c r="HL14" s="658"/>
      <c r="HM14" s="813">
        <v>
5</v>
      </c>
      <c r="HN14" s="813"/>
      <c r="HO14" s="813">
        <v>
15</v>
      </c>
      <c r="HP14" s="813"/>
      <c r="HQ14" s="813">
        <v>
1</v>
      </c>
      <c r="HR14" s="813"/>
      <c r="HS14" s="813">
        <v>
22</v>
      </c>
      <c r="HT14" s="813"/>
      <c r="HU14" s="813">
        <v>
4</v>
      </c>
      <c r="HV14" s="813"/>
      <c r="HW14" s="813">
        <v>
12</v>
      </c>
      <c r="HX14" s="813"/>
      <c r="HY14" s="804" t="s">
        <v>
1441</v>
      </c>
      <c r="HZ14" s="804"/>
      <c r="IA14" s="813">
        <v>
7</v>
      </c>
      <c r="IB14" s="813"/>
      <c r="IC14" s="813">
        <v>
1</v>
      </c>
      <c r="ID14" s="813"/>
      <c r="IE14" s="813">
        <v>
7</v>
      </c>
      <c r="IF14" s="813"/>
      <c r="IG14" s="804" t="s">
        <v>
1441</v>
      </c>
      <c r="IH14" s="804"/>
      <c r="II14" s="813">
        <v>
3</v>
      </c>
      <c r="IJ14" s="813"/>
      <c r="IK14" s="813">
        <v>
1</v>
      </c>
      <c r="IL14" s="813"/>
      <c r="IM14" s="804" t="s">
        <v>
1441</v>
      </c>
      <c r="IN14" s="804"/>
      <c r="IO14" s="804" t="s">
        <v>
1441</v>
      </c>
      <c r="IP14" s="804"/>
      <c r="IQ14" s="813">
        <v>
2</v>
      </c>
      <c r="IR14" s="814"/>
      <c r="IS14" s="658" t="s">
        <v>
644</v>
      </c>
      <c r="IT14" s="658"/>
      <c r="IU14" s="658"/>
      <c r="IV14" s="658"/>
      <c r="IW14" s="658"/>
      <c r="IX14" s="658"/>
      <c r="IY14" s="658"/>
      <c r="IZ14" s="658"/>
      <c r="JA14" s="658"/>
      <c r="JB14" s="846">
        <v>
16</v>
      </c>
      <c r="JC14" s="847"/>
      <c r="JD14" s="847"/>
      <c r="JE14" s="847"/>
      <c r="JF14" s="847"/>
      <c r="JG14" s="847"/>
      <c r="JH14" s="847"/>
      <c r="JI14" s="348"/>
      <c r="JJ14" s="348"/>
      <c r="JK14" s="843">
        <v>
7</v>
      </c>
      <c r="JL14" s="843"/>
      <c r="JM14" s="843"/>
      <c r="JN14" s="843"/>
      <c r="JO14" s="843"/>
      <c r="JP14" s="843"/>
      <c r="JQ14" s="843"/>
      <c r="JR14" s="348"/>
      <c r="JS14" s="348"/>
      <c r="JT14" s="843">
        <v>
18</v>
      </c>
      <c r="JU14" s="843"/>
      <c r="JV14" s="843"/>
      <c r="JW14" s="843"/>
      <c r="JX14" s="843"/>
      <c r="JY14" s="843"/>
      <c r="JZ14" s="843"/>
      <c r="KA14" s="348"/>
      <c r="KB14" s="128"/>
    </row>
    <row r="15" spans="1:299" ht="19.5" customHeight="1">
      <c r="A15" s="658" t="s">
        <v>
578</v>
      </c>
      <c r="B15" s="658"/>
      <c r="C15" s="658"/>
      <c r="D15" s="630"/>
      <c r="E15" s="844">
        <v>
2170</v>
      </c>
      <c r="F15" s="845"/>
      <c r="G15" s="845"/>
      <c r="H15" s="845"/>
      <c r="I15" s="845">
        <v>
2429</v>
      </c>
      <c r="J15" s="845"/>
      <c r="K15" s="845"/>
      <c r="L15" s="845"/>
      <c r="M15" s="835">
        <v>
26</v>
      </c>
      <c r="N15" s="835"/>
      <c r="O15" s="835">
        <v>
17</v>
      </c>
      <c r="P15" s="835"/>
      <c r="Q15" s="835">
        <v>
21</v>
      </c>
      <c r="R15" s="835"/>
      <c r="S15" s="835">
        <v>
22</v>
      </c>
      <c r="T15" s="835"/>
      <c r="U15" s="835">
        <v>
17</v>
      </c>
      <c r="V15" s="835"/>
      <c r="W15" s="835">
        <v>
26</v>
      </c>
      <c r="X15" s="835"/>
      <c r="Y15" s="835">
        <v>
18</v>
      </c>
      <c r="Z15" s="835"/>
      <c r="AA15" s="835">
        <v>
10</v>
      </c>
      <c r="AB15" s="835"/>
      <c r="AC15" s="835">
        <v>
24</v>
      </c>
      <c r="AD15" s="835"/>
      <c r="AE15" s="835">
        <v>
26</v>
      </c>
      <c r="AF15" s="835"/>
      <c r="AG15" s="835">
        <v>
21</v>
      </c>
      <c r="AH15" s="835"/>
      <c r="AI15" s="835">
        <v>
17</v>
      </c>
      <c r="AJ15" s="842"/>
      <c r="AK15" s="658" t="s">
        <v>
578</v>
      </c>
      <c r="AL15" s="658"/>
      <c r="AM15" s="658"/>
      <c r="AN15" s="658"/>
      <c r="AO15" s="811">
        <v>
15</v>
      </c>
      <c r="AP15" s="811"/>
      <c r="AQ15" s="811">
        <v>
17</v>
      </c>
      <c r="AR15" s="811"/>
      <c r="AS15" s="811">
        <v>
21</v>
      </c>
      <c r="AT15" s="811"/>
      <c r="AU15" s="811">
        <v>
21</v>
      </c>
      <c r="AV15" s="811"/>
      <c r="AW15" s="811">
        <v>
14</v>
      </c>
      <c r="AX15" s="811"/>
      <c r="AY15" s="811">
        <v>
15</v>
      </c>
      <c r="AZ15" s="811"/>
      <c r="BA15" s="811">
        <v>
8</v>
      </c>
      <c r="BB15" s="811"/>
      <c r="BC15" s="811">
        <v>
18</v>
      </c>
      <c r="BD15" s="811"/>
      <c r="BE15" s="811">
        <v>
20</v>
      </c>
      <c r="BF15" s="811"/>
      <c r="BG15" s="811">
        <v>
20</v>
      </c>
      <c r="BH15" s="811"/>
      <c r="BI15" s="811">
        <v>
19</v>
      </c>
      <c r="BJ15" s="811"/>
      <c r="BK15" s="811">
        <v>
18</v>
      </c>
      <c r="BL15" s="811"/>
      <c r="BM15" s="811">
        <v>
22</v>
      </c>
      <c r="BN15" s="811"/>
      <c r="BO15" s="811">
        <v>
21</v>
      </c>
      <c r="BP15" s="811"/>
      <c r="BQ15" s="811">
        <v>
22</v>
      </c>
      <c r="BR15" s="811"/>
      <c r="BS15" s="811">
        <v>
27</v>
      </c>
      <c r="BT15" s="816"/>
      <c r="BU15" s="658" t="s">
        <v>
578</v>
      </c>
      <c r="BV15" s="658"/>
      <c r="BW15" s="658"/>
      <c r="BX15" s="658"/>
      <c r="BY15" s="817">
        <v>
31</v>
      </c>
      <c r="BZ15" s="811"/>
      <c r="CA15" s="811">
        <v>
35</v>
      </c>
      <c r="CB15" s="811"/>
      <c r="CC15" s="811">
        <v>
25</v>
      </c>
      <c r="CD15" s="811"/>
      <c r="CE15" s="811">
        <v>
25</v>
      </c>
      <c r="CF15" s="811"/>
      <c r="CG15" s="811">
        <v>
29</v>
      </c>
      <c r="CH15" s="811"/>
      <c r="CI15" s="811">
        <v>
38</v>
      </c>
      <c r="CJ15" s="811"/>
      <c r="CK15" s="811">
        <v>
26</v>
      </c>
      <c r="CL15" s="811"/>
      <c r="CM15" s="811">
        <v>
35</v>
      </c>
      <c r="CN15" s="811"/>
      <c r="CO15" s="811">
        <v>
34</v>
      </c>
      <c r="CP15" s="811"/>
      <c r="CQ15" s="811">
        <v>
37</v>
      </c>
      <c r="CR15" s="811"/>
      <c r="CS15" s="811">
        <v>
32</v>
      </c>
      <c r="CT15" s="811"/>
      <c r="CU15" s="811">
        <v>
27</v>
      </c>
      <c r="CV15" s="811"/>
      <c r="CW15" s="811">
        <v>
33</v>
      </c>
      <c r="CX15" s="811"/>
      <c r="CY15" s="811">
        <v>
34</v>
      </c>
      <c r="CZ15" s="811"/>
      <c r="DA15" s="811">
        <v>
28</v>
      </c>
      <c r="DB15" s="811"/>
      <c r="DC15" s="811">
        <v>
28</v>
      </c>
      <c r="DD15" s="816"/>
      <c r="DE15" s="658" t="s">
        <v>
578</v>
      </c>
      <c r="DF15" s="658"/>
      <c r="DG15" s="658"/>
      <c r="DH15" s="658"/>
      <c r="DI15" s="813">
        <v>
36</v>
      </c>
      <c r="DJ15" s="813"/>
      <c r="DK15" s="813">
        <v>
31</v>
      </c>
      <c r="DL15" s="813"/>
      <c r="DM15" s="813">
        <v>
43</v>
      </c>
      <c r="DN15" s="813"/>
      <c r="DO15" s="813">
        <v>
38</v>
      </c>
      <c r="DP15" s="813"/>
      <c r="DQ15" s="813">
        <v>
23</v>
      </c>
      <c r="DR15" s="813"/>
      <c r="DS15" s="813">
        <v>
41</v>
      </c>
      <c r="DT15" s="813"/>
      <c r="DU15" s="813">
        <v>
28</v>
      </c>
      <c r="DV15" s="813"/>
      <c r="DW15" s="813">
        <v>
33</v>
      </c>
      <c r="DX15" s="813"/>
      <c r="DY15" s="813">
        <v>
41</v>
      </c>
      <c r="DZ15" s="813"/>
      <c r="EA15" s="813">
        <v>
28</v>
      </c>
      <c r="EB15" s="813"/>
      <c r="EC15" s="813">
        <v>
30</v>
      </c>
      <c r="ED15" s="813"/>
      <c r="EE15" s="813">
        <v>
41</v>
      </c>
      <c r="EF15" s="813"/>
      <c r="EG15" s="813">
        <v>
28</v>
      </c>
      <c r="EH15" s="813"/>
      <c r="EI15" s="813">
        <v>
21</v>
      </c>
      <c r="EJ15" s="813"/>
      <c r="EK15" s="813">
        <v>
34</v>
      </c>
      <c r="EL15" s="813"/>
      <c r="EM15" s="813">
        <v>
26</v>
      </c>
      <c r="EN15" s="814"/>
      <c r="EO15" s="658" t="s">
        <v>
578</v>
      </c>
      <c r="EP15" s="658"/>
      <c r="EQ15" s="658"/>
      <c r="ER15" s="658"/>
      <c r="ES15" s="813">
        <v>
20</v>
      </c>
      <c r="ET15" s="813"/>
      <c r="EU15" s="813">
        <v>
27</v>
      </c>
      <c r="EV15" s="813"/>
      <c r="EW15" s="813">
        <v>
18</v>
      </c>
      <c r="EX15" s="813"/>
      <c r="EY15" s="813">
        <v>
25</v>
      </c>
      <c r="EZ15" s="813"/>
      <c r="FA15" s="813">
        <v>
28</v>
      </c>
      <c r="FB15" s="813"/>
      <c r="FC15" s="813">
        <v>
17</v>
      </c>
      <c r="FD15" s="813"/>
      <c r="FE15" s="813">
        <v>
25</v>
      </c>
      <c r="FF15" s="813"/>
      <c r="FG15" s="813">
        <v>
21</v>
      </c>
      <c r="FH15" s="813"/>
      <c r="FI15" s="813">
        <v>
30</v>
      </c>
      <c r="FJ15" s="813"/>
      <c r="FK15" s="813">
        <v>
23</v>
      </c>
      <c r="FL15" s="813"/>
      <c r="FM15" s="813">
        <v>
19</v>
      </c>
      <c r="FN15" s="813"/>
      <c r="FO15" s="813">
        <v>
22</v>
      </c>
      <c r="FP15" s="813"/>
      <c r="FQ15" s="813">
        <v>
24</v>
      </c>
      <c r="FR15" s="813"/>
      <c r="FS15" s="813">
        <v>
29</v>
      </c>
      <c r="FT15" s="813"/>
      <c r="FU15" s="813">
        <v>
20</v>
      </c>
      <c r="FV15" s="813"/>
      <c r="FW15" s="813">
        <v>
26</v>
      </c>
      <c r="FX15" s="814"/>
      <c r="FY15" s="658" t="s">
        <v>
578</v>
      </c>
      <c r="FZ15" s="658"/>
      <c r="GA15" s="658"/>
      <c r="GB15" s="658"/>
      <c r="GC15" s="813">
        <v>
18</v>
      </c>
      <c r="GD15" s="813"/>
      <c r="GE15" s="813">
        <v>
29</v>
      </c>
      <c r="GF15" s="813"/>
      <c r="GG15" s="813">
        <v>
18</v>
      </c>
      <c r="GH15" s="813"/>
      <c r="GI15" s="813">
        <v>
26</v>
      </c>
      <c r="GJ15" s="813"/>
      <c r="GK15" s="813">
        <v>
12</v>
      </c>
      <c r="GL15" s="813"/>
      <c r="GM15" s="813">
        <v>
17</v>
      </c>
      <c r="GN15" s="813"/>
      <c r="GO15" s="813">
        <v>
15</v>
      </c>
      <c r="GP15" s="813"/>
      <c r="GQ15" s="813">
        <v>
21</v>
      </c>
      <c r="GR15" s="813"/>
      <c r="GS15" s="813">
        <v>
16</v>
      </c>
      <c r="GT15" s="813"/>
      <c r="GU15" s="813">
        <v>
27</v>
      </c>
      <c r="GV15" s="813"/>
      <c r="GW15" s="813">
        <v>
17</v>
      </c>
      <c r="GX15" s="813"/>
      <c r="GY15" s="813">
        <v>
25</v>
      </c>
      <c r="GZ15" s="813"/>
      <c r="HA15" s="813">
        <v>
15</v>
      </c>
      <c r="HB15" s="813"/>
      <c r="HC15" s="813">
        <v>
20</v>
      </c>
      <c r="HD15" s="813"/>
      <c r="HE15" s="813">
        <v>
15</v>
      </c>
      <c r="HF15" s="813"/>
      <c r="HG15" s="813">
        <v>
21</v>
      </c>
      <c r="HH15" s="814"/>
      <c r="HI15" s="658" t="s">
        <v>
578</v>
      </c>
      <c r="HJ15" s="658"/>
      <c r="HK15" s="658"/>
      <c r="HL15" s="658"/>
      <c r="HM15" s="813">
        <v>
1</v>
      </c>
      <c r="HN15" s="813"/>
      <c r="HO15" s="813">
        <v>
12</v>
      </c>
      <c r="HP15" s="813"/>
      <c r="HQ15" s="804" t="s">
        <v>
1441</v>
      </c>
      <c r="HR15" s="804"/>
      <c r="HS15" s="813">
        <v>
6</v>
      </c>
      <c r="HT15" s="813"/>
      <c r="HU15" s="813">
        <v>
5</v>
      </c>
      <c r="HV15" s="813"/>
      <c r="HW15" s="813">
        <v>
4</v>
      </c>
      <c r="HX15" s="813"/>
      <c r="HY15" s="813">
        <v>
1</v>
      </c>
      <c r="HZ15" s="813"/>
      <c r="IA15" s="813">
        <v>
3</v>
      </c>
      <c r="IB15" s="813"/>
      <c r="IC15" s="813">
        <v>
1</v>
      </c>
      <c r="ID15" s="813"/>
      <c r="IE15" s="813">
        <v>
2</v>
      </c>
      <c r="IF15" s="813"/>
      <c r="IG15" s="804" t="s">
        <v>
1441</v>
      </c>
      <c r="IH15" s="804"/>
      <c r="II15" s="813">
        <v>
3</v>
      </c>
      <c r="IJ15" s="813"/>
      <c r="IK15" s="813">
        <v>
1</v>
      </c>
      <c r="IL15" s="813"/>
      <c r="IM15" s="813">
        <v>
1</v>
      </c>
      <c r="IN15" s="813"/>
      <c r="IO15" s="804" t="s">
        <v>
1442</v>
      </c>
      <c r="IP15" s="804"/>
      <c r="IQ15" s="813">
        <v>
3</v>
      </c>
      <c r="IR15" s="814"/>
      <c r="IS15" s="658" t="s">
        <v>
639</v>
      </c>
      <c r="IT15" s="658"/>
      <c r="IU15" s="658"/>
      <c r="IV15" s="658"/>
      <c r="IW15" s="658"/>
      <c r="IX15" s="658"/>
      <c r="IY15" s="658"/>
      <c r="IZ15" s="658"/>
      <c r="JA15" s="658"/>
      <c r="JB15" s="846">
        <v>
1406</v>
      </c>
      <c r="JC15" s="847"/>
      <c r="JD15" s="847"/>
      <c r="JE15" s="847"/>
      <c r="JF15" s="847"/>
      <c r="JG15" s="847"/>
      <c r="JH15" s="847"/>
      <c r="JI15" s="348"/>
      <c r="JJ15" s="348"/>
      <c r="JK15" s="843">
        <v>
1329</v>
      </c>
      <c r="JL15" s="843"/>
      <c r="JM15" s="843"/>
      <c r="JN15" s="843"/>
      <c r="JO15" s="843"/>
      <c r="JP15" s="843"/>
      <c r="JQ15" s="843"/>
      <c r="JR15" s="348"/>
      <c r="JS15" s="348"/>
      <c r="JT15" s="843">
        <v>
1403</v>
      </c>
      <c r="JU15" s="843"/>
      <c r="JV15" s="843"/>
      <c r="JW15" s="843"/>
      <c r="JX15" s="843"/>
      <c r="JY15" s="843"/>
      <c r="JZ15" s="843"/>
      <c r="KA15" s="348"/>
      <c r="KB15" s="128"/>
    </row>
    <row r="16" spans="1:299" ht="19.5" customHeight="1">
      <c r="A16" s="658" t="s">
        <v>
434</v>
      </c>
      <c r="B16" s="658"/>
      <c r="C16" s="658"/>
      <c r="D16" s="630"/>
      <c r="E16" s="844">
        <v>
5984</v>
      </c>
      <c r="F16" s="845"/>
      <c r="G16" s="845"/>
      <c r="H16" s="845"/>
      <c r="I16" s="845">
        <v>
5926</v>
      </c>
      <c r="J16" s="845"/>
      <c r="K16" s="845"/>
      <c r="L16" s="845"/>
      <c r="M16" s="835">
        <v>
74</v>
      </c>
      <c r="N16" s="835"/>
      <c r="O16" s="835">
        <v>
56</v>
      </c>
      <c r="P16" s="835"/>
      <c r="Q16" s="835">
        <v>
68</v>
      </c>
      <c r="R16" s="835"/>
      <c r="S16" s="835">
        <v>
50</v>
      </c>
      <c r="T16" s="835"/>
      <c r="U16" s="835">
        <v>
75</v>
      </c>
      <c r="V16" s="835"/>
      <c r="W16" s="835">
        <v>
68</v>
      </c>
      <c r="X16" s="835"/>
      <c r="Y16" s="835">
        <v>
81</v>
      </c>
      <c r="Z16" s="835"/>
      <c r="AA16" s="835">
        <v>
75</v>
      </c>
      <c r="AB16" s="835"/>
      <c r="AC16" s="835">
        <v>
68</v>
      </c>
      <c r="AD16" s="835"/>
      <c r="AE16" s="835">
        <v>
65</v>
      </c>
      <c r="AF16" s="835"/>
      <c r="AG16" s="835">
        <v>
74</v>
      </c>
      <c r="AH16" s="835"/>
      <c r="AI16" s="835">
        <v>
61</v>
      </c>
      <c r="AJ16" s="842"/>
      <c r="AK16" s="658" t="s">
        <v>
434</v>
      </c>
      <c r="AL16" s="658"/>
      <c r="AM16" s="658"/>
      <c r="AN16" s="658"/>
      <c r="AO16" s="811">
        <v>
56</v>
      </c>
      <c r="AP16" s="811"/>
      <c r="AQ16" s="811">
        <v>
55</v>
      </c>
      <c r="AR16" s="811"/>
      <c r="AS16" s="811">
        <v>
60</v>
      </c>
      <c r="AT16" s="811"/>
      <c r="AU16" s="811">
        <v>
61</v>
      </c>
      <c r="AV16" s="811"/>
      <c r="AW16" s="811">
        <v>
39</v>
      </c>
      <c r="AX16" s="811"/>
      <c r="AY16" s="811">
        <v>
41</v>
      </c>
      <c r="AZ16" s="811"/>
      <c r="BA16" s="811">
        <v>
51</v>
      </c>
      <c r="BB16" s="811"/>
      <c r="BC16" s="811">
        <v>
56</v>
      </c>
      <c r="BD16" s="811"/>
      <c r="BE16" s="811">
        <v>
50</v>
      </c>
      <c r="BF16" s="811"/>
      <c r="BG16" s="811">
        <v>
57</v>
      </c>
      <c r="BH16" s="811"/>
      <c r="BI16" s="811">
        <v>
49</v>
      </c>
      <c r="BJ16" s="811"/>
      <c r="BK16" s="811">
        <v>
54</v>
      </c>
      <c r="BL16" s="811"/>
      <c r="BM16" s="811">
        <v>
65</v>
      </c>
      <c r="BN16" s="811"/>
      <c r="BO16" s="811">
        <v>
52</v>
      </c>
      <c r="BP16" s="811"/>
      <c r="BQ16" s="811">
        <v>
79</v>
      </c>
      <c r="BR16" s="811"/>
      <c r="BS16" s="811">
        <v>
70</v>
      </c>
      <c r="BT16" s="816"/>
      <c r="BU16" s="658" t="s">
        <v>
434</v>
      </c>
      <c r="BV16" s="658"/>
      <c r="BW16" s="658"/>
      <c r="BX16" s="658"/>
      <c r="BY16" s="817">
        <v>
78</v>
      </c>
      <c r="BZ16" s="811"/>
      <c r="CA16" s="811">
        <v>
79</v>
      </c>
      <c r="CB16" s="811"/>
      <c r="CC16" s="811">
        <v>
86</v>
      </c>
      <c r="CD16" s="811"/>
      <c r="CE16" s="811">
        <v>
92</v>
      </c>
      <c r="CF16" s="811"/>
      <c r="CG16" s="811">
        <v>
86</v>
      </c>
      <c r="CH16" s="811"/>
      <c r="CI16" s="811">
        <v>
75</v>
      </c>
      <c r="CJ16" s="811"/>
      <c r="CK16" s="811">
        <v>
101</v>
      </c>
      <c r="CL16" s="811"/>
      <c r="CM16" s="811">
        <v>
94</v>
      </c>
      <c r="CN16" s="811"/>
      <c r="CO16" s="811">
        <v>
92</v>
      </c>
      <c r="CP16" s="811"/>
      <c r="CQ16" s="811">
        <v>
88</v>
      </c>
      <c r="CR16" s="811"/>
      <c r="CS16" s="811">
        <v>
122</v>
      </c>
      <c r="CT16" s="811"/>
      <c r="CU16" s="811">
        <v>
110</v>
      </c>
      <c r="CV16" s="811"/>
      <c r="CW16" s="811">
        <v>
106</v>
      </c>
      <c r="CX16" s="811"/>
      <c r="CY16" s="811">
        <v>
95</v>
      </c>
      <c r="CZ16" s="811"/>
      <c r="DA16" s="811">
        <v>
105</v>
      </c>
      <c r="DB16" s="811"/>
      <c r="DC16" s="811">
        <v>
94</v>
      </c>
      <c r="DD16" s="816"/>
      <c r="DE16" s="658" t="s">
        <v>
434</v>
      </c>
      <c r="DF16" s="658"/>
      <c r="DG16" s="658"/>
      <c r="DH16" s="658"/>
      <c r="DI16" s="813">
        <v>
117</v>
      </c>
      <c r="DJ16" s="813"/>
      <c r="DK16" s="813">
        <v>
84</v>
      </c>
      <c r="DL16" s="813"/>
      <c r="DM16" s="813">
        <v>
112</v>
      </c>
      <c r="DN16" s="813"/>
      <c r="DO16" s="813">
        <v>
111</v>
      </c>
      <c r="DP16" s="813"/>
      <c r="DQ16" s="813">
        <v>
81</v>
      </c>
      <c r="DR16" s="813"/>
      <c r="DS16" s="813">
        <v>
84</v>
      </c>
      <c r="DT16" s="813"/>
      <c r="DU16" s="813">
        <v>
100</v>
      </c>
      <c r="DV16" s="813"/>
      <c r="DW16" s="813">
        <v>
79</v>
      </c>
      <c r="DX16" s="813"/>
      <c r="DY16" s="813">
        <v>
94</v>
      </c>
      <c r="DZ16" s="813"/>
      <c r="EA16" s="813">
        <v>
85</v>
      </c>
      <c r="EB16" s="813"/>
      <c r="EC16" s="813">
        <v>
122</v>
      </c>
      <c r="ED16" s="813"/>
      <c r="EE16" s="813">
        <v>
73</v>
      </c>
      <c r="EF16" s="813"/>
      <c r="EG16" s="813">
        <v>
60</v>
      </c>
      <c r="EH16" s="813"/>
      <c r="EI16" s="813">
        <v>
74</v>
      </c>
      <c r="EJ16" s="813"/>
      <c r="EK16" s="813">
        <v>
73</v>
      </c>
      <c r="EL16" s="813"/>
      <c r="EM16" s="813">
        <v>
94</v>
      </c>
      <c r="EN16" s="814"/>
      <c r="EO16" s="658" t="s">
        <v>
434</v>
      </c>
      <c r="EP16" s="658"/>
      <c r="EQ16" s="658"/>
      <c r="ER16" s="658"/>
      <c r="ES16" s="813">
        <v>
44</v>
      </c>
      <c r="ET16" s="813"/>
      <c r="EU16" s="813">
        <v>
38</v>
      </c>
      <c r="EV16" s="813"/>
      <c r="EW16" s="813">
        <v>
45</v>
      </c>
      <c r="EX16" s="813"/>
      <c r="EY16" s="813">
        <v>
51</v>
      </c>
      <c r="EZ16" s="813"/>
      <c r="FA16" s="813">
        <v>
42</v>
      </c>
      <c r="FB16" s="813"/>
      <c r="FC16" s="813">
        <v>
45</v>
      </c>
      <c r="FD16" s="813"/>
      <c r="FE16" s="813">
        <v>
58</v>
      </c>
      <c r="FF16" s="813"/>
      <c r="FG16" s="813">
        <v>
37</v>
      </c>
      <c r="FH16" s="813"/>
      <c r="FI16" s="813">
        <v>
45</v>
      </c>
      <c r="FJ16" s="813"/>
      <c r="FK16" s="813">
        <v>
47</v>
      </c>
      <c r="FL16" s="813"/>
      <c r="FM16" s="813">
        <v>
44</v>
      </c>
      <c r="FN16" s="813"/>
      <c r="FO16" s="813">
        <v>
54</v>
      </c>
      <c r="FP16" s="813"/>
      <c r="FQ16" s="813">
        <v>
40</v>
      </c>
      <c r="FR16" s="813"/>
      <c r="FS16" s="813">
        <v>
66</v>
      </c>
      <c r="FT16" s="813"/>
      <c r="FU16" s="813">
        <v>
49</v>
      </c>
      <c r="FV16" s="813"/>
      <c r="FW16" s="813">
        <v>
63</v>
      </c>
      <c r="FX16" s="814"/>
      <c r="FY16" s="658" t="s">
        <v>
434</v>
      </c>
      <c r="FZ16" s="658"/>
      <c r="GA16" s="658"/>
      <c r="GB16" s="658"/>
      <c r="GC16" s="813">
        <v>
36</v>
      </c>
      <c r="GD16" s="813"/>
      <c r="GE16" s="813">
        <v>
50</v>
      </c>
      <c r="GF16" s="813"/>
      <c r="GG16" s="813">
        <v>
23</v>
      </c>
      <c r="GH16" s="813"/>
      <c r="GI16" s="813">
        <v>
36</v>
      </c>
      <c r="GJ16" s="813"/>
      <c r="GK16" s="813">
        <v>
29</v>
      </c>
      <c r="GL16" s="813"/>
      <c r="GM16" s="813">
        <v>
32</v>
      </c>
      <c r="GN16" s="813"/>
      <c r="GO16" s="813">
        <v>
26</v>
      </c>
      <c r="GP16" s="813"/>
      <c r="GQ16" s="813">
        <v>
53</v>
      </c>
      <c r="GR16" s="813"/>
      <c r="GS16" s="813">
        <v>
27</v>
      </c>
      <c r="GT16" s="813"/>
      <c r="GU16" s="813">
        <v>
36</v>
      </c>
      <c r="GV16" s="813"/>
      <c r="GW16" s="813">
        <v>
21</v>
      </c>
      <c r="GX16" s="813"/>
      <c r="GY16" s="813">
        <v>
30</v>
      </c>
      <c r="GZ16" s="813"/>
      <c r="HA16" s="813">
        <v>
24</v>
      </c>
      <c r="HB16" s="813"/>
      <c r="HC16" s="813">
        <v>
27</v>
      </c>
      <c r="HD16" s="813"/>
      <c r="HE16" s="813">
        <v>
23</v>
      </c>
      <c r="HF16" s="813"/>
      <c r="HG16" s="813">
        <v>
37</v>
      </c>
      <c r="HH16" s="814"/>
      <c r="HI16" s="658" t="s">
        <v>
434</v>
      </c>
      <c r="HJ16" s="658"/>
      <c r="HK16" s="658"/>
      <c r="HL16" s="658"/>
      <c r="HM16" s="813">
        <v>
3</v>
      </c>
      <c r="HN16" s="813"/>
      <c r="HO16" s="813">
        <v>
11</v>
      </c>
      <c r="HP16" s="813"/>
      <c r="HQ16" s="813">
        <v>
2</v>
      </c>
      <c r="HR16" s="813"/>
      <c r="HS16" s="813">
        <v>
9</v>
      </c>
      <c r="HT16" s="813"/>
      <c r="HU16" s="813">
        <v>
1</v>
      </c>
      <c r="HV16" s="813"/>
      <c r="HW16" s="813">
        <v>
8</v>
      </c>
      <c r="HX16" s="813"/>
      <c r="HY16" s="813">
        <v>
4</v>
      </c>
      <c r="HZ16" s="813"/>
      <c r="IA16" s="813">
        <v>
3</v>
      </c>
      <c r="IB16" s="813"/>
      <c r="IC16" s="804" t="s">
        <v>
1441</v>
      </c>
      <c r="ID16" s="804"/>
      <c r="IE16" s="813">
        <v>
5</v>
      </c>
      <c r="IF16" s="813"/>
      <c r="IG16" s="813">
        <v>
1</v>
      </c>
      <c r="IH16" s="813"/>
      <c r="II16" s="813">
        <v>
1</v>
      </c>
      <c r="IJ16" s="813"/>
      <c r="IK16" s="813">
        <v>
1</v>
      </c>
      <c r="IL16" s="813"/>
      <c r="IM16" s="813">
        <v>
2</v>
      </c>
      <c r="IN16" s="813"/>
      <c r="IO16" s="804" t="s">
        <v>
1441</v>
      </c>
      <c r="IP16" s="804"/>
      <c r="IQ16" s="804" t="s">
        <v>
1441</v>
      </c>
      <c r="IR16" s="812"/>
      <c r="IS16" s="658" t="s">
        <v>
645</v>
      </c>
      <c r="IT16" s="658"/>
      <c r="IU16" s="658"/>
      <c r="IV16" s="658"/>
      <c r="IW16" s="658"/>
      <c r="IX16" s="658"/>
      <c r="IY16" s="658"/>
      <c r="IZ16" s="658"/>
      <c r="JA16" s="658"/>
      <c r="JB16" s="838">
        <v>
1162</v>
      </c>
      <c r="JC16" s="819"/>
      <c r="JD16" s="819"/>
      <c r="JE16" s="819"/>
      <c r="JF16" s="819"/>
      <c r="JG16" s="819"/>
      <c r="JH16" s="819"/>
      <c r="JI16" s="349"/>
      <c r="JJ16" s="349"/>
      <c r="JK16" s="839">
        <v>
1214</v>
      </c>
      <c r="JL16" s="839"/>
      <c r="JM16" s="839"/>
      <c r="JN16" s="839"/>
      <c r="JO16" s="839"/>
      <c r="JP16" s="839"/>
      <c r="JQ16" s="839"/>
      <c r="JR16" s="349"/>
      <c r="JS16" s="349"/>
      <c r="JT16" s="839">
        <v>
1132</v>
      </c>
      <c r="JU16" s="839"/>
      <c r="JV16" s="839"/>
      <c r="JW16" s="839"/>
      <c r="JX16" s="839"/>
      <c r="JY16" s="839"/>
      <c r="JZ16" s="839"/>
      <c r="KA16" s="349"/>
      <c r="KB16" s="129"/>
    </row>
    <row r="17" spans="1:288" ht="19.5" customHeight="1">
      <c r="A17" s="658" t="s">
        <v>
443</v>
      </c>
      <c r="B17" s="658"/>
      <c r="C17" s="658"/>
      <c r="D17" s="630"/>
      <c r="E17" s="840">
        <v>
6571</v>
      </c>
      <c r="F17" s="841"/>
      <c r="G17" s="841"/>
      <c r="H17" s="841"/>
      <c r="I17" s="841">
        <v>
6716</v>
      </c>
      <c r="J17" s="841"/>
      <c r="K17" s="841"/>
      <c r="L17" s="841"/>
      <c r="M17" s="835">
        <v>
54</v>
      </c>
      <c r="N17" s="835"/>
      <c r="O17" s="835">
        <v>
56</v>
      </c>
      <c r="P17" s="835"/>
      <c r="Q17" s="835">
        <v>
63</v>
      </c>
      <c r="R17" s="835"/>
      <c r="S17" s="835">
        <v>
55</v>
      </c>
      <c r="T17" s="835"/>
      <c r="U17" s="835">
        <v>
60</v>
      </c>
      <c r="V17" s="835"/>
      <c r="W17" s="835">
        <v>
63</v>
      </c>
      <c r="X17" s="835"/>
      <c r="Y17" s="835">
        <v>
66</v>
      </c>
      <c r="Z17" s="835"/>
      <c r="AA17" s="835">
        <v>
53</v>
      </c>
      <c r="AB17" s="835"/>
      <c r="AC17" s="835">
        <v>
49</v>
      </c>
      <c r="AD17" s="835"/>
      <c r="AE17" s="835">
        <v>
68</v>
      </c>
      <c r="AF17" s="835"/>
      <c r="AG17" s="836">
        <v>
58</v>
      </c>
      <c r="AH17" s="836"/>
      <c r="AI17" s="836">
        <v>
65</v>
      </c>
      <c r="AJ17" s="837"/>
      <c r="AK17" s="658" t="s">
        <v>
443</v>
      </c>
      <c r="AL17" s="658"/>
      <c r="AM17" s="658"/>
      <c r="AN17" s="658"/>
      <c r="AO17" s="808">
        <v>
48</v>
      </c>
      <c r="AP17" s="808"/>
      <c r="AQ17" s="808">
        <v>
53</v>
      </c>
      <c r="AR17" s="808"/>
      <c r="AS17" s="808">
        <v>
54</v>
      </c>
      <c r="AT17" s="808"/>
      <c r="AU17" s="808">
        <v>
52</v>
      </c>
      <c r="AV17" s="808"/>
      <c r="AW17" s="808">
        <v>
69</v>
      </c>
      <c r="AX17" s="808"/>
      <c r="AY17" s="808">
        <v>
57</v>
      </c>
      <c r="AZ17" s="808"/>
      <c r="BA17" s="808">
        <v>
72</v>
      </c>
      <c r="BB17" s="808"/>
      <c r="BC17" s="808">
        <v>
59</v>
      </c>
      <c r="BD17" s="808"/>
      <c r="BE17" s="808">
        <v>
72</v>
      </c>
      <c r="BF17" s="808"/>
      <c r="BG17" s="808">
        <v>
64</v>
      </c>
      <c r="BH17" s="808"/>
      <c r="BI17" s="808">
        <v>
66</v>
      </c>
      <c r="BJ17" s="808"/>
      <c r="BK17" s="808">
        <v>
78</v>
      </c>
      <c r="BL17" s="808"/>
      <c r="BM17" s="808">
        <v>
67</v>
      </c>
      <c r="BN17" s="808"/>
      <c r="BO17" s="808">
        <v>
83</v>
      </c>
      <c r="BP17" s="808"/>
      <c r="BQ17" s="808">
        <v>
86</v>
      </c>
      <c r="BR17" s="808"/>
      <c r="BS17" s="808">
        <v>
85</v>
      </c>
      <c r="BT17" s="809"/>
      <c r="BU17" s="658" t="s">
        <v>
443</v>
      </c>
      <c r="BV17" s="658"/>
      <c r="BW17" s="658"/>
      <c r="BX17" s="658"/>
      <c r="BY17" s="810">
        <v>
78</v>
      </c>
      <c r="BZ17" s="808"/>
      <c r="CA17" s="808">
        <v>
79</v>
      </c>
      <c r="CB17" s="808"/>
      <c r="CC17" s="808">
        <v>
75</v>
      </c>
      <c r="CD17" s="808"/>
      <c r="CE17" s="808">
        <v>
65</v>
      </c>
      <c r="CF17" s="808"/>
      <c r="CG17" s="808">
        <v>
83</v>
      </c>
      <c r="CH17" s="808"/>
      <c r="CI17" s="808">
        <v>
70</v>
      </c>
      <c r="CJ17" s="808"/>
      <c r="CK17" s="808">
        <v>
92</v>
      </c>
      <c r="CL17" s="808"/>
      <c r="CM17" s="808">
        <v>
81</v>
      </c>
      <c r="CN17" s="808"/>
      <c r="CO17" s="808">
        <v>
75</v>
      </c>
      <c r="CP17" s="808"/>
      <c r="CQ17" s="808">
        <v>
92</v>
      </c>
      <c r="CR17" s="808"/>
      <c r="CS17" s="808">
        <v>
93</v>
      </c>
      <c r="CT17" s="808"/>
      <c r="CU17" s="808">
        <v>
70</v>
      </c>
      <c r="CV17" s="808"/>
      <c r="CW17" s="808">
        <v>
88</v>
      </c>
      <c r="CX17" s="808"/>
      <c r="CY17" s="808">
        <v>
75</v>
      </c>
      <c r="CZ17" s="808"/>
      <c r="DA17" s="808">
        <v>
86</v>
      </c>
      <c r="DB17" s="808"/>
      <c r="DC17" s="808">
        <v>
81</v>
      </c>
      <c r="DD17" s="809"/>
      <c r="DE17" s="658" t="s">
        <v>
443</v>
      </c>
      <c r="DF17" s="658"/>
      <c r="DG17" s="658"/>
      <c r="DH17" s="658"/>
      <c r="DI17" s="805">
        <v>
104</v>
      </c>
      <c r="DJ17" s="805"/>
      <c r="DK17" s="805">
        <v>
113</v>
      </c>
      <c r="DL17" s="805"/>
      <c r="DM17" s="805">
        <v>
89</v>
      </c>
      <c r="DN17" s="805"/>
      <c r="DO17" s="805">
        <v>
101</v>
      </c>
      <c r="DP17" s="805"/>
      <c r="DQ17" s="805">
        <v>
105</v>
      </c>
      <c r="DR17" s="805"/>
      <c r="DS17" s="805">
        <v>
100</v>
      </c>
      <c r="DT17" s="805"/>
      <c r="DU17" s="805">
        <v>
123</v>
      </c>
      <c r="DV17" s="805"/>
      <c r="DW17" s="805">
        <v>
99</v>
      </c>
      <c r="DX17" s="805"/>
      <c r="DY17" s="805">
        <v>
118</v>
      </c>
      <c r="DZ17" s="805"/>
      <c r="EA17" s="805">
        <v>
113</v>
      </c>
      <c r="EB17" s="805"/>
      <c r="EC17" s="805">
        <v>
125</v>
      </c>
      <c r="ED17" s="805"/>
      <c r="EE17" s="805">
        <v>
121</v>
      </c>
      <c r="EF17" s="805"/>
      <c r="EG17" s="805">
        <v>
85</v>
      </c>
      <c r="EH17" s="805"/>
      <c r="EI17" s="805">
        <v>
83</v>
      </c>
      <c r="EJ17" s="805"/>
      <c r="EK17" s="805">
        <v>
120</v>
      </c>
      <c r="EL17" s="805"/>
      <c r="EM17" s="805">
        <v>
107</v>
      </c>
      <c r="EN17" s="806"/>
      <c r="EO17" s="658" t="s">
        <v>
443</v>
      </c>
      <c r="EP17" s="658"/>
      <c r="EQ17" s="658"/>
      <c r="ER17" s="658"/>
      <c r="ES17" s="805">
        <v>
78</v>
      </c>
      <c r="ET17" s="805"/>
      <c r="EU17" s="805">
        <v>
70</v>
      </c>
      <c r="EV17" s="805"/>
      <c r="EW17" s="805">
        <v>
66</v>
      </c>
      <c r="EX17" s="805"/>
      <c r="EY17" s="805">
        <v>
73</v>
      </c>
      <c r="EZ17" s="805"/>
      <c r="FA17" s="805">
        <v>
70</v>
      </c>
      <c r="FB17" s="805"/>
      <c r="FC17" s="805">
        <v>
54</v>
      </c>
      <c r="FD17" s="805"/>
      <c r="FE17" s="805">
        <v>
64</v>
      </c>
      <c r="FF17" s="805"/>
      <c r="FG17" s="805">
        <v>
73</v>
      </c>
      <c r="FH17" s="805"/>
      <c r="FI17" s="805">
        <v>
70</v>
      </c>
      <c r="FJ17" s="805"/>
      <c r="FK17" s="805">
        <v>
81</v>
      </c>
      <c r="FL17" s="805"/>
      <c r="FM17" s="805">
        <v>
80</v>
      </c>
      <c r="FN17" s="805"/>
      <c r="FO17" s="805">
        <v>
60</v>
      </c>
      <c r="FP17" s="805"/>
      <c r="FQ17" s="805">
        <v>
79</v>
      </c>
      <c r="FR17" s="805"/>
      <c r="FS17" s="805">
        <v>
83</v>
      </c>
      <c r="FT17" s="805"/>
      <c r="FU17" s="805">
        <v>
98</v>
      </c>
      <c r="FV17" s="805"/>
      <c r="FW17" s="805">
        <v>
88</v>
      </c>
      <c r="FX17" s="806"/>
      <c r="FY17" s="658" t="s">
        <v>
443</v>
      </c>
      <c r="FZ17" s="658"/>
      <c r="GA17" s="658"/>
      <c r="GB17" s="658"/>
      <c r="GC17" s="805">
        <v>
38</v>
      </c>
      <c r="GD17" s="805"/>
      <c r="GE17" s="805">
        <v>
74</v>
      </c>
      <c r="GF17" s="805"/>
      <c r="GG17" s="805">
        <v>
42</v>
      </c>
      <c r="GH17" s="805"/>
      <c r="GI17" s="805">
        <v>
60</v>
      </c>
      <c r="GJ17" s="805"/>
      <c r="GK17" s="805">
        <v>
31</v>
      </c>
      <c r="GL17" s="805"/>
      <c r="GM17" s="805">
        <v>
51</v>
      </c>
      <c r="GN17" s="805"/>
      <c r="GO17" s="805">
        <v>
32</v>
      </c>
      <c r="GP17" s="805"/>
      <c r="GQ17" s="805">
        <v>
59</v>
      </c>
      <c r="GR17" s="805"/>
      <c r="GS17" s="805">
        <v>
46</v>
      </c>
      <c r="GT17" s="805"/>
      <c r="GU17" s="805">
        <v>
63</v>
      </c>
      <c r="GV17" s="805"/>
      <c r="GW17" s="805">
        <v>
33</v>
      </c>
      <c r="GX17" s="805"/>
      <c r="GY17" s="805">
        <v>
61</v>
      </c>
      <c r="GZ17" s="805"/>
      <c r="HA17" s="805">
        <v>
27</v>
      </c>
      <c r="HB17" s="805"/>
      <c r="HC17" s="805">
        <v>
52</v>
      </c>
      <c r="HD17" s="805"/>
      <c r="HE17" s="805">
        <v>
42</v>
      </c>
      <c r="HF17" s="805"/>
      <c r="HG17" s="805">
        <v>
52</v>
      </c>
      <c r="HH17" s="806"/>
      <c r="HI17" s="658" t="s">
        <v>
443</v>
      </c>
      <c r="HJ17" s="658"/>
      <c r="HK17" s="658"/>
      <c r="HL17" s="658"/>
      <c r="HM17" s="807">
        <v>
6</v>
      </c>
      <c r="HN17" s="805"/>
      <c r="HO17" s="805">
        <v>
14</v>
      </c>
      <c r="HP17" s="805"/>
      <c r="HQ17" s="805">
        <v>
2</v>
      </c>
      <c r="HR17" s="805"/>
      <c r="HS17" s="805">
        <v>
8</v>
      </c>
      <c r="HT17" s="805"/>
      <c r="HU17" s="805">
        <v>
2</v>
      </c>
      <c r="HV17" s="805"/>
      <c r="HW17" s="805">
        <v>
9</v>
      </c>
      <c r="HX17" s="805"/>
      <c r="HY17" s="805">
        <v>
1</v>
      </c>
      <c r="HZ17" s="805"/>
      <c r="IA17" s="805">
        <v>
8</v>
      </c>
      <c r="IB17" s="805"/>
      <c r="IC17" s="805">
        <v>
1</v>
      </c>
      <c r="ID17" s="805"/>
      <c r="IE17" s="805">
        <v>
4</v>
      </c>
      <c r="IF17" s="805"/>
      <c r="IG17" s="802" t="s">
        <v>
1441</v>
      </c>
      <c r="IH17" s="802"/>
      <c r="II17" s="805">
        <v>
1</v>
      </c>
      <c r="IJ17" s="805"/>
      <c r="IK17" s="802" t="s">
        <v>
1441</v>
      </c>
      <c r="IL17" s="802"/>
      <c r="IM17" s="805">
        <v>
1</v>
      </c>
      <c r="IN17" s="805"/>
      <c r="IO17" s="802" t="s">
        <v>
1441</v>
      </c>
      <c r="IP17" s="802"/>
      <c r="IQ17" s="805">
        <v>
1</v>
      </c>
      <c r="IR17" s="806"/>
      <c r="IS17" s="151"/>
      <c r="IT17" s="151"/>
      <c r="IU17" s="149" t="s">
        <v>
646</v>
      </c>
      <c r="IV17" s="151"/>
      <c r="IW17" s="833" t="s">
        <v>
647</v>
      </c>
      <c r="IX17" s="833"/>
      <c r="IY17" s="833"/>
      <c r="IZ17" s="833"/>
      <c r="JA17" s="833"/>
      <c r="JB17" s="833"/>
      <c r="JC17" s="833"/>
      <c r="JD17" s="833"/>
      <c r="JE17" s="833"/>
      <c r="JF17" s="833"/>
      <c r="JG17" s="833"/>
      <c r="JH17" s="833"/>
      <c r="JI17" s="833"/>
      <c r="JJ17" s="833"/>
      <c r="JK17" s="833"/>
      <c r="JL17" s="833"/>
      <c r="JM17" s="833"/>
      <c r="JN17" s="833"/>
      <c r="JO17" s="833"/>
      <c r="JP17" s="833"/>
      <c r="JQ17" s="833"/>
      <c r="JR17" s="833"/>
      <c r="JS17" s="833"/>
      <c r="JT17" s="833"/>
      <c r="JU17" s="833"/>
      <c r="JV17" s="833"/>
      <c r="JW17" s="833"/>
      <c r="JX17" s="833"/>
      <c r="JY17" s="833"/>
      <c r="JZ17" s="833"/>
      <c r="KA17" s="150"/>
      <c r="KB17" s="150"/>
    </row>
    <row r="18" spans="1:288" ht="19.5" customHeight="1">
      <c r="A18" s="37"/>
      <c r="B18" s="37"/>
      <c r="C18" s="37"/>
      <c r="D18" s="37"/>
      <c r="E18" s="54"/>
      <c r="F18" s="37"/>
      <c r="G18" s="37"/>
      <c r="H18" s="37"/>
      <c r="I18" s="153"/>
      <c r="J18" s="152"/>
      <c r="K18" s="152"/>
      <c r="L18" s="152"/>
      <c r="M18" s="77"/>
      <c r="N18" s="77"/>
      <c r="O18" s="77"/>
      <c r="P18" s="77"/>
      <c r="Q18" s="77"/>
      <c r="R18" s="77" t="s">
        <v>
177</v>
      </c>
      <c r="S18" s="77"/>
      <c r="T18" s="77"/>
      <c r="U18" s="77"/>
      <c r="V18" s="77"/>
      <c r="W18" s="77"/>
      <c r="X18" s="77"/>
      <c r="Y18" s="77"/>
      <c r="Z18" s="77"/>
      <c r="AA18" s="77"/>
      <c r="AB18" s="77"/>
      <c r="AC18" s="77"/>
      <c r="AD18" s="77"/>
      <c r="AE18" s="77"/>
      <c r="AF18" s="77"/>
      <c r="AG18" s="77"/>
      <c r="AH18" s="77"/>
      <c r="AI18" s="77"/>
      <c r="AJ18" s="77"/>
      <c r="AK18" s="141"/>
      <c r="AL18" s="141"/>
      <c r="AM18" s="141"/>
      <c r="AN18" s="141"/>
      <c r="AO18" s="37"/>
      <c r="AP18" s="37"/>
      <c r="AQ18" s="37"/>
      <c r="AR18" s="37"/>
      <c r="AS18" s="37"/>
      <c r="AT18" s="37"/>
      <c r="AU18" s="37"/>
      <c r="AV18" s="37"/>
      <c r="AW18" s="37"/>
      <c r="AX18" s="37"/>
      <c r="AY18" s="37"/>
      <c r="AZ18" s="37"/>
      <c r="BA18" s="37"/>
      <c r="BB18" s="37"/>
      <c r="BC18" s="37"/>
      <c r="BD18" s="37"/>
      <c r="BE18" s="37"/>
      <c r="BF18" s="37"/>
      <c r="BG18" s="37"/>
      <c r="BH18" s="37"/>
      <c r="BI18" s="37"/>
      <c r="BJ18" s="37"/>
      <c r="BK18" s="37"/>
      <c r="BL18" s="37"/>
      <c r="BM18" s="37"/>
      <c r="BN18" s="37"/>
      <c r="BO18" s="37"/>
      <c r="BP18" s="37"/>
      <c r="BQ18" s="37"/>
      <c r="BR18" s="37"/>
      <c r="BS18" s="37"/>
      <c r="BT18" s="37"/>
      <c r="BU18" s="141"/>
      <c r="BV18" s="141"/>
      <c r="BW18" s="141"/>
      <c r="BX18" s="141"/>
      <c r="BY18" s="37"/>
      <c r="BZ18" s="37"/>
      <c r="CA18" s="37"/>
      <c r="CB18" s="37"/>
      <c r="CC18" s="37"/>
      <c r="CD18" s="37"/>
      <c r="CE18" s="37"/>
      <c r="CF18" s="37"/>
      <c r="CG18" s="37"/>
      <c r="CH18" s="37"/>
      <c r="CI18" s="37"/>
      <c r="CJ18" s="37"/>
      <c r="CK18" s="37"/>
      <c r="CL18" s="37"/>
      <c r="CM18" s="37"/>
      <c r="CN18" s="37"/>
      <c r="CO18" s="37"/>
      <c r="CP18" s="37"/>
      <c r="CQ18" s="37"/>
      <c r="CR18" s="37"/>
      <c r="CS18" s="37"/>
      <c r="CT18" s="37"/>
      <c r="CU18" s="37"/>
      <c r="CV18" s="37"/>
      <c r="CW18" s="37"/>
      <c r="CX18" s="37"/>
      <c r="CY18" s="37"/>
      <c r="CZ18" s="37"/>
      <c r="DA18" s="37"/>
      <c r="DB18" s="37"/>
      <c r="DC18" s="37"/>
      <c r="DD18" s="37"/>
      <c r="DE18" s="141"/>
      <c r="DF18" s="141"/>
      <c r="DG18" s="141"/>
      <c r="DH18" s="141"/>
      <c r="DI18" s="37"/>
      <c r="DJ18" s="37"/>
      <c r="DK18" s="37"/>
      <c r="DL18" s="37"/>
      <c r="DM18" s="37"/>
      <c r="DN18" s="37"/>
      <c r="DO18" s="37"/>
      <c r="DP18" s="37"/>
      <c r="DQ18" s="37"/>
      <c r="DR18" s="37"/>
      <c r="DS18" s="37"/>
      <c r="DT18" s="37"/>
      <c r="DU18" s="37"/>
      <c r="DV18" s="37"/>
      <c r="DW18" s="37"/>
      <c r="DX18" s="37"/>
      <c r="DY18" s="37"/>
      <c r="DZ18" s="37"/>
      <c r="EA18" s="37"/>
      <c r="EB18" s="37"/>
      <c r="EC18" s="37"/>
      <c r="ED18" s="37"/>
      <c r="EE18" s="37"/>
      <c r="EF18" s="37"/>
      <c r="EG18" s="37"/>
      <c r="EH18" s="37"/>
      <c r="EI18" s="37"/>
      <c r="EJ18" s="37"/>
      <c r="EK18" s="37"/>
      <c r="EL18" s="37"/>
      <c r="EM18" s="37"/>
      <c r="EN18" s="37"/>
      <c r="EO18" s="506"/>
      <c r="EP18" s="506"/>
      <c r="EQ18" s="506"/>
      <c r="ER18" s="506"/>
      <c r="ES18" s="37"/>
      <c r="ET18" s="37"/>
      <c r="EU18" s="37"/>
      <c r="EV18" s="37"/>
      <c r="EW18" s="37"/>
      <c r="EX18" s="37"/>
      <c r="EY18" s="37"/>
      <c r="EZ18" s="37"/>
      <c r="FA18" s="37"/>
      <c r="FB18" s="37"/>
      <c r="FC18" s="37"/>
      <c r="FD18" s="37"/>
      <c r="FE18" s="37"/>
      <c r="FF18" s="37"/>
      <c r="FG18" s="37"/>
      <c r="FH18" s="37"/>
      <c r="FI18" s="37"/>
      <c r="FJ18" s="37"/>
      <c r="FK18" s="37"/>
      <c r="FL18" s="37"/>
      <c r="FM18" s="37"/>
      <c r="FN18" s="37"/>
      <c r="FO18" s="37"/>
      <c r="FP18" s="37"/>
      <c r="FQ18" s="37"/>
      <c r="FR18" s="37"/>
      <c r="FS18" s="37"/>
      <c r="FT18" s="37"/>
      <c r="FU18" s="37"/>
      <c r="FV18" s="37"/>
      <c r="FW18" s="37"/>
      <c r="FX18" s="37"/>
      <c r="FY18" s="504"/>
      <c r="FZ18" s="504"/>
      <c r="GA18" s="504"/>
      <c r="GB18" s="504"/>
      <c r="GC18" s="4"/>
      <c r="GD18" s="4"/>
      <c r="GE18" s="4"/>
      <c r="GF18" s="4"/>
      <c r="GG18" s="4"/>
      <c r="GH18" s="4"/>
      <c r="GI18" s="4"/>
      <c r="GJ18" s="4"/>
      <c r="GK18" s="4"/>
      <c r="GL18" s="4"/>
      <c r="GM18" s="4"/>
      <c r="GN18" s="4"/>
      <c r="GO18" s="4"/>
      <c r="GP18" s="4"/>
      <c r="GQ18" s="4"/>
      <c r="GR18" s="4"/>
      <c r="GS18" s="4"/>
      <c r="GT18" s="4"/>
      <c r="GU18" s="4"/>
      <c r="GV18" s="4"/>
      <c r="GW18" s="4"/>
      <c r="GX18" s="4"/>
      <c r="GY18" s="4"/>
      <c r="GZ18" s="4"/>
      <c r="HA18" s="4"/>
      <c r="HB18" s="4"/>
      <c r="HC18" s="4"/>
      <c r="HD18" s="4"/>
      <c r="HE18" s="4"/>
      <c r="HF18" s="4"/>
      <c r="HG18" s="4"/>
      <c r="HH18" s="4"/>
      <c r="HI18" s="506"/>
      <c r="HJ18" s="506"/>
      <c r="HK18" s="506"/>
      <c r="HL18" s="506"/>
      <c r="HM18" s="37"/>
      <c r="HN18" s="37"/>
      <c r="HO18" s="37"/>
      <c r="HP18" s="37"/>
      <c r="HQ18" s="37"/>
      <c r="HR18" s="37"/>
      <c r="HS18" s="37"/>
      <c r="HT18" s="37"/>
      <c r="HU18" s="37"/>
      <c r="HV18" s="37"/>
      <c r="HW18" s="37"/>
      <c r="HX18" s="37"/>
      <c r="HY18" s="37"/>
      <c r="HZ18" s="37"/>
      <c r="IA18" s="37"/>
      <c r="IB18" s="37"/>
      <c r="IC18" s="37"/>
      <c r="ID18" s="37"/>
      <c r="IE18" s="37"/>
      <c r="IF18" s="37"/>
      <c r="IG18" s="37"/>
      <c r="IH18" s="37"/>
      <c r="II18" s="37"/>
      <c r="IJ18" s="37"/>
      <c r="IK18" s="37"/>
      <c r="IL18" s="37"/>
      <c r="IM18" s="37"/>
      <c r="IN18" s="37"/>
      <c r="IO18" s="37"/>
      <c r="IP18" s="37"/>
      <c r="IQ18" s="37"/>
      <c r="IR18" s="37"/>
      <c r="IS18" s="152"/>
      <c r="IU18" s="149"/>
      <c r="IV18" s="149"/>
      <c r="IW18" s="834"/>
      <c r="IX18" s="834"/>
      <c r="IY18" s="834"/>
      <c r="IZ18" s="834"/>
      <c r="JA18" s="834"/>
      <c r="JB18" s="834"/>
      <c r="JC18" s="834"/>
      <c r="JD18" s="834"/>
      <c r="JE18" s="834"/>
      <c r="JF18" s="834"/>
      <c r="JG18" s="834"/>
      <c r="JH18" s="834"/>
      <c r="JI18" s="834"/>
      <c r="JJ18" s="834"/>
      <c r="JK18" s="834"/>
      <c r="JL18" s="834"/>
      <c r="JM18" s="834"/>
      <c r="JN18" s="834"/>
      <c r="JO18" s="834"/>
      <c r="JP18" s="834"/>
      <c r="JQ18" s="834"/>
      <c r="JR18" s="834"/>
      <c r="JS18" s="834"/>
      <c r="JT18" s="834"/>
      <c r="JU18" s="834"/>
      <c r="JV18" s="834"/>
      <c r="JW18" s="834"/>
      <c r="JX18" s="834"/>
      <c r="JY18" s="834"/>
      <c r="JZ18" s="834"/>
      <c r="KA18" s="143"/>
      <c r="KB18" s="143"/>
    </row>
    <row r="19" spans="1:288" ht="19.5" customHeight="1">
      <c r="A19" s="37"/>
      <c r="B19" s="37"/>
      <c r="C19" s="37"/>
      <c r="D19" s="37"/>
      <c r="E19" s="37"/>
      <c r="F19" s="37"/>
      <c r="G19" s="37"/>
      <c r="H19" s="37"/>
      <c r="I19" s="37"/>
      <c r="J19" s="37"/>
      <c r="K19" s="37"/>
      <c r="L19" s="37"/>
      <c r="M19" s="37"/>
      <c r="N19" s="37"/>
      <c r="O19" s="37"/>
      <c r="P19" s="37"/>
      <c r="Q19" s="37"/>
      <c r="R19" s="37"/>
      <c r="S19" s="37"/>
      <c r="T19" s="37"/>
      <c r="U19" s="37"/>
      <c r="V19" s="37"/>
      <c r="W19" s="37"/>
      <c r="X19" s="37"/>
      <c r="Y19" s="37"/>
      <c r="Z19" s="37"/>
      <c r="AA19" s="37"/>
      <c r="AB19" s="37"/>
      <c r="AC19" s="37"/>
      <c r="AD19" s="37"/>
      <c r="AE19" s="37"/>
      <c r="AF19" s="37"/>
      <c r="AG19" s="37"/>
      <c r="AH19" s="37"/>
      <c r="AI19" s="37"/>
      <c r="AJ19" s="37"/>
      <c r="AK19" s="141"/>
      <c r="AL19" s="141"/>
      <c r="AM19" s="141"/>
      <c r="AN19" s="141"/>
      <c r="AO19" s="37"/>
      <c r="AP19" s="37"/>
      <c r="AQ19" s="37"/>
      <c r="AR19" s="37" t="s">
        <v>
131</v>
      </c>
      <c r="AS19" s="37"/>
      <c r="AT19" s="37"/>
      <c r="AU19" s="37"/>
      <c r="AV19" s="37"/>
      <c r="AW19" s="37"/>
      <c r="AX19" s="37"/>
      <c r="AY19" s="37"/>
      <c r="AZ19" s="37"/>
      <c r="BA19" s="37"/>
      <c r="BB19" s="37"/>
      <c r="BC19" s="37"/>
      <c r="BD19" s="37"/>
      <c r="BE19" s="37"/>
      <c r="BF19" s="37"/>
      <c r="BG19" s="37"/>
      <c r="BH19" s="37"/>
      <c r="BI19" s="37"/>
      <c r="BJ19" s="37"/>
      <c r="BK19" s="37"/>
      <c r="BL19" s="37"/>
      <c r="BM19" s="37"/>
      <c r="BN19" s="37"/>
      <c r="BO19" s="37"/>
      <c r="BP19" s="37"/>
      <c r="BQ19" s="37"/>
      <c r="BR19" s="37"/>
      <c r="BS19" s="37"/>
      <c r="BT19" s="37"/>
      <c r="BU19" s="141"/>
      <c r="BV19" s="141"/>
      <c r="BW19" s="141"/>
      <c r="BX19" s="141"/>
      <c r="BY19" s="37"/>
      <c r="BZ19" s="37"/>
      <c r="CA19" s="37"/>
      <c r="CB19" s="37" t="s">
        <v>
131</v>
      </c>
      <c r="CC19" s="37"/>
      <c r="CD19" s="37"/>
      <c r="CE19" s="37"/>
      <c r="CF19" s="37"/>
      <c r="CG19" s="37"/>
      <c r="CH19" s="37"/>
      <c r="CI19" s="37"/>
      <c r="CJ19" s="37"/>
      <c r="CK19" s="37"/>
      <c r="CL19" s="37"/>
      <c r="CM19" s="37"/>
      <c r="CN19" s="37"/>
      <c r="CO19" s="37"/>
      <c r="CP19" s="37"/>
      <c r="CQ19" s="37"/>
      <c r="CR19" s="37"/>
      <c r="CS19" s="37"/>
      <c r="CT19" s="37"/>
      <c r="CU19" s="37"/>
      <c r="CV19" s="37"/>
      <c r="CW19" s="37"/>
      <c r="CX19" s="37"/>
      <c r="CY19" s="37"/>
      <c r="CZ19" s="37"/>
      <c r="DA19" s="37"/>
      <c r="DB19" s="37"/>
      <c r="DC19" s="37"/>
      <c r="DD19" s="37"/>
      <c r="DE19" s="141"/>
      <c r="DF19" s="141"/>
      <c r="DG19" s="141"/>
      <c r="DH19" s="141"/>
      <c r="DI19" s="37"/>
      <c r="DJ19" s="37"/>
      <c r="DK19" s="37"/>
      <c r="DL19" s="37" t="s">
        <v>
131</v>
      </c>
      <c r="DM19" s="37"/>
      <c r="DN19" s="37"/>
      <c r="DO19" s="37"/>
      <c r="DP19" s="37"/>
      <c r="DQ19" s="37"/>
      <c r="DR19" s="37"/>
      <c r="DS19" s="37"/>
      <c r="DT19" s="37"/>
      <c r="DU19" s="37"/>
      <c r="DV19" s="37"/>
      <c r="DW19" s="37"/>
      <c r="DX19" s="37"/>
      <c r="DY19" s="37"/>
      <c r="DZ19" s="37"/>
      <c r="EA19" s="37"/>
      <c r="EB19" s="37"/>
      <c r="EC19" s="37"/>
      <c r="ED19" s="37"/>
      <c r="EE19" s="37"/>
      <c r="EF19" s="37"/>
      <c r="EG19" s="37"/>
      <c r="EH19" s="37"/>
      <c r="EI19" s="37"/>
      <c r="EJ19" s="37"/>
      <c r="EK19" s="37"/>
      <c r="EL19" s="37"/>
      <c r="EM19" s="37"/>
      <c r="EN19" s="37"/>
      <c r="EO19" s="506"/>
      <c r="EP19" s="506"/>
      <c r="EQ19" s="506"/>
      <c r="ER19" s="506"/>
      <c r="ES19" s="37"/>
      <c r="ET19" s="37"/>
      <c r="EU19" s="37"/>
      <c r="EV19" s="37" t="s">
        <v>
1443</v>
      </c>
      <c r="EW19" s="37"/>
      <c r="EX19" s="37"/>
      <c r="EY19" s="37"/>
      <c r="EZ19" s="37"/>
      <c r="FA19" s="37"/>
      <c r="FB19" s="37"/>
      <c r="FC19" s="37"/>
      <c r="FD19" s="37"/>
      <c r="FE19" s="37"/>
      <c r="FF19" s="37"/>
      <c r="FG19" s="37"/>
      <c r="FH19" s="37"/>
      <c r="FI19" s="37"/>
      <c r="FJ19" s="37"/>
      <c r="FK19" s="37"/>
      <c r="FL19" s="37"/>
      <c r="FM19" s="37"/>
      <c r="FN19" s="37"/>
      <c r="FO19" s="37"/>
      <c r="FP19" s="37"/>
      <c r="FQ19" s="37"/>
      <c r="FR19" s="37"/>
      <c r="FS19" s="37"/>
      <c r="FT19" s="37"/>
      <c r="FU19" s="37"/>
      <c r="FV19" s="37"/>
      <c r="FW19" s="37"/>
      <c r="FX19" s="37"/>
      <c r="FY19" s="504"/>
      <c r="FZ19" s="504"/>
      <c r="GA19" s="504"/>
      <c r="GB19" s="504"/>
      <c r="GC19" s="4"/>
      <c r="GD19" s="4"/>
      <c r="GE19" s="4"/>
      <c r="GF19" s="4" t="s">
        <v>
1443</v>
      </c>
      <c r="GG19" s="4"/>
      <c r="GH19" s="4"/>
      <c r="GI19" s="4"/>
      <c r="GJ19" s="4"/>
      <c r="GK19" s="4"/>
      <c r="GL19" s="4"/>
      <c r="GM19" s="4"/>
      <c r="GN19" s="4"/>
      <c r="GO19" s="4"/>
      <c r="GP19" s="4"/>
      <c r="GQ19" s="4"/>
      <c r="GR19" s="4"/>
      <c r="GS19" s="4"/>
      <c r="GT19" s="4"/>
      <c r="GU19" s="4"/>
      <c r="GV19" s="4"/>
      <c r="GW19" s="4"/>
      <c r="GX19" s="4"/>
      <c r="GY19" s="4"/>
      <c r="GZ19" s="4"/>
      <c r="HA19" s="4"/>
      <c r="HB19" s="4"/>
      <c r="HC19" s="4"/>
      <c r="HD19" s="4"/>
      <c r="HE19" s="4"/>
      <c r="HF19" s="4"/>
      <c r="HG19" s="4"/>
      <c r="HH19" s="4"/>
      <c r="HI19" s="506"/>
      <c r="HJ19" s="506"/>
      <c r="HK19" s="506"/>
      <c r="HL19" s="506"/>
      <c r="HM19" s="37"/>
      <c r="HN19" s="37"/>
      <c r="HO19" s="37"/>
      <c r="HP19" s="37" t="s">
        <v>
1444</v>
      </c>
      <c r="HQ19" s="37"/>
      <c r="HR19" s="37"/>
      <c r="HS19" s="37"/>
      <c r="HT19" s="37"/>
      <c r="HU19" s="37"/>
      <c r="HV19" s="37"/>
      <c r="HW19" s="37"/>
      <c r="HX19" s="37"/>
      <c r="HY19" s="37"/>
      <c r="HZ19" s="37"/>
      <c r="IA19" s="37"/>
      <c r="IB19" s="37"/>
      <c r="IC19" s="37"/>
      <c r="ID19" s="37"/>
      <c r="IE19" s="37"/>
      <c r="IF19" s="37"/>
      <c r="IG19" s="37"/>
      <c r="IH19" s="37"/>
      <c r="II19" s="37"/>
      <c r="IJ19" s="37"/>
      <c r="IK19" s="37"/>
      <c r="IL19" s="37"/>
      <c r="IM19" s="37"/>
      <c r="IN19" s="37"/>
      <c r="IO19" s="37"/>
      <c r="IP19" s="37"/>
      <c r="IQ19" s="37"/>
      <c r="IR19" s="37"/>
      <c r="IS19" s="4"/>
      <c r="IT19" s="4"/>
      <c r="IU19" s="152" t="s">
        <v>
648</v>
      </c>
      <c r="IV19" s="4"/>
      <c r="IW19" s="53"/>
      <c r="IX19" s="53"/>
      <c r="IY19" s="53"/>
      <c r="IZ19" s="53"/>
      <c r="JA19" s="53"/>
      <c r="JB19" s="53"/>
      <c r="JC19" s="53"/>
      <c r="JD19" s="53"/>
      <c r="JE19" s="53"/>
      <c r="JF19" s="53"/>
      <c r="JG19" s="53"/>
      <c r="JH19" s="53"/>
      <c r="JI19" s="53"/>
      <c r="JJ19" s="53"/>
      <c r="JK19" s="53"/>
      <c r="JL19" s="53"/>
      <c r="JM19" s="53"/>
      <c r="JN19" s="53"/>
      <c r="JO19" s="53"/>
      <c r="JP19" s="53"/>
      <c r="JQ19" s="53"/>
      <c r="JR19" s="53"/>
      <c r="JS19" s="53"/>
      <c r="JT19" s="53"/>
      <c r="JU19" s="53"/>
      <c r="JV19" s="53"/>
      <c r="JW19" s="53"/>
      <c r="JX19" s="53"/>
      <c r="JY19" s="53"/>
      <c r="JZ19" s="53"/>
      <c r="KA19" s="4"/>
      <c r="KB19" s="4"/>
    </row>
    <row r="20" spans="1:288" ht="19.5" customHeight="1">
      <c r="A20" s="658" t="s">
        <v>
512</v>
      </c>
      <c r="B20" s="658"/>
      <c r="C20" s="658"/>
      <c r="D20" s="658"/>
      <c r="E20" s="698" t="s">
        <v>
579</v>
      </c>
      <c r="F20" s="698"/>
      <c r="G20" s="698"/>
      <c r="H20" s="698"/>
      <c r="I20" s="698" t="s">
        <v>
580</v>
      </c>
      <c r="J20" s="698"/>
      <c r="K20" s="698"/>
      <c r="L20" s="698"/>
      <c r="M20" s="698" t="s">
        <v>
581</v>
      </c>
      <c r="N20" s="698"/>
      <c r="O20" s="698"/>
      <c r="P20" s="698"/>
      <c r="Q20" s="698" t="s">
        <v>
582</v>
      </c>
      <c r="R20" s="698"/>
      <c r="S20" s="698"/>
      <c r="T20" s="698"/>
      <c r="U20" s="698" t="s">
        <v>
583</v>
      </c>
      <c r="V20" s="698"/>
      <c r="W20" s="698"/>
      <c r="X20" s="698"/>
      <c r="Y20" s="698" t="s">
        <v>
584</v>
      </c>
      <c r="Z20" s="698"/>
      <c r="AA20" s="698"/>
      <c r="AB20" s="698"/>
      <c r="AC20" s="698" t="s">
        <v>
585</v>
      </c>
      <c r="AD20" s="698"/>
      <c r="AE20" s="698"/>
      <c r="AF20" s="698"/>
      <c r="AG20" s="698" t="s">
        <v>
586</v>
      </c>
      <c r="AH20" s="698"/>
      <c r="AI20" s="698"/>
      <c r="AJ20" s="698"/>
      <c r="AK20" s="658" t="s">
        <v>
512</v>
      </c>
      <c r="AL20" s="658"/>
      <c r="AM20" s="658"/>
      <c r="AN20" s="658"/>
      <c r="AO20" s="692" t="s">
        <v>
587</v>
      </c>
      <c r="AP20" s="693"/>
      <c r="AQ20" s="693"/>
      <c r="AR20" s="693"/>
      <c r="AS20" s="692" t="s">
        <v>
588</v>
      </c>
      <c r="AT20" s="693"/>
      <c r="AU20" s="693"/>
      <c r="AV20" s="693"/>
      <c r="AW20" s="692" t="s">
        <v>
589</v>
      </c>
      <c r="AX20" s="693"/>
      <c r="AY20" s="693"/>
      <c r="AZ20" s="693"/>
      <c r="BA20" s="692" t="s">
        <v>
590</v>
      </c>
      <c r="BB20" s="693"/>
      <c r="BC20" s="693"/>
      <c r="BD20" s="693"/>
      <c r="BE20" s="692" t="s">
        <v>
591</v>
      </c>
      <c r="BF20" s="693"/>
      <c r="BG20" s="693"/>
      <c r="BH20" s="693"/>
      <c r="BI20" s="692" t="s">
        <v>
592</v>
      </c>
      <c r="BJ20" s="693"/>
      <c r="BK20" s="693"/>
      <c r="BL20" s="693"/>
      <c r="BM20" s="692" t="s">
        <v>
593</v>
      </c>
      <c r="BN20" s="693"/>
      <c r="BO20" s="693"/>
      <c r="BP20" s="693"/>
      <c r="BQ20" s="698" t="s">
        <v>
594</v>
      </c>
      <c r="BR20" s="698"/>
      <c r="BS20" s="698"/>
      <c r="BT20" s="698"/>
      <c r="BU20" s="658" t="s">
        <v>
512</v>
      </c>
      <c r="BV20" s="658"/>
      <c r="BW20" s="658"/>
      <c r="BX20" s="658"/>
      <c r="BY20" s="693" t="s">
        <v>
595</v>
      </c>
      <c r="BZ20" s="693"/>
      <c r="CA20" s="693"/>
      <c r="CB20" s="693"/>
      <c r="CC20" s="692" t="s">
        <v>
596</v>
      </c>
      <c r="CD20" s="693"/>
      <c r="CE20" s="693"/>
      <c r="CF20" s="693"/>
      <c r="CG20" s="692" t="s">
        <v>
597</v>
      </c>
      <c r="CH20" s="693"/>
      <c r="CI20" s="693"/>
      <c r="CJ20" s="693"/>
      <c r="CK20" s="692" t="s">
        <v>
598</v>
      </c>
      <c r="CL20" s="693"/>
      <c r="CM20" s="693"/>
      <c r="CN20" s="693"/>
      <c r="CO20" s="692" t="s">
        <v>
599</v>
      </c>
      <c r="CP20" s="693"/>
      <c r="CQ20" s="693"/>
      <c r="CR20" s="693"/>
      <c r="CS20" s="692" t="s">
        <v>
600</v>
      </c>
      <c r="CT20" s="693"/>
      <c r="CU20" s="693"/>
      <c r="CV20" s="693"/>
      <c r="CW20" s="692" t="s">
        <v>
601</v>
      </c>
      <c r="CX20" s="693"/>
      <c r="CY20" s="693"/>
      <c r="CZ20" s="693"/>
      <c r="DA20" s="698" t="s">
        <v>
602</v>
      </c>
      <c r="DB20" s="698"/>
      <c r="DC20" s="698"/>
      <c r="DD20" s="698"/>
      <c r="DE20" s="658" t="s">
        <v>
512</v>
      </c>
      <c r="DF20" s="658"/>
      <c r="DG20" s="658"/>
      <c r="DH20" s="658"/>
      <c r="DI20" s="692" t="s">
        <v>
603</v>
      </c>
      <c r="DJ20" s="693"/>
      <c r="DK20" s="693"/>
      <c r="DL20" s="693"/>
      <c r="DM20" s="692" t="s">
        <v>
604</v>
      </c>
      <c r="DN20" s="693"/>
      <c r="DO20" s="693"/>
      <c r="DP20" s="693"/>
      <c r="DQ20" s="692" t="s">
        <v>
605</v>
      </c>
      <c r="DR20" s="693"/>
      <c r="DS20" s="693"/>
      <c r="DT20" s="693"/>
      <c r="DU20" s="692" t="s">
        <v>
606</v>
      </c>
      <c r="DV20" s="693"/>
      <c r="DW20" s="693"/>
      <c r="DX20" s="693"/>
      <c r="DY20" s="692" t="s">
        <v>
607</v>
      </c>
      <c r="DZ20" s="693"/>
      <c r="EA20" s="693"/>
      <c r="EB20" s="693"/>
      <c r="EC20" s="692" t="s">
        <v>
608</v>
      </c>
      <c r="ED20" s="693"/>
      <c r="EE20" s="693"/>
      <c r="EF20" s="693"/>
      <c r="EG20" s="692" t="s">
        <v>
609</v>
      </c>
      <c r="EH20" s="693"/>
      <c r="EI20" s="693"/>
      <c r="EJ20" s="693"/>
      <c r="EK20" s="698" t="s">
        <v>
610</v>
      </c>
      <c r="EL20" s="698"/>
      <c r="EM20" s="698"/>
      <c r="EN20" s="698"/>
      <c r="EO20" s="658" t="s">
        <v>
512</v>
      </c>
      <c r="EP20" s="658"/>
      <c r="EQ20" s="658"/>
      <c r="ER20" s="658"/>
      <c r="ES20" s="692" t="s">
        <v>
611</v>
      </c>
      <c r="ET20" s="693"/>
      <c r="EU20" s="693"/>
      <c r="EV20" s="693"/>
      <c r="EW20" s="692" t="s">
        <v>
612</v>
      </c>
      <c r="EX20" s="693"/>
      <c r="EY20" s="693"/>
      <c r="EZ20" s="693"/>
      <c r="FA20" s="692" t="s">
        <v>
613</v>
      </c>
      <c r="FB20" s="693"/>
      <c r="FC20" s="693"/>
      <c r="FD20" s="693"/>
      <c r="FE20" s="692" t="s">
        <v>
614</v>
      </c>
      <c r="FF20" s="693"/>
      <c r="FG20" s="693"/>
      <c r="FH20" s="693"/>
      <c r="FI20" s="692" t="s">
        <v>
615</v>
      </c>
      <c r="FJ20" s="693"/>
      <c r="FK20" s="693"/>
      <c r="FL20" s="693"/>
      <c r="FM20" s="692" t="s">
        <v>
616</v>
      </c>
      <c r="FN20" s="693"/>
      <c r="FO20" s="693"/>
      <c r="FP20" s="693"/>
      <c r="FQ20" s="692" t="s">
        <v>
617</v>
      </c>
      <c r="FR20" s="693"/>
      <c r="FS20" s="693"/>
      <c r="FT20" s="693"/>
      <c r="FU20" s="698" t="s">
        <v>
618</v>
      </c>
      <c r="FV20" s="698"/>
      <c r="FW20" s="698"/>
      <c r="FX20" s="698"/>
      <c r="FY20" s="658" t="s">
        <v>
512</v>
      </c>
      <c r="FZ20" s="658"/>
      <c r="GA20" s="658"/>
      <c r="GB20" s="658"/>
      <c r="GC20" s="692" t="s">
        <v>
619</v>
      </c>
      <c r="GD20" s="693"/>
      <c r="GE20" s="693"/>
      <c r="GF20" s="693"/>
      <c r="GG20" s="692" t="s">
        <v>
620</v>
      </c>
      <c r="GH20" s="693"/>
      <c r="GI20" s="693"/>
      <c r="GJ20" s="693"/>
      <c r="GK20" s="692" t="s">
        <v>
621</v>
      </c>
      <c r="GL20" s="693"/>
      <c r="GM20" s="693"/>
      <c r="GN20" s="693"/>
      <c r="GO20" s="692" t="s">
        <v>
622</v>
      </c>
      <c r="GP20" s="693"/>
      <c r="GQ20" s="693"/>
      <c r="GR20" s="693"/>
      <c r="GS20" s="692" t="s">
        <v>
623</v>
      </c>
      <c r="GT20" s="693"/>
      <c r="GU20" s="693"/>
      <c r="GV20" s="693"/>
      <c r="GW20" s="692" t="s">
        <v>
624</v>
      </c>
      <c r="GX20" s="693"/>
      <c r="GY20" s="693"/>
      <c r="GZ20" s="693"/>
      <c r="HA20" s="692" t="s">
        <v>
625</v>
      </c>
      <c r="HB20" s="693"/>
      <c r="HC20" s="693"/>
      <c r="HD20" s="693"/>
      <c r="HE20" s="698" t="s">
        <v>
626</v>
      </c>
      <c r="HF20" s="698"/>
      <c r="HG20" s="698"/>
      <c r="HH20" s="698"/>
      <c r="HI20" s="658" t="s">
        <v>
512</v>
      </c>
      <c r="HJ20" s="658"/>
      <c r="HK20" s="658"/>
      <c r="HL20" s="658"/>
      <c r="HM20" s="692" t="s">
        <v>
627</v>
      </c>
      <c r="HN20" s="693"/>
      <c r="HO20" s="693"/>
      <c r="HP20" s="693"/>
      <c r="HQ20" s="692" t="s">
        <v>
628</v>
      </c>
      <c r="HR20" s="693"/>
      <c r="HS20" s="693"/>
      <c r="HT20" s="693"/>
      <c r="HU20" s="692" t="s">
        <v>
629</v>
      </c>
      <c r="HV20" s="693"/>
      <c r="HW20" s="693"/>
      <c r="HX20" s="694"/>
      <c r="HY20" s="37"/>
      <c r="HZ20" s="37"/>
      <c r="IA20" s="37"/>
      <c r="IB20" s="37"/>
      <c r="IC20" s="37"/>
      <c r="ID20" s="37"/>
      <c r="IE20" s="37"/>
      <c r="IF20" s="37"/>
      <c r="IG20" s="37"/>
      <c r="IH20" s="37"/>
      <c r="II20" s="37"/>
      <c r="IJ20" s="37"/>
      <c r="IK20" s="37"/>
      <c r="IL20" s="37"/>
      <c r="IM20" s="37"/>
      <c r="IN20" s="37"/>
      <c r="IO20" s="37"/>
      <c r="IP20" s="37"/>
      <c r="IQ20" s="37"/>
      <c r="IR20" s="37"/>
      <c r="IS20" s="152"/>
      <c r="IT20" s="152"/>
      <c r="IV20" s="152"/>
      <c r="IW20" s="152"/>
      <c r="IX20" s="152"/>
      <c r="IY20" s="152"/>
      <c r="IZ20" s="152"/>
      <c r="JA20" s="152"/>
      <c r="JB20" s="152"/>
      <c r="JC20" s="152"/>
      <c r="JD20" s="152"/>
      <c r="JE20" s="152"/>
      <c r="JF20" s="152"/>
      <c r="JG20" s="152"/>
      <c r="JH20" s="152"/>
      <c r="JI20" s="152"/>
      <c r="JJ20" s="152"/>
      <c r="JK20" s="152"/>
      <c r="JL20" s="152"/>
      <c r="JM20" s="152"/>
      <c r="JN20" s="152"/>
      <c r="JO20" s="152"/>
      <c r="JP20" s="152"/>
      <c r="JQ20" s="152"/>
      <c r="JR20" s="152"/>
      <c r="JS20" s="152"/>
      <c r="JT20" s="152"/>
      <c r="JU20" s="152"/>
      <c r="JV20" s="152"/>
      <c r="JW20" s="152"/>
      <c r="JX20" s="152"/>
      <c r="JY20" s="152"/>
      <c r="JZ20" s="152"/>
      <c r="KA20" s="152"/>
      <c r="KB20" s="152"/>
    </row>
    <row r="21" spans="1:288" ht="19.5" customHeight="1">
      <c r="A21" s="658"/>
      <c r="B21" s="658"/>
      <c r="C21" s="658"/>
      <c r="D21" s="658"/>
      <c r="E21" s="698" t="s">
        <v>
482</v>
      </c>
      <c r="F21" s="698"/>
      <c r="G21" s="698" t="s">
        <v>
483</v>
      </c>
      <c r="H21" s="698"/>
      <c r="I21" s="698" t="s">
        <v>
482</v>
      </c>
      <c r="J21" s="698"/>
      <c r="K21" s="698" t="s">
        <v>
483</v>
      </c>
      <c r="L21" s="698"/>
      <c r="M21" s="698" t="s">
        <v>
482</v>
      </c>
      <c r="N21" s="698"/>
      <c r="O21" s="698" t="s">
        <v>
483</v>
      </c>
      <c r="P21" s="698"/>
      <c r="Q21" s="698" t="s">
        <v>
482</v>
      </c>
      <c r="R21" s="698"/>
      <c r="S21" s="698" t="s">
        <v>
483</v>
      </c>
      <c r="T21" s="698"/>
      <c r="U21" s="698" t="s">
        <v>
482</v>
      </c>
      <c r="V21" s="698"/>
      <c r="W21" s="698" t="s">
        <v>
483</v>
      </c>
      <c r="X21" s="698"/>
      <c r="Y21" s="698" t="s">
        <v>
482</v>
      </c>
      <c r="Z21" s="698"/>
      <c r="AA21" s="698" t="s">
        <v>
483</v>
      </c>
      <c r="AB21" s="698"/>
      <c r="AC21" s="698" t="s">
        <v>
482</v>
      </c>
      <c r="AD21" s="698"/>
      <c r="AE21" s="698" t="s">
        <v>
483</v>
      </c>
      <c r="AF21" s="698"/>
      <c r="AG21" s="698" t="s">
        <v>
482</v>
      </c>
      <c r="AH21" s="698"/>
      <c r="AI21" s="698" t="s">
        <v>
483</v>
      </c>
      <c r="AJ21" s="698"/>
      <c r="AK21" s="658"/>
      <c r="AL21" s="658"/>
      <c r="AM21" s="658"/>
      <c r="AN21" s="658"/>
      <c r="AO21" s="682" t="s">
        <v>
568</v>
      </c>
      <c r="AP21" s="683"/>
      <c r="AQ21" s="682" t="s">
        <v>
569</v>
      </c>
      <c r="AR21" s="683"/>
      <c r="AS21" s="682" t="s">
        <v>
568</v>
      </c>
      <c r="AT21" s="683"/>
      <c r="AU21" s="682" t="s">
        <v>
569</v>
      </c>
      <c r="AV21" s="683"/>
      <c r="AW21" s="682" t="s">
        <v>
568</v>
      </c>
      <c r="AX21" s="683"/>
      <c r="AY21" s="682" t="s">
        <v>
569</v>
      </c>
      <c r="AZ21" s="683"/>
      <c r="BA21" s="682" t="s">
        <v>
568</v>
      </c>
      <c r="BB21" s="683"/>
      <c r="BC21" s="682" t="s">
        <v>
569</v>
      </c>
      <c r="BD21" s="683"/>
      <c r="BE21" s="682" t="s">
        <v>
568</v>
      </c>
      <c r="BF21" s="683"/>
      <c r="BG21" s="682" t="s">
        <v>
569</v>
      </c>
      <c r="BH21" s="683"/>
      <c r="BI21" s="682" t="s">
        <v>
568</v>
      </c>
      <c r="BJ21" s="683"/>
      <c r="BK21" s="682" t="s">
        <v>
569</v>
      </c>
      <c r="BL21" s="683"/>
      <c r="BM21" s="682" t="s">
        <v>
568</v>
      </c>
      <c r="BN21" s="683"/>
      <c r="BO21" s="682" t="s">
        <v>
569</v>
      </c>
      <c r="BP21" s="683"/>
      <c r="BQ21" s="724" t="s">
        <v>
568</v>
      </c>
      <c r="BR21" s="724"/>
      <c r="BS21" s="724" t="s">
        <v>
569</v>
      </c>
      <c r="BT21" s="724"/>
      <c r="BU21" s="658"/>
      <c r="BV21" s="658"/>
      <c r="BW21" s="658"/>
      <c r="BX21" s="658"/>
      <c r="BY21" s="683" t="s">
        <v>
568</v>
      </c>
      <c r="BZ21" s="683"/>
      <c r="CA21" s="682" t="s">
        <v>
569</v>
      </c>
      <c r="CB21" s="683"/>
      <c r="CC21" s="682" t="s">
        <v>
568</v>
      </c>
      <c r="CD21" s="683"/>
      <c r="CE21" s="682" t="s">
        <v>
569</v>
      </c>
      <c r="CF21" s="683"/>
      <c r="CG21" s="682" t="s">
        <v>
568</v>
      </c>
      <c r="CH21" s="683"/>
      <c r="CI21" s="682" t="s">
        <v>
569</v>
      </c>
      <c r="CJ21" s="683"/>
      <c r="CK21" s="682" t="s">
        <v>
568</v>
      </c>
      <c r="CL21" s="683"/>
      <c r="CM21" s="682" t="s">
        <v>
569</v>
      </c>
      <c r="CN21" s="683"/>
      <c r="CO21" s="682" t="s">
        <v>
568</v>
      </c>
      <c r="CP21" s="683"/>
      <c r="CQ21" s="682" t="s">
        <v>
569</v>
      </c>
      <c r="CR21" s="683"/>
      <c r="CS21" s="682" t="s">
        <v>
568</v>
      </c>
      <c r="CT21" s="683"/>
      <c r="CU21" s="682" t="s">
        <v>
569</v>
      </c>
      <c r="CV21" s="683"/>
      <c r="CW21" s="682" t="s">
        <v>
568</v>
      </c>
      <c r="CX21" s="683"/>
      <c r="CY21" s="682" t="s">
        <v>
569</v>
      </c>
      <c r="CZ21" s="683"/>
      <c r="DA21" s="724" t="s">
        <v>
568</v>
      </c>
      <c r="DB21" s="724"/>
      <c r="DC21" s="724" t="s">
        <v>
569</v>
      </c>
      <c r="DD21" s="724"/>
      <c r="DE21" s="658"/>
      <c r="DF21" s="658"/>
      <c r="DG21" s="658"/>
      <c r="DH21" s="658"/>
      <c r="DI21" s="682" t="s">
        <v>
568</v>
      </c>
      <c r="DJ21" s="683"/>
      <c r="DK21" s="682" t="s">
        <v>
569</v>
      </c>
      <c r="DL21" s="683"/>
      <c r="DM21" s="682" t="s">
        <v>
568</v>
      </c>
      <c r="DN21" s="683"/>
      <c r="DO21" s="682" t="s">
        <v>
569</v>
      </c>
      <c r="DP21" s="683"/>
      <c r="DQ21" s="682" t="s">
        <v>
568</v>
      </c>
      <c r="DR21" s="683"/>
      <c r="DS21" s="682" t="s">
        <v>
569</v>
      </c>
      <c r="DT21" s="683"/>
      <c r="DU21" s="682" t="s">
        <v>
568</v>
      </c>
      <c r="DV21" s="683"/>
      <c r="DW21" s="682" t="s">
        <v>
569</v>
      </c>
      <c r="DX21" s="683"/>
      <c r="DY21" s="682" t="s">
        <v>
568</v>
      </c>
      <c r="DZ21" s="683"/>
      <c r="EA21" s="682" t="s">
        <v>
569</v>
      </c>
      <c r="EB21" s="683"/>
      <c r="EC21" s="682" t="s">
        <v>
568</v>
      </c>
      <c r="ED21" s="683"/>
      <c r="EE21" s="682" t="s">
        <v>
569</v>
      </c>
      <c r="EF21" s="683"/>
      <c r="EG21" s="682" t="s">
        <v>
568</v>
      </c>
      <c r="EH21" s="683"/>
      <c r="EI21" s="682" t="s">
        <v>
569</v>
      </c>
      <c r="EJ21" s="683"/>
      <c r="EK21" s="724" t="s">
        <v>
568</v>
      </c>
      <c r="EL21" s="724"/>
      <c r="EM21" s="724" t="s">
        <v>
569</v>
      </c>
      <c r="EN21" s="724"/>
      <c r="EO21" s="658"/>
      <c r="EP21" s="658"/>
      <c r="EQ21" s="658"/>
      <c r="ER21" s="658"/>
      <c r="ES21" s="682" t="s">
        <v>
568</v>
      </c>
      <c r="ET21" s="683"/>
      <c r="EU21" s="682" t="s">
        <v>
569</v>
      </c>
      <c r="EV21" s="683"/>
      <c r="EW21" s="682" t="s">
        <v>
568</v>
      </c>
      <c r="EX21" s="683"/>
      <c r="EY21" s="682" t="s">
        <v>
569</v>
      </c>
      <c r="EZ21" s="683"/>
      <c r="FA21" s="682" t="s">
        <v>
568</v>
      </c>
      <c r="FB21" s="683"/>
      <c r="FC21" s="682" t="s">
        <v>
569</v>
      </c>
      <c r="FD21" s="683"/>
      <c r="FE21" s="682" t="s">
        <v>
568</v>
      </c>
      <c r="FF21" s="683"/>
      <c r="FG21" s="682" t="s">
        <v>
569</v>
      </c>
      <c r="FH21" s="683"/>
      <c r="FI21" s="682" t="s">
        <v>
568</v>
      </c>
      <c r="FJ21" s="683"/>
      <c r="FK21" s="682" t="s">
        <v>
569</v>
      </c>
      <c r="FL21" s="683"/>
      <c r="FM21" s="682" t="s">
        <v>
568</v>
      </c>
      <c r="FN21" s="683"/>
      <c r="FO21" s="682" t="s">
        <v>
569</v>
      </c>
      <c r="FP21" s="683"/>
      <c r="FQ21" s="682" t="s">
        <v>
568</v>
      </c>
      <c r="FR21" s="683"/>
      <c r="FS21" s="682" t="s">
        <v>
569</v>
      </c>
      <c r="FT21" s="683"/>
      <c r="FU21" s="724" t="s">
        <v>
568</v>
      </c>
      <c r="FV21" s="724"/>
      <c r="FW21" s="724" t="s">
        <v>
569</v>
      </c>
      <c r="FX21" s="724"/>
      <c r="FY21" s="658"/>
      <c r="FZ21" s="658"/>
      <c r="GA21" s="658"/>
      <c r="GB21" s="658"/>
      <c r="GC21" s="682" t="s">
        <v>
568</v>
      </c>
      <c r="GD21" s="683"/>
      <c r="GE21" s="682" t="s">
        <v>
569</v>
      </c>
      <c r="GF21" s="683"/>
      <c r="GG21" s="682" t="s">
        <v>
568</v>
      </c>
      <c r="GH21" s="683"/>
      <c r="GI21" s="682" t="s">
        <v>
569</v>
      </c>
      <c r="GJ21" s="683"/>
      <c r="GK21" s="682" t="s">
        <v>
568</v>
      </c>
      <c r="GL21" s="683"/>
      <c r="GM21" s="682" t="s">
        <v>
569</v>
      </c>
      <c r="GN21" s="683"/>
      <c r="GO21" s="682" t="s">
        <v>
568</v>
      </c>
      <c r="GP21" s="683"/>
      <c r="GQ21" s="682" t="s">
        <v>
569</v>
      </c>
      <c r="GR21" s="683"/>
      <c r="GS21" s="682" t="s">
        <v>
568</v>
      </c>
      <c r="GT21" s="683"/>
      <c r="GU21" s="682" t="s">
        <v>
569</v>
      </c>
      <c r="GV21" s="683"/>
      <c r="GW21" s="682" t="s">
        <v>
568</v>
      </c>
      <c r="GX21" s="683"/>
      <c r="GY21" s="682" t="s">
        <v>
569</v>
      </c>
      <c r="GZ21" s="683"/>
      <c r="HA21" s="682" t="s">
        <v>
568</v>
      </c>
      <c r="HB21" s="683"/>
      <c r="HC21" s="682" t="s">
        <v>
569</v>
      </c>
      <c r="HD21" s="683"/>
      <c r="HE21" s="724" t="s">
        <v>
568</v>
      </c>
      <c r="HF21" s="724"/>
      <c r="HG21" s="724" t="s">
        <v>
569</v>
      </c>
      <c r="HH21" s="724"/>
      <c r="HI21" s="658"/>
      <c r="HJ21" s="658"/>
      <c r="HK21" s="658"/>
      <c r="HL21" s="658"/>
      <c r="HM21" s="692" t="s">
        <v>
568</v>
      </c>
      <c r="HN21" s="693"/>
      <c r="HO21" s="692" t="s">
        <v>
569</v>
      </c>
      <c r="HP21" s="693"/>
      <c r="HQ21" s="692" t="s">
        <v>
568</v>
      </c>
      <c r="HR21" s="693"/>
      <c r="HS21" s="692" t="s">
        <v>
569</v>
      </c>
      <c r="HT21" s="693"/>
      <c r="HU21" s="692" t="s">
        <v>
568</v>
      </c>
      <c r="HV21" s="693"/>
      <c r="HW21" s="692" t="s">
        <v>
569</v>
      </c>
      <c r="HX21" s="694"/>
      <c r="HY21" s="37"/>
      <c r="HZ21" s="37"/>
      <c r="IA21" s="37"/>
      <c r="IB21" s="37"/>
      <c r="IC21" s="37"/>
      <c r="ID21" s="37"/>
      <c r="IE21" s="37"/>
      <c r="IF21" s="37"/>
      <c r="IG21" s="37"/>
      <c r="IH21" s="37"/>
      <c r="II21" s="37"/>
      <c r="IJ21" s="37"/>
      <c r="IK21" s="37"/>
      <c r="IL21" s="37"/>
      <c r="IM21" s="37"/>
      <c r="IN21" s="37"/>
      <c r="IO21" s="37"/>
      <c r="IP21" s="37"/>
      <c r="IQ21" s="37"/>
      <c r="IR21" s="37"/>
      <c r="IS21" s="42"/>
      <c r="IT21" s="741" t="s">
        <v>
118</v>
      </c>
      <c r="IU21" s="741"/>
      <c r="IV21" s="152" t="s">
        <v>
470</v>
      </c>
      <c r="IW21" s="152" t="s">
        <v>
126</v>
      </c>
      <c r="IX21" s="152"/>
      <c r="IY21" s="742" t="s">
        <v>
650</v>
      </c>
      <c r="IZ21" s="742"/>
      <c r="JA21" s="742"/>
      <c r="JB21" s="742"/>
      <c r="JC21" s="742"/>
      <c r="JD21" s="742"/>
      <c r="JE21" s="742"/>
      <c r="JF21" s="742"/>
      <c r="JG21" s="152"/>
      <c r="JH21" s="152"/>
      <c r="JI21" s="152"/>
      <c r="JJ21" s="152"/>
      <c r="JK21" s="152"/>
      <c r="JL21" s="152"/>
      <c r="JM21" s="152"/>
      <c r="JN21" s="152"/>
      <c r="JO21" s="152"/>
      <c r="JP21" s="152"/>
      <c r="JQ21" s="152"/>
      <c r="JR21" s="152"/>
      <c r="JS21" s="152"/>
      <c r="JT21" s="152"/>
      <c r="JU21" s="152"/>
      <c r="JV21" s="152"/>
      <c r="JW21" s="50"/>
      <c r="JX21" s="50"/>
      <c r="JY21" s="50"/>
      <c r="JZ21" s="50"/>
      <c r="KA21" s="50"/>
      <c r="KB21" s="50"/>
    </row>
    <row r="22" spans="1:288" ht="19.5" customHeight="1">
      <c r="A22" s="658" t="s">
        <v>
570</v>
      </c>
      <c r="B22" s="658"/>
      <c r="C22" s="658"/>
      <c r="D22" s="658"/>
      <c r="E22" s="817">
        <f>
SUM(E23:F32)</f>
        <v>
494</v>
      </c>
      <c r="F22" s="811"/>
      <c r="G22" s="811">
        <f t="shared" ref="G22" si="100">
SUM(G23:H32)</f>
        <v>
462</v>
      </c>
      <c r="H22" s="811"/>
      <c r="I22" s="811">
        <f t="shared" ref="I22" si="101">
SUM(I23:J32)</f>
        <v>
507</v>
      </c>
      <c r="J22" s="811"/>
      <c r="K22" s="811">
        <f t="shared" ref="K22" si="102">
SUM(K23:L32)</f>
        <v>
494</v>
      </c>
      <c r="L22" s="811"/>
      <c r="M22" s="811">
        <f t="shared" ref="M22" si="103">
SUM(M23:N32)</f>
        <v>
465</v>
      </c>
      <c r="N22" s="811"/>
      <c r="O22" s="811">
        <f t="shared" ref="O22" si="104">
SUM(O23:P32)</f>
        <v>
484</v>
      </c>
      <c r="P22" s="811"/>
      <c r="Q22" s="811">
        <f t="shared" ref="Q22" si="105">
SUM(Q23:R32)</f>
        <v>
521</v>
      </c>
      <c r="R22" s="811"/>
      <c r="S22" s="811">
        <f t="shared" ref="S22" si="106">
SUM(S23:T32)</f>
        <v>
424</v>
      </c>
      <c r="T22" s="811"/>
      <c r="U22" s="811">
        <f t="shared" ref="U22" si="107">
SUM(U23:V32)</f>
        <v>
474</v>
      </c>
      <c r="V22" s="811"/>
      <c r="W22" s="811">
        <f t="shared" ref="W22" si="108">
SUM(W23:X32)</f>
        <v>
500</v>
      </c>
      <c r="X22" s="811"/>
      <c r="Y22" s="811">
        <f t="shared" ref="Y22" si="109">
SUM(Y23:Z32)</f>
        <v>
475</v>
      </c>
      <c r="Z22" s="811"/>
      <c r="AA22" s="811">
        <f t="shared" ref="AA22" si="110">
SUM(AA23:AB32)</f>
        <v>
437</v>
      </c>
      <c r="AB22" s="811"/>
      <c r="AC22" s="811">
        <f t="shared" ref="AC22" si="111">
SUM(AC23:AD32)</f>
        <v>
444</v>
      </c>
      <c r="AD22" s="811"/>
      <c r="AE22" s="811">
        <f t="shared" ref="AE22" si="112">
SUM(AE23:AF32)</f>
        <v>
395</v>
      </c>
      <c r="AF22" s="811"/>
      <c r="AG22" s="811">
        <f t="shared" ref="AG22" si="113">
SUM(AG23:AH32)</f>
        <v>
482</v>
      </c>
      <c r="AH22" s="811"/>
      <c r="AI22" s="811">
        <f t="shared" ref="AI22" si="114">
SUM(AI23:AJ32)</f>
        <v>
398</v>
      </c>
      <c r="AJ22" s="816"/>
      <c r="AK22" s="658" t="s">
        <v>
570</v>
      </c>
      <c r="AL22" s="658"/>
      <c r="AM22" s="658"/>
      <c r="AN22" s="658"/>
      <c r="AO22" s="831">
        <f>
SUM(AO23:AP32)</f>
        <v>
831</v>
      </c>
      <c r="AP22" s="830"/>
      <c r="AQ22" s="830">
        <f t="shared" ref="AQ22" si="115">
SUM(AQ23:AR32)</f>
        <v>
745</v>
      </c>
      <c r="AR22" s="830"/>
      <c r="AS22" s="830">
        <f t="shared" ref="AS22" si="116">
SUM(AS23:AT32)</f>
        <v>
870</v>
      </c>
      <c r="AT22" s="830"/>
      <c r="AU22" s="830">
        <f t="shared" ref="AU22" si="117">
SUM(AU23:AV32)</f>
        <v>
798</v>
      </c>
      <c r="AV22" s="830"/>
      <c r="AW22" s="830">
        <f t="shared" ref="AW22" si="118">
SUM(AW23:AX32)</f>
        <v>
892</v>
      </c>
      <c r="AX22" s="830"/>
      <c r="AY22" s="830">
        <f t="shared" ref="AY22" si="119">
SUM(AY23:AZ32)</f>
        <v>
926</v>
      </c>
      <c r="AZ22" s="830"/>
      <c r="BA22" s="830">
        <f t="shared" ref="BA22" si="120">
SUM(BA23:BB32)</f>
        <v>
837</v>
      </c>
      <c r="BB22" s="830"/>
      <c r="BC22" s="830">
        <f t="shared" ref="BC22" si="121">
SUM(BC23:BD32)</f>
        <v>
845</v>
      </c>
      <c r="BD22" s="830"/>
      <c r="BE22" s="830">
        <f t="shared" ref="BE22" si="122">
SUM(BE23:BF32)</f>
        <v>
819</v>
      </c>
      <c r="BF22" s="830"/>
      <c r="BG22" s="830">
        <f t="shared" ref="BG22" si="123">
SUM(BG23:BH32)</f>
        <v>
830</v>
      </c>
      <c r="BH22" s="830"/>
      <c r="BI22" s="830">
        <f t="shared" ref="BI22" si="124">
SUM(BI23:BJ32)</f>
        <v>
836</v>
      </c>
      <c r="BJ22" s="830"/>
      <c r="BK22" s="830">
        <f t="shared" ref="BK22" si="125">
SUM(BK23:BL32)</f>
        <v>
853</v>
      </c>
      <c r="BL22" s="830"/>
      <c r="BM22" s="830">
        <f t="shared" ref="BM22" si="126">
SUM(BM23:BN32)</f>
        <v>
824</v>
      </c>
      <c r="BN22" s="830"/>
      <c r="BO22" s="830">
        <f t="shared" ref="BO22" si="127">
SUM(BO23:BP32)</f>
        <v>
813</v>
      </c>
      <c r="BP22" s="830"/>
      <c r="BQ22" s="830">
        <f t="shared" ref="BQ22" si="128">
SUM(BQ23:BR32)</f>
        <v>
839</v>
      </c>
      <c r="BR22" s="830"/>
      <c r="BS22" s="830">
        <f t="shared" ref="BS22" si="129">
SUM(BS23:BT32)</f>
        <v>
812</v>
      </c>
      <c r="BT22" s="832"/>
      <c r="BU22" s="658" t="s">
        <v>
570</v>
      </c>
      <c r="BV22" s="658"/>
      <c r="BW22" s="658"/>
      <c r="BX22" s="658"/>
      <c r="BY22" s="829">
        <f>
SUM(BY23:BZ32)</f>
        <v>
959</v>
      </c>
      <c r="BZ22" s="825"/>
      <c r="CA22" s="825">
        <f t="shared" ref="CA22" si="130">
SUM(CA23:CB32)</f>
        <v>
847</v>
      </c>
      <c r="CB22" s="825"/>
      <c r="CC22" s="825">
        <f t="shared" ref="CC22" si="131">
SUM(CC23:CD32)</f>
        <v>
958</v>
      </c>
      <c r="CD22" s="825"/>
      <c r="CE22" s="825">
        <f t="shared" ref="CE22" si="132">
SUM(CE23:CF32)</f>
        <v>
884</v>
      </c>
      <c r="CF22" s="825"/>
      <c r="CG22" s="825">
        <f t="shared" ref="CG22" si="133">
SUM(CG23:CH32)</f>
        <v>
918</v>
      </c>
      <c r="CH22" s="825"/>
      <c r="CI22" s="825">
        <f t="shared" ref="CI22" si="134">
SUM(CI23:CJ32)</f>
        <v>
896</v>
      </c>
      <c r="CJ22" s="825"/>
      <c r="CK22" s="825">
        <f t="shared" ref="CK22" si="135">
SUM(CK23:CL32)</f>
        <v>
955</v>
      </c>
      <c r="CL22" s="825"/>
      <c r="CM22" s="825">
        <f t="shared" ref="CM22" si="136">
SUM(CM23:CN32)</f>
        <v>
862</v>
      </c>
      <c r="CN22" s="825"/>
      <c r="CO22" s="825">
        <f t="shared" ref="CO22" si="137">
SUM(CO23:CP32)</f>
        <v>
922</v>
      </c>
      <c r="CP22" s="825"/>
      <c r="CQ22" s="825">
        <f t="shared" ref="CQ22" si="138">
SUM(CQ23:CR32)</f>
        <v>
896</v>
      </c>
      <c r="CR22" s="825"/>
      <c r="CS22" s="825">
        <f t="shared" ref="CS22" si="139">
SUM(CS23:CT32)</f>
        <v>
944</v>
      </c>
      <c r="CT22" s="825"/>
      <c r="CU22" s="825">
        <f t="shared" ref="CU22" si="140">
SUM(CU23:CV32)</f>
        <v>
855</v>
      </c>
      <c r="CV22" s="825"/>
      <c r="CW22" s="825">
        <f t="shared" ref="CW22" si="141">
SUM(CW23:CX32)</f>
        <v>
981</v>
      </c>
      <c r="CX22" s="825"/>
      <c r="CY22" s="825">
        <f t="shared" ref="CY22" si="142">
SUM(CY23:CZ32)</f>
        <v>
920</v>
      </c>
      <c r="CZ22" s="825"/>
      <c r="DA22" s="825">
        <f t="shared" ref="DA22" si="143">
SUM(DA23:DB32)</f>
        <v>
936</v>
      </c>
      <c r="DB22" s="825"/>
      <c r="DC22" s="825">
        <f t="shared" ref="DC22" si="144">
SUM(DC23:DD32)</f>
        <v>
923</v>
      </c>
      <c r="DD22" s="828"/>
      <c r="DE22" s="658" t="s">
        <v>
570</v>
      </c>
      <c r="DF22" s="658"/>
      <c r="DG22" s="658"/>
      <c r="DH22" s="658"/>
      <c r="DI22" s="829">
        <f>
SUM(DI23:DJ32)</f>
        <v>
918</v>
      </c>
      <c r="DJ22" s="825"/>
      <c r="DK22" s="825">
        <f t="shared" ref="DK22" si="145">
SUM(DK23:DL32)</f>
        <v>
813</v>
      </c>
      <c r="DL22" s="825"/>
      <c r="DM22" s="825">
        <f t="shared" ref="DM22" si="146">
SUM(DM23:DN32)</f>
        <v>
905</v>
      </c>
      <c r="DN22" s="825"/>
      <c r="DO22" s="825">
        <f t="shared" ref="DO22" si="147">
SUM(DO23:DP32)</f>
        <v>
870</v>
      </c>
      <c r="DP22" s="825"/>
      <c r="DQ22" s="825">
        <f t="shared" ref="DQ22" si="148">
SUM(DQ23:DR32)</f>
        <v>
870</v>
      </c>
      <c r="DR22" s="825"/>
      <c r="DS22" s="825">
        <f t="shared" ref="DS22" si="149">
SUM(DS23:DT32)</f>
        <v>
790</v>
      </c>
      <c r="DT22" s="825"/>
      <c r="DU22" s="825">
        <f t="shared" ref="DU22" si="150">
SUM(DU23:DV32)</f>
        <v>
793</v>
      </c>
      <c r="DV22" s="825"/>
      <c r="DW22" s="825">
        <f t="shared" ref="DW22" si="151">
SUM(DW23:DX32)</f>
        <v>
802</v>
      </c>
      <c r="DX22" s="825"/>
      <c r="DY22" s="825">
        <f t="shared" ref="DY22" si="152">
SUM(DY23:DZ32)</f>
        <v>
787</v>
      </c>
      <c r="DZ22" s="825"/>
      <c r="EA22" s="825">
        <f t="shared" ref="EA22" si="153">
SUM(EA23:EB32)</f>
        <v>
747</v>
      </c>
      <c r="EB22" s="825"/>
      <c r="EC22" s="825">
        <f t="shared" ref="EC22" si="154">
SUM(EC23:ED32)</f>
        <v>
805</v>
      </c>
      <c r="ED22" s="825"/>
      <c r="EE22" s="825">
        <f t="shared" ref="EE22" si="155">
SUM(EE23:EF32)</f>
        <v>
703</v>
      </c>
      <c r="EF22" s="825"/>
      <c r="EG22" s="825">
        <f t="shared" ref="EG22" si="156">
SUM(EG23:EH32)</f>
        <v>
685</v>
      </c>
      <c r="EH22" s="825"/>
      <c r="EI22" s="825">
        <f t="shared" ref="EI22" si="157">
SUM(EI23:EJ32)</f>
        <v>
639</v>
      </c>
      <c r="EJ22" s="825"/>
      <c r="EK22" s="825">
        <f t="shared" ref="EK22" si="158">
SUM(EK23:EL32)</f>
        <v>
641</v>
      </c>
      <c r="EL22" s="825"/>
      <c r="EM22" s="825">
        <f t="shared" ref="EM22" si="159">
SUM(EM23:EN32)</f>
        <v>
603</v>
      </c>
      <c r="EN22" s="828"/>
      <c r="EO22" s="658" t="s">
        <v>
570</v>
      </c>
      <c r="EP22" s="658"/>
      <c r="EQ22" s="658"/>
      <c r="ER22" s="658"/>
      <c r="ES22" s="829">
        <f>
SUM(ES23:ET32)</f>
        <v>
705</v>
      </c>
      <c r="ET22" s="825"/>
      <c r="EU22" s="825">
        <f t="shared" ref="EU22" si="160">
SUM(EU23:EV32)</f>
        <v>
826</v>
      </c>
      <c r="EV22" s="825"/>
      <c r="EW22" s="825">
        <f t="shared" ref="EW22" si="161">
SUM(EW23:EX32)</f>
        <v>
735</v>
      </c>
      <c r="EX22" s="825"/>
      <c r="EY22" s="825">
        <f t="shared" ref="EY22" si="162">
SUM(EY23:EZ32)</f>
        <v>
738</v>
      </c>
      <c r="EZ22" s="825"/>
      <c r="FA22" s="825">
        <f t="shared" ref="FA22" si="163">
SUM(FA23:FB32)</f>
        <v>
506</v>
      </c>
      <c r="FB22" s="825"/>
      <c r="FC22" s="825">
        <f t="shared" ref="FC22" si="164">
SUM(FC23:FD32)</f>
        <v>
520</v>
      </c>
      <c r="FD22" s="825"/>
      <c r="FE22" s="825">
        <f t="shared" ref="FE22" si="165">
SUM(FE23:FF32)</f>
        <v>
410</v>
      </c>
      <c r="FF22" s="825"/>
      <c r="FG22" s="825">
        <f t="shared" ref="FG22" si="166">
SUM(FG23:FH32)</f>
        <v>
514</v>
      </c>
      <c r="FH22" s="825"/>
      <c r="FI22" s="825">
        <f t="shared" ref="FI22" si="167">
SUM(FI23:FJ32)</f>
        <v>
433</v>
      </c>
      <c r="FJ22" s="825"/>
      <c r="FK22" s="825">
        <f t="shared" ref="FK22" si="168">
SUM(FK23:FL32)</f>
        <v>
561</v>
      </c>
      <c r="FL22" s="825"/>
      <c r="FM22" s="825">
        <f t="shared" ref="FM22" si="169">
SUM(FM23:FN32)</f>
        <v>
454</v>
      </c>
      <c r="FN22" s="825"/>
      <c r="FO22" s="825">
        <f t="shared" ref="FO22" si="170">
SUM(FO23:FP32)</f>
        <v>
612</v>
      </c>
      <c r="FP22" s="825"/>
      <c r="FQ22" s="825">
        <f t="shared" ref="FQ22" si="171">
SUM(FQ23:FR32)</f>
        <v>
458</v>
      </c>
      <c r="FR22" s="825"/>
      <c r="FS22" s="825">
        <f t="shared" ref="FS22" si="172">
SUM(FS23:FT32)</f>
        <v>
585</v>
      </c>
      <c r="FT22" s="825"/>
      <c r="FU22" s="825">
        <f t="shared" ref="FU22" si="173">
SUM(FU23:FV32)</f>
        <v>
418</v>
      </c>
      <c r="FV22" s="825"/>
      <c r="FW22" s="825">
        <f t="shared" ref="FW22" si="174">
SUM(FW23:FX32)</f>
        <v>
553</v>
      </c>
      <c r="FX22" s="828"/>
      <c r="FY22" s="658" t="s">
        <v>
570</v>
      </c>
      <c r="FZ22" s="658"/>
      <c r="GA22" s="658"/>
      <c r="GB22" s="658"/>
      <c r="GC22" s="829">
        <f>
SUM(GC23:GD32)</f>
        <v>
219</v>
      </c>
      <c r="GD22" s="825"/>
      <c r="GE22" s="825">
        <f t="shared" ref="GE22" si="175">
SUM(GE23:GF32)</f>
        <v>
415</v>
      </c>
      <c r="GF22" s="825"/>
      <c r="GG22" s="825">
        <f t="shared" ref="GG22" si="176">
SUM(GG23:GH32)</f>
        <v>
197</v>
      </c>
      <c r="GH22" s="825"/>
      <c r="GI22" s="825">
        <f t="shared" ref="GI22" si="177">
SUM(GI23:GJ32)</f>
        <v>
319</v>
      </c>
      <c r="GJ22" s="825"/>
      <c r="GK22" s="825">
        <f t="shared" ref="GK22" si="178">
SUM(GK23:GL32)</f>
        <v>
178</v>
      </c>
      <c r="GL22" s="825"/>
      <c r="GM22" s="825">
        <f t="shared" ref="GM22" si="179">
SUM(GM23:GN32)</f>
        <v>
331</v>
      </c>
      <c r="GN22" s="825"/>
      <c r="GO22" s="825">
        <f t="shared" ref="GO22" si="180">
SUM(GO23:GP32)</f>
        <v>
126</v>
      </c>
      <c r="GP22" s="825"/>
      <c r="GQ22" s="825">
        <f t="shared" ref="GQ22" si="181">
SUM(GQ23:GR32)</f>
        <v>
284</v>
      </c>
      <c r="GR22" s="825"/>
      <c r="GS22" s="825">
        <f t="shared" ref="GS22" si="182">
SUM(GS23:GT32)</f>
        <v>
131</v>
      </c>
      <c r="GT22" s="825"/>
      <c r="GU22" s="825">
        <f t="shared" ref="GU22" si="183">
SUM(GU23:GV32)</f>
        <v>
257</v>
      </c>
      <c r="GV22" s="825"/>
      <c r="GW22" s="825">
        <f t="shared" ref="GW22" si="184">
SUM(GW23:GX32)</f>
        <v>
91</v>
      </c>
      <c r="GX22" s="825"/>
      <c r="GY22" s="825">
        <f t="shared" ref="GY22" si="185">
SUM(GY23:GZ32)</f>
        <v>
213</v>
      </c>
      <c r="GZ22" s="825"/>
      <c r="HA22" s="825">
        <f t="shared" ref="HA22" si="186">
SUM(HA23:HB32)</f>
        <v>
71</v>
      </c>
      <c r="HB22" s="825"/>
      <c r="HC22" s="825">
        <f t="shared" ref="HC22" si="187">
SUM(HC23:HD32)</f>
        <v>
163</v>
      </c>
      <c r="HD22" s="825"/>
      <c r="HE22" s="825">
        <f t="shared" ref="HE22" si="188">
SUM(HE23:HF32)</f>
        <v>
66</v>
      </c>
      <c r="HF22" s="825"/>
      <c r="HG22" s="825">
        <f t="shared" ref="HG22" si="189">
SUM(HG23:HH32)</f>
        <v>
139</v>
      </c>
      <c r="HH22" s="828"/>
      <c r="HI22" s="658" t="s">
        <v>
570</v>
      </c>
      <c r="HJ22" s="658"/>
      <c r="HK22" s="658"/>
      <c r="HL22" s="658"/>
      <c r="HM22" s="825">
        <f>
SUM(HM23:HN32)</f>
        <v>
1</v>
      </c>
      <c r="HN22" s="825"/>
      <c r="HO22" s="825">
        <f t="shared" ref="HO22" si="190">
SUM(HO23:HP32)</f>
        <v>
9</v>
      </c>
      <c r="HP22" s="825"/>
      <c r="HQ22" s="825">
        <f t="shared" ref="HQ22" si="191">
SUM(HQ23:HR32)</f>
        <v>
1</v>
      </c>
      <c r="HR22" s="825"/>
      <c r="HS22" s="825">
        <f t="shared" ref="HS22" si="192">
SUM(HS23:HT32)</f>
        <v>
19</v>
      </c>
      <c r="HT22" s="825"/>
      <c r="HU22" s="826" t="s">
        <v>
1441</v>
      </c>
      <c r="HV22" s="826"/>
      <c r="HW22" s="826" t="s">
        <v>
1441</v>
      </c>
      <c r="HX22" s="827"/>
      <c r="HY22" s="674"/>
      <c r="HZ22" s="674"/>
      <c r="IA22" s="674"/>
      <c r="IB22" s="674"/>
      <c r="IC22" s="674"/>
      <c r="ID22" s="674"/>
      <c r="IE22" s="674"/>
      <c r="IF22" s="674"/>
      <c r="IG22" s="674"/>
      <c r="IH22" s="674"/>
      <c r="II22" s="674"/>
      <c r="IJ22" s="674"/>
      <c r="IK22" s="674"/>
      <c r="IL22" s="674"/>
      <c r="IM22" s="674"/>
      <c r="IN22" s="674"/>
      <c r="IO22" s="674"/>
      <c r="IP22" s="674"/>
      <c r="IQ22" s="674"/>
      <c r="IR22" s="674"/>
      <c r="IS22" s="42"/>
      <c r="IT22" s="148"/>
      <c r="IU22" s="148"/>
      <c r="IV22" s="152"/>
      <c r="IW22" s="152"/>
      <c r="IX22" s="152"/>
      <c r="IY22" s="149"/>
      <c r="IZ22" s="149"/>
      <c r="JA22" s="149"/>
      <c r="JB22" s="149"/>
      <c r="JC22" s="149"/>
      <c r="JD22" s="149"/>
      <c r="JE22" s="149"/>
      <c r="JF22" s="149"/>
      <c r="JG22" s="152"/>
      <c r="JH22" s="152"/>
      <c r="JI22" s="152"/>
      <c r="JJ22" s="152"/>
      <c r="JK22" s="152"/>
      <c r="JL22" s="152"/>
      <c r="JM22" s="152"/>
      <c r="JN22" s="152"/>
      <c r="JO22" s="152"/>
      <c r="JP22" s="152"/>
      <c r="JQ22" s="152"/>
      <c r="JR22" s="152"/>
      <c r="JS22" s="152"/>
      <c r="JT22" s="152"/>
      <c r="JU22" s="152"/>
      <c r="JV22" s="152"/>
      <c r="JW22" s="728" t="s">
        <v>
651</v>
      </c>
      <c r="JX22" s="728"/>
      <c r="JY22" s="728"/>
      <c r="JZ22" s="728"/>
      <c r="KA22" s="728"/>
      <c r="KB22" s="728"/>
    </row>
    <row r="23" spans="1:288" ht="19.5" customHeight="1">
      <c r="A23" s="658" t="s">
        <v>
571</v>
      </c>
      <c r="B23" s="658"/>
      <c r="C23" s="658"/>
      <c r="D23" s="658"/>
      <c r="E23" s="811">
        <v>
65</v>
      </c>
      <c r="F23" s="811"/>
      <c r="G23" s="811">
        <v>
59</v>
      </c>
      <c r="H23" s="811"/>
      <c r="I23" s="811">
        <v>
58</v>
      </c>
      <c r="J23" s="811"/>
      <c r="K23" s="811">
        <v>
57</v>
      </c>
      <c r="L23" s="811"/>
      <c r="M23" s="811">
        <v>
47</v>
      </c>
      <c r="N23" s="811"/>
      <c r="O23" s="811">
        <v>
55</v>
      </c>
      <c r="P23" s="811"/>
      <c r="Q23" s="811">
        <v>
57</v>
      </c>
      <c r="R23" s="811"/>
      <c r="S23" s="811">
        <v>
45</v>
      </c>
      <c r="T23" s="811"/>
      <c r="U23" s="811">
        <v>
55</v>
      </c>
      <c r="V23" s="811"/>
      <c r="W23" s="811">
        <v>
65</v>
      </c>
      <c r="X23" s="811"/>
      <c r="Y23" s="811">
        <v>
58</v>
      </c>
      <c r="Z23" s="811"/>
      <c r="AA23" s="811">
        <v>
49</v>
      </c>
      <c r="AB23" s="811"/>
      <c r="AC23" s="811">
        <v>
57</v>
      </c>
      <c r="AD23" s="811"/>
      <c r="AE23" s="811">
        <v>
52</v>
      </c>
      <c r="AF23" s="811"/>
      <c r="AG23" s="811">
        <v>
59</v>
      </c>
      <c r="AH23" s="811"/>
      <c r="AI23" s="811">
        <v>
48</v>
      </c>
      <c r="AJ23" s="816"/>
      <c r="AK23" s="658" t="s">
        <v>
571</v>
      </c>
      <c r="AL23" s="658"/>
      <c r="AM23" s="658"/>
      <c r="AN23" s="658"/>
      <c r="AO23" s="817">
        <v>
125</v>
      </c>
      <c r="AP23" s="811"/>
      <c r="AQ23" s="811">
        <v>
99</v>
      </c>
      <c r="AR23" s="811"/>
      <c r="AS23" s="811">
        <v>
140</v>
      </c>
      <c r="AT23" s="811"/>
      <c r="AU23" s="811">
        <v>
123</v>
      </c>
      <c r="AV23" s="811"/>
      <c r="AW23" s="811">
        <v>
164</v>
      </c>
      <c r="AX23" s="811"/>
      <c r="AY23" s="811">
        <v>
167</v>
      </c>
      <c r="AZ23" s="811"/>
      <c r="BA23" s="811">
        <v>
130</v>
      </c>
      <c r="BB23" s="811"/>
      <c r="BC23" s="811">
        <v>
138</v>
      </c>
      <c r="BD23" s="811"/>
      <c r="BE23" s="811">
        <v>
134</v>
      </c>
      <c r="BF23" s="811"/>
      <c r="BG23" s="811">
        <v>
136</v>
      </c>
      <c r="BH23" s="811"/>
      <c r="BI23" s="811">
        <v>
127</v>
      </c>
      <c r="BJ23" s="811"/>
      <c r="BK23" s="811">
        <v>
139</v>
      </c>
      <c r="BL23" s="811"/>
      <c r="BM23" s="811">
        <v>
141</v>
      </c>
      <c r="BN23" s="811"/>
      <c r="BO23" s="811">
        <v>
120</v>
      </c>
      <c r="BP23" s="811"/>
      <c r="BQ23" s="811">
        <v>
123</v>
      </c>
      <c r="BR23" s="811"/>
      <c r="BS23" s="811">
        <v>
115</v>
      </c>
      <c r="BT23" s="816"/>
      <c r="BU23" s="658" t="s">
        <v>
571</v>
      </c>
      <c r="BV23" s="658"/>
      <c r="BW23" s="658"/>
      <c r="BX23" s="658"/>
      <c r="BY23" s="811">
        <v>
118</v>
      </c>
      <c r="BZ23" s="811"/>
      <c r="CA23" s="811">
        <v>
119</v>
      </c>
      <c r="CB23" s="811"/>
      <c r="CC23" s="811">
        <v>
137</v>
      </c>
      <c r="CD23" s="811"/>
      <c r="CE23" s="811">
        <v>
116</v>
      </c>
      <c r="CF23" s="811"/>
      <c r="CG23" s="811">
        <v>
97</v>
      </c>
      <c r="CH23" s="811"/>
      <c r="CI23" s="811">
        <v>
104</v>
      </c>
      <c r="CJ23" s="811"/>
      <c r="CK23" s="811">
        <v>
118</v>
      </c>
      <c r="CL23" s="811"/>
      <c r="CM23" s="811">
        <v>
109</v>
      </c>
      <c r="CN23" s="811"/>
      <c r="CO23" s="811">
        <v>
118</v>
      </c>
      <c r="CP23" s="811"/>
      <c r="CQ23" s="811">
        <v>
121</v>
      </c>
      <c r="CR23" s="811"/>
      <c r="CS23" s="811">
        <v>
118</v>
      </c>
      <c r="CT23" s="811"/>
      <c r="CU23" s="811">
        <v>
113</v>
      </c>
      <c r="CV23" s="811"/>
      <c r="CW23" s="811">
        <v>
149</v>
      </c>
      <c r="CX23" s="811"/>
      <c r="CY23" s="811">
        <v>
107</v>
      </c>
      <c r="CZ23" s="811"/>
      <c r="DA23" s="811">
        <v>
119</v>
      </c>
      <c r="DB23" s="811"/>
      <c r="DC23" s="811">
        <v>
107</v>
      </c>
      <c r="DD23" s="816"/>
      <c r="DE23" s="658" t="s">
        <v>
571</v>
      </c>
      <c r="DF23" s="658"/>
      <c r="DG23" s="658"/>
      <c r="DH23" s="658"/>
      <c r="DI23" s="813">
        <v>
107</v>
      </c>
      <c r="DJ23" s="813"/>
      <c r="DK23" s="813">
        <v>
95</v>
      </c>
      <c r="DL23" s="813"/>
      <c r="DM23" s="813">
        <v>
120</v>
      </c>
      <c r="DN23" s="813"/>
      <c r="DO23" s="813">
        <v>
103</v>
      </c>
      <c r="DP23" s="813"/>
      <c r="DQ23" s="813">
        <v>
109</v>
      </c>
      <c r="DR23" s="813"/>
      <c r="DS23" s="813">
        <v>
108</v>
      </c>
      <c r="DT23" s="813"/>
      <c r="DU23" s="813">
        <v>
105</v>
      </c>
      <c r="DV23" s="813"/>
      <c r="DW23" s="813">
        <v>
93</v>
      </c>
      <c r="DX23" s="813"/>
      <c r="DY23" s="813">
        <v>
108</v>
      </c>
      <c r="DZ23" s="813"/>
      <c r="EA23" s="813">
        <v>
87</v>
      </c>
      <c r="EB23" s="813"/>
      <c r="EC23" s="813">
        <v>
108</v>
      </c>
      <c r="ED23" s="813"/>
      <c r="EE23" s="813">
        <v>
103</v>
      </c>
      <c r="EF23" s="813"/>
      <c r="EG23" s="813">
        <v>
67</v>
      </c>
      <c r="EH23" s="813"/>
      <c r="EI23" s="813">
        <v>
88</v>
      </c>
      <c r="EJ23" s="813"/>
      <c r="EK23" s="813">
        <v>
84</v>
      </c>
      <c r="EL23" s="813"/>
      <c r="EM23" s="813">
        <v>
82</v>
      </c>
      <c r="EN23" s="814"/>
      <c r="EO23" s="658" t="s">
        <v>
571</v>
      </c>
      <c r="EP23" s="658"/>
      <c r="EQ23" s="658"/>
      <c r="ER23" s="658"/>
      <c r="ES23" s="815">
        <v>
102</v>
      </c>
      <c r="ET23" s="813"/>
      <c r="EU23" s="813">
        <v>
120</v>
      </c>
      <c r="EV23" s="813"/>
      <c r="EW23" s="813">
        <v>
92</v>
      </c>
      <c r="EX23" s="813"/>
      <c r="EY23" s="813">
        <v>
94</v>
      </c>
      <c r="EZ23" s="813"/>
      <c r="FA23" s="813">
        <v>
78</v>
      </c>
      <c r="FB23" s="813"/>
      <c r="FC23" s="813">
        <v>
81</v>
      </c>
      <c r="FD23" s="813"/>
      <c r="FE23" s="813">
        <v>
54</v>
      </c>
      <c r="FF23" s="813"/>
      <c r="FG23" s="813">
        <v>
76</v>
      </c>
      <c r="FH23" s="813"/>
      <c r="FI23" s="813">
        <v>
59</v>
      </c>
      <c r="FJ23" s="813"/>
      <c r="FK23" s="813">
        <v>
93</v>
      </c>
      <c r="FL23" s="813"/>
      <c r="FM23" s="813">
        <v>
57</v>
      </c>
      <c r="FN23" s="813"/>
      <c r="FO23" s="813">
        <v>
91</v>
      </c>
      <c r="FP23" s="813"/>
      <c r="FQ23" s="813">
        <v>
72</v>
      </c>
      <c r="FR23" s="813"/>
      <c r="FS23" s="813">
        <v>
87</v>
      </c>
      <c r="FT23" s="813"/>
      <c r="FU23" s="813">
        <v>
77</v>
      </c>
      <c r="FV23" s="813"/>
      <c r="FW23" s="813">
        <v>
77</v>
      </c>
      <c r="FX23" s="814"/>
      <c r="FY23" s="658" t="s">
        <v>
571</v>
      </c>
      <c r="FZ23" s="658"/>
      <c r="GA23" s="658"/>
      <c r="GB23" s="658"/>
      <c r="GC23" s="813">
        <v>
32</v>
      </c>
      <c r="GD23" s="813"/>
      <c r="GE23" s="813">
        <v>
61</v>
      </c>
      <c r="GF23" s="813"/>
      <c r="GG23" s="813">
        <v>
23</v>
      </c>
      <c r="GH23" s="813"/>
      <c r="GI23" s="813">
        <v>
49</v>
      </c>
      <c r="GJ23" s="813"/>
      <c r="GK23" s="813">
        <v>
35</v>
      </c>
      <c r="GL23" s="813"/>
      <c r="GM23" s="813">
        <v>
42</v>
      </c>
      <c r="GN23" s="813"/>
      <c r="GO23" s="813">
        <v>
16</v>
      </c>
      <c r="GP23" s="813"/>
      <c r="GQ23" s="813">
        <v>
37</v>
      </c>
      <c r="GR23" s="813"/>
      <c r="GS23" s="813">
        <v>
27</v>
      </c>
      <c r="GT23" s="813"/>
      <c r="GU23" s="813">
        <v>
30</v>
      </c>
      <c r="GV23" s="813"/>
      <c r="GW23" s="813">
        <v>
17</v>
      </c>
      <c r="GX23" s="813"/>
      <c r="GY23" s="813">
        <v>
30</v>
      </c>
      <c r="GZ23" s="813"/>
      <c r="HA23" s="813">
        <v>
10</v>
      </c>
      <c r="HB23" s="813"/>
      <c r="HC23" s="813">
        <v>
33</v>
      </c>
      <c r="HD23" s="813"/>
      <c r="HE23" s="813">
        <v>
9</v>
      </c>
      <c r="HF23" s="813"/>
      <c r="HG23" s="813">
        <v>
23</v>
      </c>
      <c r="HH23" s="814"/>
      <c r="HI23" s="658" t="s">
        <v>
571</v>
      </c>
      <c r="HJ23" s="658"/>
      <c r="HK23" s="658"/>
      <c r="HL23" s="658"/>
      <c r="HM23" s="804" t="s">
        <v>
1442</v>
      </c>
      <c r="HN23" s="804"/>
      <c r="HO23" s="813">
        <v>
1</v>
      </c>
      <c r="HP23" s="813"/>
      <c r="HQ23" s="804" t="s">
        <v>
1195</v>
      </c>
      <c r="HR23" s="804"/>
      <c r="HS23" s="804" t="s">
        <v>
1441</v>
      </c>
      <c r="HT23" s="804"/>
      <c r="HU23" s="804" t="s">
        <v>
1441</v>
      </c>
      <c r="HV23" s="804"/>
      <c r="HW23" s="804" t="s">
        <v>
1442</v>
      </c>
      <c r="HX23" s="812"/>
      <c r="HY23" s="674"/>
      <c r="HZ23" s="674"/>
      <c r="IA23" s="674"/>
      <c r="IB23" s="674"/>
      <c r="IC23" s="674"/>
      <c r="ID23" s="674"/>
      <c r="IE23" s="674"/>
      <c r="IF23" s="674"/>
      <c r="IG23" s="674"/>
      <c r="IH23" s="674"/>
      <c r="II23" s="674" t="s">
        <v>
1443</v>
      </c>
      <c r="IJ23" s="674"/>
      <c r="IK23" s="674"/>
      <c r="IL23" s="674"/>
      <c r="IM23" s="674"/>
      <c r="IN23" s="674"/>
      <c r="IO23" s="674"/>
      <c r="IP23" s="674"/>
      <c r="IQ23" s="674"/>
      <c r="IR23" s="674"/>
      <c r="IS23" s="642" t="s">
        <v>
631</v>
      </c>
      <c r="IT23" s="642"/>
      <c r="IU23" s="642"/>
      <c r="IV23" s="642"/>
      <c r="IW23" s="642"/>
      <c r="IX23" s="642"/>
      <c r="IY23" s="642"/>
      <c r="IZ23" s="642"/>
      <c r="JA23" s="642"/>
      <c r="JB23" s="824" t="s">
        <v>
1228</v>
      </c>
      <c r="JC23" s="824"/>
      <c r="JD23" s="824"/>
      <c r="JE23" s="824"/>
      <c r="JF23" s="824"/>
      <c r="JG23" s="824"/>
      <c r="JH23" s="824"/>
      <c r="JI23" s="824"/>
      <c r="JJ23" s="824"/>
      <c r="JK23" s="824" t="s">
        <v>
1229</v>
      </c>
      <c r="JL23" s="824"/>
      <c r="JM23" s="824"/>
      <c r="JN23" s="824"/>
      <c r="JO23" s="824"/>
      <c r="JP23" s="824"/>
      <c r="JQ23" s="824"/>
      <c r="JR23" s="824"/>
      <c r="JS23" s="824"/>
      <c r="JT23" s="824" t="s">
        <v>
1230</v>
      </c>
      <c r="JU23" s="824"/>
      <c r="JV23" s="824"/>
      <c r="JW23" s="824"/>
      <c r="JX23" s="824"/>
      <c r="JY23" s="824"/>
      <c r="JZ23" s="824"/>
      <c r="KA23" s="824"/>
      <c r="KB23" s="824"/>
    </row>
    <row r="24" spans="1:288" ht="19.5" customHeight="1">
      <c r="A24" s="658" t="s">
        <v>
572</v>
      </c>
      <c r="B24" s="658"/>
      <c r="C24" s="658"/>
      <c r="D24" s="658"/>
      <c r="E24" s="811">
        <v>
51</v>
      </c>
      <c r="F24" s="811"/>
      <c r="G24" s="811">
        <v>
44</v>
      </c>
      <c r="H24" s="811"/>
      <c r="I24" s="811">
        <v>
44</v>
      </c>
      <c r="J24" s="811"/>
      <c r="K24" s="811">
        <v>
44</v>
      </c>
      <c r="L24" s="811"/>
      <c r="M24" s="811">
        <v>
47</v>
      </c>
      <c r="N24" s="811"/>
      <c r="O24" s="811">
        <v>
45</v>
      </c>
      <c r="P24" s="811"/>
      <c r="Q24" s="811">
        <v>
41</v>
      </c>
      <c r="R24" s="811"/>
      <c r="S24" s="811">
        <v>
36</v>
      </c>
      <c r="T24" s="811"/>
      <c r="U24" s="811">
        <v>
45</v>
      </c>
      <c r="V24" s="811"/>
      <c r="W24" s="811">
        <v>
50</v>
      </c>
      <c r="X24" s="811"/>
      <c r="Y24" s="811">
        <v>
43</v>
      </c>
      <c r="Z24" s="811"/>
      <c r="AA24" s="811">
        <v>
35</v>
      </c>
      <c r="AB24" s="811"/>
      <c r="AC24" s="811">
        <v>
32</v>
      </c>
      <c r="AD24" s="811"/>
      <c r="AE24" s="811">
        <v>
35</v>
      </c>
      <c r="AF24" s="811"/>
      <c r="AG24" s="811">
        <v>
43</v>
      </c>
      <c r="AH24" s="811"/>
      <c r="AI24" s="811">
        <v>
28</v>
      </c>
      <c r="AJ24" s="816"/>
      <c r="AK24" s="658" t="s">
        <v>
572</v>
      </c>
      <c r="AL24" s="658"/>
      <c r="AM24" s="658"/>
      <c r="AN24" s="658"/>
      <c r="AO24" s="817">
        <v>
68</v>
      </c>
      <c r="AP24" s="811"/>
      <c r="AQ24" s="811">
        <v>
82</v>
      </c>
      <c r="AR24" s="811"/>
      <c r="AS24" s="811">
        <v>
80</v>
      </c>
      <c r="AT24" s="811"/>
      <c r="AU24" s="811">
        <v>
70</v>
      </c>
      <c r="AV24" s="811"/>
      <c r="AW24" s="811">
        <v>
89</v>
      </c>
      <c r="AX24" s="811"/>
      <c r="AY24" s="811">
        <v>
86</v>
      </c>
      <c r="AZ24" s="811"/>
      <c r="BA24" s="811">
        <v>
79</v>
      </c>
      <c r="BB24" s="811"/>
      <c r="BC24" s="811">
        <v>
65</v>
      </c>
      <c r="BD24" s="811"/>
      <c r="BE24" s="811">
        <v>
65</v>
      </c>
      <c r="BF24" s="811"/>
      <c r="BG24" s="811">
        <v>
74</v>
      </c>
      <c r="BH24" s="811"/>
      <c r="BI24" s="811">
        <v>
80</v>
      </c>
      <c r="BJ24" s="811"/>
      <c r="BK24" s="811">
        <v>
70</v>
      </c>
      <c r="BL24" s="811"/>
      <c r="BM24" s="811">
        <v>
69</v>
      </c>
      <c r="BN24" s="811"/>
      <c r="BO24" s="811">
        <v>
79</v>
      </c>
      <c r="BP24" s="811"/>
      <c r="BQ24" s="811">
        <v>
94</v>
      </c>
      <c r="BR24" s="811"/>
      <c r="BS24" s="811">
        <v>
74</v>
      </c>
      <c r="BT24" s="816"/>
      <c r="BU24" s="658" t="s">
        <v>
572</v>
      </c>
      <c r="BV24" s="658"/>
      <c r="BW24" s="658"/>
      <c r="BX24" s="658"/>
      <c r="BY24" s="811">
        <v>
82</v>
      </c>
      <c r="BZ24" s="811"/>
      <c r="CA24" s="811">
        <v>
79</v>
      </c>
      <c r="CB24" s="811"/>
      <c r="CC24" s="811">
        <v>
94</v>
      </c>
      <c r="CD24" s="811"/>
      <c r="CE24" s="811">
        <v>
91</v>
      </c>
      <c r="CF24" s="811"/>
      <c r="CG24" s="811">
        <v>
91</v>
      </c>
      <c r="CH24" s="811"/>
      <c r="CI24" s="811">
        <v>
76</v>
      </c>
      <c r="CJ24" s="811"/>
      <c r="CK24" s="811">
        <v>
100</v>
      </c>
      <c r="CL24" s="811"/>
      <c r="CM24" s="811">
        <v>
74</v>
      </c>
      <c r="CN24" s="811"/>
      <c r="CO24" s="811">
        <v>
67</v>
      </c>
      <c r="CP24" s="811"/>
      <c r="CQ24" s="811">
        <v>
79</v>
      </c>
      <c r="CR24" s="811"/>
      <c r="CS24" s="811">
        <v>
93</v>
      </c>
      <c r="CT24" s="811"/>
      <c r="CU24" s="811">
        <v>
58</v>
      </c>
      <c r="CV24" s="811"/>
      <c r="CW24" s="811">
        <v>
78</v>
      </c>
      <c r="CX24" s="811"/>
      <c r="CY24" s="811">
        <v>
89</v>
      </c>
      <c r="CZ24" s="811"/>
      <c r="DA24" s="811">
        <v>
95</v>
      </c>
      <c r="DB24" s="811"/>
      <c r="DC24" s="811">
        <v>
82</v>
      </c>
      <c r="DD24" s="816"/>
      <c r="DE24" s="658" t="s">
        <v>
572</v>
      </c>
      <c r="DF24" s="658"/>
      <c r="DG24" s="658"/>
      <c r="DH24" s="658"/>
      <c r="DI24" s="813">
        <v>
67</v>
      </c>
      <c r="DJ24" s="813"/>
      <c r="DK24" s="813">
        <v>
62</v>
      </c>
      <c r="DL24" s="813"/>
      <c r="DM24" s="813">
        <v>
83</v>
      </c>
      <c r="DN24" s="813"/>
      <c r="DO24" s="813">
        <v>
67</v>
      </c>
      <c r="DP24" s="813"/>
      <c r="DQ24" s="813">
        <v>
78</v>
      </c>
      <c r="DR24" s="813"/>
      <c r="DS24" s="813">
        <v>
59</v>
      </c>
      <c r="DT24" s="813"/>
      <c r="DU24" s="813">
        <v>
65</v>
      </c>
      <c r="DV24" s="813"/>
      <c r="DW24" s="813">
        <v>
61</v>
      </c>
      <c r="DX24" s="813"/>
      <c r="DY24" s="813">
        <v>
59</v>
      </c>
      <c r="DZ24" s="813"/>
      <c r="EA24" s="813">
        <v>
58</v>
      </c>
      <c r="EB24" s="813"/>
      <c r="EC24" s="813">
        <v>
63</v>
      </c>
      <c r="ED24" s="813"/>
      <c r="EE24" s="813">
        <v>
41</v>
      </c>
      <c r="EF24" s="813"/>
      <c r="EG24" s="813">
        <v>
71</v>
      </c>
      <c r="EH24" s="813"/>
      <c r="EI24" s="813">
        <v>
47</v>
      </c>
      <c r="EJ24" s="813"/>
      <c r="EK24" s="813">
        <v>
53</v>
      </c>
      <c r="EL24" s="813"/>
      <c r="EM24" s="813">
        <v>
48</v>
      </c>
      <c r="EN24" s="814"/>
      <c r="EO24" s="658" t="s">
        <v>
572</v>
      </c>
      <c r="EP24" s="658"/>
      <c r="EQ24" s="658"/>
      <c r="ER24" s="658"/>
      <c r="ES24" s="815">
        <v>
65</v>
      </c>
      <c r="ET24" s="813"/>
      <c r="EU24" s="813">
        <v>
62</v>
      </c>
      <c r="EV24" s="813"/>
      <c r="EW24" s="813">
        <v>
54</v>
      </c>
      <c r="EX24" s="813"/>
      <c r="EY24" s="813">
        <v>
53</v>
      </c>
      <c r="EZ24" s="813"/>
      <c r="FA24" s="813">
        <v>
36</v>
      </c>
      <c r="FB24" s="813"/>
      <c r="FC24" s="813">
        <v>
41</v>
      </c>
      <c r="FD24" s="813"/>
      <c r="FE24" s="813">
        <v>
37</v>
      </c>
      <c r="FF24" s="813"/>
      <c r="FG24" s="813">
        <v>
43</v>
      </c>
      <c r="FH24" s="813"/>
      <c r="FI24" s="813">
        <v>
32</v>
      </c>
      <c r="FJ24" s="813"/>
      <c r="FK24" s="813">
        <v>
31</v>
      </c>
      <c r="FL24" s="813"/>
      <c r="FM24" s="813">
        <v>
41</v>
      </c>
      <c r="FN24" s="813"/>
      <c r="FO24" s="813">
        <v>
29</v>
      </c>
      <c r="FP24" s="813"/>
      <c r="FQ24" s="813">
        <v>
42</v>
      </c>
      <c r="FR24" s="813"/>
      <c r="FS24" s="813">
        <v>
34</v>
      </c>
      <c r="FT24" s="813"/>
      <c r="FU24" s="813">
        <v>
38</v>
      </c>
      <c r="FV24" s="813"/>
      <c r="FW24" s="813">
        <v>
46</v>
      </c>
      <c r="FX24" s="814"/>
      <c r="FY24" s="658" t="s">
        <v>
572</v>
      </c>
      <c r="FZ24" s="658"/>
      <c r="GA24" s="658"/>
      <c r="GB24" s="658"/>
      <c r="GC24" s="813">
        <v>
20</v>
      </c>
      <c r="GD24" s="813"/>
      <c r="GE24" s="813">
        <v>
29</v>
      </c>
      <c r="GF24" s="813"/>
      <c r="GG24" s="813">
        <v>
15</v>
      </c>
      <c r="GH24" s="813"/>
      <c r="GI24" s="813">
        <v>
13</v>
      </c>
      <c r="GJ24" s="813"/>
      <c r="GK24" s="813">
        <v>
5</v>
      </c>
      <c r="GL24" s="813"/>
      <c r="GM24" s="813">
        <v>
28</v>
      </c>
      <c r="GN24" s="813"/>
      <c r="GO24" s="813">
        <v>
13</v>
      </c>
      <c r="GP24" s="813"/>
      <c r="GQ24" s="813">
        <v>
18</v>
      </c>
      <c r="GR24" s="813"/>
      <c r="GS24" s="813">
        <v>
12</v>
      </c>
      <c r="GT24" s="813"/>
      <c r="GU24" s="813">
        <v>
18</v>
      </c>
      <c r="GV24" s="813"/>
      <c r="GW24" s="813">
        <v>
4</v>
      </c>
      <c r="GX24" s="813"/>
      <c r="GY24" s="813">
        <v>
12</v>
      </c>
      <c r="GZ24" s="813"/>
      <c r="HA24" s="813">
        <v>
8</v>
      </c>
      <c r="HB24" s="813"/>
      <c r="HC24" s="813">
        <v>
7</v>
      </c>
      <c r="HD24" s="813"/>
      <c r="HE24" s="813">
        <v>
4</v>
      </c>
      <c r="HF24" s="813"/>
      <c r="HG24" s="813">
        <v>
10</v>
      </c>
      <c r="HH24" s="814"/>
      <c r="HI24" s="658" t="s">
        <v>
572</v>
      </c>
      <c r="HJ24" s="658"/>
      <c r="HK24" s="658"/>
      <c r="HL24" s="658"/>
      <c r="HM24" s="804" t="s">
        <v>
1442</v>
      </c>
      <c r="HN24" s="804"/>
      <c r="HO24" s="804" t="s">
        <v>
1442</v>
      </c>
      <c r="HP24" s="804"/>
      <c r="HQ24" s="804" t="s">
        <v>
1442</v>
      </c>
      <c r="HR24" s="804"/>
      <c r="HS24" s="813">
        <v>
1</v>
      </c>
      <c r="HT24" s="813"/>
      <c r="HU24" s="804" t="s">
        <v>
1442</v>
      </c>
      <c r="HV24" s="804"/>
      <c r="HW24" s="804" t="s">
        <v>
1441</v>
      </c>
      <c r="HX24" s="812"/>
      <c r="HY24" s="674"/>
      <c r="HZ24" s="674"/>
      <c r="IA24" s="674"/>
      <c r="IB24" s="674"/>
      <c r="IC24" s="674"/>
      <c r="ID24" s="674"/>
      <c r="IE24" s="674"/>
      <c r="IF24" s="674"/>
      <c r="IG24" s="674"/>
      <c r="IH24" s="674"/>
      <c r="II24" s="674"/>
      <c r="IJ24" s="674"/>
      <c r="IK24" s="674"/>
      <c r="IL24" s="674"/>
      <c r="IM24" s="674"/>
      <c r="IN24" s="674"/>
      <c r="IO24" s="674"/>
      <c r="IP24" s="674"/>
      <c r="IQ24" s="674"/>
      <c r="IR24" s="674"/>
      <c r="IS24" s="630" t="s">
        <v>
652</v>
      </c>
      <c r="IT24" s="631"/>
      <c r="IU24" s="631"/>
      <c r="IV24" s="631"/>
      <c r="IW24" s="631"/>
      <c r="IX24" s="631"/>
      <c r="IY24" s="631"/>
      <c r="IZ24" s="631"/>
      <c r="JA24" s="632"/>
      <c r="JB24" s="822">
        <v>
36632</v>
      </c>
      <c r="JC24" s="823"/>
      <c r="JD24" s="823"/>
      <c r="JE24" s="823"/>
      <c r="JF24" s="823"/>
      <c r="JG24" s="823"/>
      <c r="JH24" s="823"/>
      <c r="JI24" s="350"/>
      <c r="JJ24" s="350"/>
      <c r="JK24" s="821">
        <v>
36923</v>
      </c>
      <c r="JL24" s="821"/>
      <c r="JM24" s="821"/>
      <c r="JN24" s="821"/>
      <c r="JO24" s="821"/>
      <c r="JP24" s="821"/>
      <c r="JQ24" s="821"/>
      <c r="JR24" s="350"/>
      <c r="JS24" s="350"/>
      <c r="JT24" s="821">
        <v>
37125</v>
      </c>
      <c r="JU24" s="821"/>
      <c r="JV24" s="821"/>
      <c r="JW24" s="821"/>
      <c r="JX24" s="821"/>
      <c r="JY24" s="821"/>
      <c r="JZ24" s="821"/>
      <c r="KA24" s="350"/>
      <c r="KB24" s="130"/>
    </row>
    <row r="25" spans="1:288" ht="19.5" customHeight="1">
      <c r="A25" s="658" t="s">
        <v>
573</v>
      </c>
      <c r="B25" s="658"/>
      <c r="C25" s="658"/>
      <c r="D25" s="658"/>
      <c r="E25" s="811">
        <v>
10</v>
      </c>
      <c r="F25" s="811"/>
      <c r="G25" s="811">
        <v>
4</v>
      </c>
      <c r="H25" s="811"/>
      <c r="I25" s="811">
        <v>
4</v>
      </c>
      <c r="J25" s="811"/>
      <c r="K25" s="811">
        <v>
4</v>
      </c>
      <c r="L25" s="811"/>
      <c r="M25" s="811">
        <v>
6</v>
      </c>
      <c r="N25" s="811"/>
      <c r="O25" s="811">
        <v>
6</v>
      </c>
      <c r="P25" s="811"/>
      <c r="Q25" s="811">
        <v>
5</v>
      </c>
      <c r="R25" s="811"/>
      <c r="S25" s="811">
        <v>
2</v>
      </c>
      <c r="T25" s="811"/>
      <c r="U25" s="811">
        <v>
7</v>
      </c>
      <c r="V25" s="811"/>
      <c r="W25" s="811">
        <v>
6</v>
      </c>
      <c r="X25" s="811"/>
      <c r="Y25" s="811">
        <v>
4</v>
      </c>
      <c r="Z25" s="811"/>
      <c r="AA25" s="811">
        <v>
3</v>
      </c>
      <c r="AB25" s="811"/>
      <c r="AC25" s="811">
        <v>
3</v>
      </c>
      <c r="AD25" s="811"/>
      <c r="AE25" s="811">
        <v>
2</v>
      </c>
      <c r="AF25" s="811"/>
      <c r="AG25" s="811">
        <v>
2</v>
      </c>
      <c r="AH25" s="811"/>
      <c r="AI25" s="811">
        <v>
6</v>
      </c>
      <c r="AJ25" s="816"/>
      <c r="AK25" s="658" t="s">
        <v>
573</v>
      </c>
      <c r="AL25" s="658"/>
      <c r="AM25" s="658"/>
      <c r="AN25" s="658"/>
      <c r="AO25" s="817">
        <v>
13</v>
      </c>
      <c r="AP25" s="811"/>
      <c r="AQ25" s="811">
        <v>
4</v>
      </c>
      <c r="AR25" s="811"/>
      <c r="AS25" s="811">
        <v>
8</v>
      </c>
      <c r="AT25" s="811"/>
      <c r="AU25" s="811">
        <v>
8</v>
      </c>
      <c r="AV25" s="811"/>
      <c r="AW25" s="811">
        <v>
5</v>
      </c>
      <c r="AX25" s="811"/>
      <c r="AY25" s="811">
        <v>
9</v>
      </c>
      <c r="AZ25" s="811"/>
      <c r="BA25" s="811">
        <v>
14</v>
      </c>
      <c r="BB25" s="811"/>
      <c r="BC25" s="811">
        <v>
11</v>
      </c>
      <c r="BD25" s="811"/>
      <c r="BE25" s="811">
        <v>
6</v>
      </c>
      <c r="BF25" s="811"/>
      <c r="BG25" s="811">
        <v>
8</v>
      </c>
      <c r="BH25" s="811"/>
      <c r="BI25" s="811">
        <v>
13</v>
      </c>
      <c r="BJ25" s="811"/>
      <c r="BK25" s="811">
        <v>
9</v>
      </c>
      <c r="BL25" s="811"/>
      <c r="BM25" s="811">
        <v>
10</v>
      </c>
      <c r="BN25" s="811"/>
      <c r="BO25" s="811">
        <v>
5</v>
      </c>
      <c r="BP25" s="811"/>
      <c r="BQ25" s="811">
        <v>
12</v>
      </c>
      <c r="BR25" s="811"/>
      <c r="BS25" s="811">
        <v>
13</v>
      </c>
      <c r="BT25" s="816"/>
      <c r="BU25" s="658" t="s">
        <v>
573</v>
      </c>
      <c r="BV25" s="658"/>
      <c r="BW25" s="658"/>
      <c r="BX25" s="658"/>
      <c r="BY25" s="811">
        <v>
4</v>
      </c>
      <c r="BZ25" s="811"/>
      <c r="CA25" s="811">
        <v>
9</v>
      </c>
      <c r="CB25" s="811"/>
      <c r="CC25" s="811">
        <v>
7</v>
      </c>
      <c r="CD25" s="811"/>
      <c r="CE25" s="811">
        <v>
12</v>
      </c>
      <c r="CF25" s="811"/>
      <c r="CG25" s="811">
        <v>
11</v>
      </c>
      <c r="CH25" s="811"/>
      <c r="CI25" s="811">
        <v>
8</v>
      </c>
      <c r="CJ25" s="811"/>
      <c r="CK25" s="811">
        <v>
12</v>
      </c>
      <c r="CL25" s="811"/>
      <c r="CM25" s="811">
        <v>
10</v>
      </c>
      <c r="CN25" s="811"/>
      <c r="CO25" s="811">
        <v>
14</v>
      </c>
      <c r="CP25" s="811"/>
      <c r="CQ25" s="811">
        <v>
8</v>
      </c>
      <c r="CR25" s="811"/>
      <c r="CS25" s="811">
        <v>
9</v>
      </c>
      <c r="CT25" s="811"/>
      <c r="CU25" s="811">
        <v>
12</v>
      </c>
      <c r="CV25" s="811"/>
      <c r="CW25" s="811">
        <v>
10</v>
      </c>
      <c r="CX25" s="811"/>
      <c r="CY25" s="811">
        <v>
12</v>
      </c>
      <c r="CZ25" s="811"/>
      <c r="DA25" s="811">
        <v>
8</v>
      </c>
      <c r="DB25" s="811"/>
      <c r="DC25" s="811">
        <v>
8</v>
      </c>
      <c r="DD25" s="816"/>
      <c r="DE25" s="658" t="s">
        <v>
573</v>
      </c>
      <c r="DF25" s="658"/>
      <c r="DG25" s="658"/>
      <c r="DH25" s="658"/>
      <c r="DI25" s="813">
        <v>
6</v>
      </c>
      <c r="DJ25" s="813"/>
      <c r="DK25" s="813">
        <v>
9</v>
      </c>
      <c r="DL25" s="813"/>
      <c r="DM25" s="813">
        <v>
8</v>
      </c>
      <c r="DN25" s="813"/>
      <c r="DO25" s="813">
        <v>
6</v>
      </c>
      <c r="DP25" s="813"/>
      <c r="DQ25" s="813">
        <v>
6</v>
      </c>
      <c r="DR25" s="813"/>
      <c r="DS25" s="813">
        <v>
6</v>
      </c>
      <c r="DT25" s="813"/>
      <c r="DU25" s="813">
        <v>
11</v>
      </c>
      <c r="DV25" s="813"/>
      <c r="DW25" s="813">
        <v>
6</v>
      </c>
      <c r="DX25" s="813"/>
      <c r="DY25" s="813">
        <v>
9</v>
      </c>
      <c r="DZ25" s="813"/>
      <c r="EA25" s="813">
        <v>
6</v>
      </c>
      <c r="EB25" s="813"/>
      <c r="EC25" s="813">
        <v>
9</v>
      </c>
      <c r="ED25" s="813"/>
      <c r="EE25" s="813">
        <v>
4</v>
      </c>
      <c r="EF25" s="813"/>
      <c r="EG25" s="813">
        <v>
7</v>
      </c>
      <c r="EH25" s="813"/>
      <c r="EI25" s="813">
        <v>
6</v>
      </c>
      <c r="EJ25" s="813"/>
      <c r="EK25" s="813">
        <v>
5</v>
      </c>
      <c r="EL25" s="813"/>
      <c r="EM25" s="813">
        <v>
10</v>
      </c>
      <c r="EN25" s="814"/>
      <c r="EO25" s="658" t="s">
        <v>
573</v>
      </c>
      <c r="EP25" s="658"/>
      <c r="EQ25" s="658"/>
      <c r="ER25" s="658"/>
      <c r="ES25" s="815">
        <v>
7</v>
      </c>
      <c r="ET25" s="813"/>
      <c r="EU25" s="813">
        <v>
4</v>
      </c>
      <c r="EV25" s="813"/>
      <c r="EW25" s="813">
        <v>
7</v>
      </c>
      <c r="EX25" s="813"/>
      <c r="EY25" s="813">
        <v>
9</v>
      </c>
      <c r="EZ25" s="813"/>
      <c r="FA25" s="813">
        <v>
6</v>
      </c>
      <c r="FB25" s="813"/>
      <c r="FC25" s="813">
        <v>
3</v>
      </c>
      <c r="FD25" s="813"/>
      <c r="FE25" s="804">
        <v>
4</v>
      </c>
      <c r="FF25" s="804"/>
      <c r="FG25" s="813">
        <v>
5</v>
      </c>
      <c r="FH25" s="813"/>
      <c r="FI25" s="813">
        <v>
2</v>
      </c>
      <c r="FJ25" s="813"/>
      <c r="FK25" s="813">
        <v>
8</v>
      </c>
      <c r="FL25" s="813"/>
      <c r="FM25" s="813">
        <v>
6</v>
      </c>
      <c r="FN25" s="813"/>
      <c r="FO25" s="813">
        <v>
3</v>
      </c>
      <c r="FP25" s="813"/>
      <c r="FQ25" s="804" t="s">
        <v>
1442</v>
      </c>
      <c r="FR25" s="804"/>
      <c r="FS25" s="813">
        <v>
6</v>
      </c>
      <c r="FT25" s="813"/>
      <c r="FU25" s="813">
        <v>
4</v>
      </c>
      <c r="FV25" s="813"/>
      <c r="FW25" s="813">
        <v>
5</v>
      </c>
      <c r="FX25" s="814"/>
      <c r="FY25" s="658" t="s">
        <v>
573</v>
      </c>
      <c r="FZ25" s="658"/>
      <c r="GA25" s="658"/>
      <c r="GB25" s="658"/>
      <c r="GC25" s="813">
        <v>
2</v>
      </c>
      <c r="GD25" s="813"/>
      <c r="GE25" s="813">
        <v>
3</v>
      </c>
      <c r="GF25" s="813"/>
      <c r="GG25" s="804" t="s">
        <v>
1441</v>
      </c>
      <c r="GH25" s="804"/>
      <c r="GI25" s="813">
        <v>
1</v>
      </c>
      <c r="GJ25" s="813"/>
      <c r="GK25" s="813">
        <v>
1</v>
      </c>
      <c r="GL25" s="813"/>
      <c r="GM25" s="813">
        <v>
3</v>
      </c>
      <c r="GN25" s="813"/>
      <c r="GO25" s="813">
        <v>
1</v>
      </c>
      <c r="GP25" s="813"/>
      <c r="GQ25" s="813">
        <v>
5</v>
      </c>
      <c r="GR25" s="813"/>
      <c r="GS25" s="813">
        <v>
1</v>
      </c>
      <c r="GT25" s="813"/>
      <c r="GU25" s="813">
        <v>
2</v>
      </c>
      <c r="GV25" s="813"/>
      <c r="GW25" s="813">
        <v>
3</v>
      </c>
      <c r="GX25" s="813"/>
      <c r="GY25" s="813">
        <v>
2</v>
      </c>
      <c r="GZ25" s="813"/>
      <c r="HA25" s="804" t="s">
        <v>
1441</v>
      </c>
      <c r="HB25" s="804"/>
      <c r="HC25" s="813">
        <v>
1</v>
      </c>
      <c r="HD25" s="813"/>
      <c r="HE25" s="804" t="s">
        <v>
1442</v>
      </c>
      <c r="HF25" s="804"/>
      <c r="HG25" s="804" t="s">
        <v>
1441</v>
      </c>
      <c r="HH25" s="812"/>
      <c r="HI25" s="658" t="s">
        <v>
573</v>
      </c>
      <c r="HJ25" s="658"/>
      <c r="HK25" s="658"/>
      <c r="HL25" s="658"/>
      <c r="HM25" s="804" t="s">
        <v>
1442</v>
      </c>
      <c r="HN25" s="804"/>
      <c r="HO25" s="804" t="s">
        <v>
1442</v>
      </c>
      <c r="HP25" s="804"/>
      <c r="HQ25" s="804" t="s">
        <v>
1442</v>
      </c>
      <c r="HR25" s="804"/>
      <c r="HS25" s="804" t="s">
        <v>
1442</v>
      </c>
      <c r="HT25" s="804"/>
      <c r="HU25" s="804" t="s">
        <v>
1442</v>
      </c>
      <c r="HV25" s="804"/>
      <c r="HW25" s="804" t="s">
        <v>
1441</v>
      </c>
      <c r="HX25" s="812"/>
      <c r="HY25" s="674"/>
      <c r="HZ25" s="674"/>
      <c r="IA25" s="674" t="s">
        <v>
1444</v>
      </c>
      <c r="IB25" s="674"/>
      <c r="IC25" s="674"/>
      <c r="ID25" s="674"/>
      <c r="IE25" s="674"/>
      <c r="IF25" s="674"/>
      <c r="IG25" s="674"/>
      <c r="IH25" s="674"/>
      <c r="II25" s="674" t="s">
        <v>
1444</v>
      </c>
      <c r="IJ25" s="674"/>
      <c r="IK25" s="674"/>
      <c r="IL25" s="674"/>
      <c r="IM25" s="674"/>
      <c r="IN25" s="674"/>
      <c r="IO25" s="674"/>
      <c r="IP25" s="674"/>
      <c r="IQ25" s="674"/>
      <c r="IR25" s="674"/>
      <c r="IS25" s="630" t="s">
        <v>
653</v>
      </c>
      <c r="IT25" s="631"/>
      <c r="IU25" s="631"/>
      <c r="IV25" s="631"/>
      <c r="IW25" s="631"/>
      <c r="IX25" s="631"/>
      <c r="IY25" s="631"/>
      <c r="IZ25" s="631"/>
      <c r="JA25" s="632"/>
      <c r="JB25" s="818">
        <v>
90842</v>
      </c>
      <c r="JC25" s="819"/>
      <c r="JD25" s="819"/>
      <c r="JE25" s="819"/>
      <c r="JF25" s="819"/>
      <c r="JG25" s="819"/>
      <c r="JH25" s="819"/>
      <c r="JI25" s="351"/>
      <c r="JJ25" s="351"/>
      <c r="JK25" s="820">
        <v>
91367</v>
      </c>
      <c r="JL25" s="820"/>
      <c r="JM25" s="820"/>
      <c r="JN25" s="820"/>
      <c r="JO25" s="820"/>
      <c r="JP25" s="820"/>
      <c r="JQ25" s="820"/>
      <c r="JR25" s="351"/>
      <c r="JS25" s="351"/>
      <c r="JT25" s="820">
        <v>
91826</v>
      </c>
      <c r="JU25" s="820"/>
      <c r="JV25" s="820"/>
      <c r="JW25" s="820"/>
      <c r="JX25" s="820"/>
      <c r="JY25" s="820"/>
      <c r="JZ25" s="820"/>
      <c r="KA25" s="351"/>
      <c r="KB25" s="131"/>
    </row>
    <row r="26" spans="1:288" ht="19.5" customHeight="1">
      <c r="A26" s="658" t="s">
        <v>
574</v>
      </c>
      <c r="B26" s="658"/>
      <c r="C26" s="658"/>
      <c r="D26" s="658"/>
      <c r="E26" s="811">
        <v>
68</v>
      </c>
      <c r="F26" s="811"/>
      <c r="G26" s="811">
        <v>
71</v>
      </c>
      <c r="H26" s="811"/>
      <c r="I26" s="811">
        <v>
63</v>
      </c>
      <c r="J26" s="811"/>
      <c r="K26" s="811">
        <v>
70</v>
      </c>
      <c r="L26" s="811"/>
      <c r="M26" s="811">
        <v>
69</v>
      </c>
      <c r="N26" s="811"/>
      <c r="O26" s="811">
        <v>
67</v>
      </c>
      <c r="P26" s="811"/>
      <c r="Q26" s="811">
        <v>
79</v>
      </c>
      <c r="R26" s="811"/>
      <c r="S26" s="811">
        <v>
54</v>
      </c>
      <c r="T26" s="811"/>
      <c r="U26" s="811">
        <v>
61</v>
      </c>
      <c r="V26" s="811"/>
      <c r="W26" s="811">
        <v>
76</v>
      </c>
      <c r="X26" s="811"/>
      <c r="Y26" s="811">
        <v>
73</v>
      </c>
      <c r="Z26" s="811"/>
      <c r="AA26" s="811">
        <v>
57</v>
      </c>
      <c r="AB26" s="811"/>
      <c r="AC26" s="811">
        <v>
52</v>
      </c>
      <c r="AD26" s="811"/>
      <c r="AE26" s="811">
        <v>
53</v>
      </c>
      <c r="AF26" s="811"/>
      <c r="AG26" s="811">
        <v>
69</v>
      </c>
      <c r="AH26" s="811"/>
      <c r="AI26" s="811">
        <v>
66</v>
      </c>
      <c r="AJ26" s="816"/>
      <c r="AK26" s="658" t="s">
        <v>
574</v>
      </c>
      <c r="AL26" s="658"/>
      <c r="AM26" s="658"/>
      <c r="AN26" s="658"/>
      <c r="AO26" s="817">
        <v>
122</v>
      </c>
      <c r="AP26" s="811"/>
      <c r="AQ26" s="811">
        <v>
126</v>
      </c>
      <c r="AR26" s="811"/>
      <c r="AS26" s="811">
        <v>
115</v>
      </c>
      <c r="AT26" s="811"/>
      <c r="AU26" s="811">
        <v>
99</v>
      </c>
      <c r="AV26" s="811"/>
      <c r="AW26" s="811">
        <v>
111</v>
      </c>
      <c r="AX26" s="811"/>
      <c r="AY26" s="811">
        <v>
106</v>
      </c>
      <c r="AZ26" s="811"/>
      <c r="BA26" s="811">
        <v>
108</v>
      </c>
      <c r="BB26" s="811"/>
      <c r="BC26" s="811">
        <v>
104</v>
      </c>
      <c r="BD26" s="811"/>
      <c r="BE26" s="811">
        <v>
108</v>
      </c>
      <c r="BF26" s="811"/>
      <c r="BG26" s="811">
        <v>
104</v>
      </c>
      <c r="BH26" s="811"/>
      <c r="BI26" s="811">
        <v>
111</v>
      </c>
      <c r="BJ26" s="811"/>
      <c r="BK26" s="811">
        <v>
122</v>
      </c>
      <c r="BL26" s="811"/>
      <c r="BM26" s="811">
        <v>
109</v>
      </c>
      <c r="BN26" s="811"/>
      <c r="BO26" s="811">
        <v>
112</v>
      </c>
      <c r="BP26" s="811"/>
      <c r="BQ26" s="811">
        <v>
108</v>
      </c>
      <c r="BR26" s="811"/>
      <c r="BS26" s="811">
        <v>
89</v>
      </c>
      <c r="BT26" s="816"/>
      <c r="BU26" s="658" t="s">
        <v>
574</v>
      </c>
      <c r="BV26" s="658"/>
      <c r="BW26" s="658"/>
      <c r="BX26" s="658"/>
      <c r="BY26" s="811">
        <v>
125</v>
      </c>
      <c r="BZ26" s="811"/>
      <c r="CA26" s="811">
        <v>
117</v>
      </c>
      <c r="CB26" s="811"/>
      <c r="CC26" s="811">
        <v>
103</v>
      </c>
      <c r="CD26" s="811"/>
      <c r="CE26" s="811">
        <v>
118</v>
      </c>
      <c r="CF26" s="811"/>
      <c r="CG26" s="811">
        <v>
116</v>
      </c>
      <c r="CH26" s="811"/>
      <c r="CI26" s="811">
        <v>
122</v>
      </c>
      <c r="CJ26" s="811"/>
      <c r="CK26" s="811">
        <v>
116</v>
      </c>
      <c r="CL26" s="811"/>
      <c r="CM26" s="811">
        <v>
102</v>
      </c>
      <c r="CN26" s="811"/>
      <c r="CO26" s="811">
        <v>
121</v>
      </c>
      <c r="CP26" s="811"/>
      <c r="CQ26" s="811">
        <v>
115</v>
      </c>
      <c r="CR26" s="811"/>
      <c r="CS26" s="811">
        <v>
139</v>
      </c>
      <c r="CT26" s="811"/>
      <c r="CU26" s="811">
        <v>
126</v>
      </c>
      <c r="CV26" s="811"/>
      <c r="CW26" s="811">
        <v>
110</v>
      </c>
      <c r="CX26" s="811"/>
      <c r="CY26" s="811">
        <v>
117</v>
      </c>
      <c r="CZ26" s="811"/>
      <c r="DA26" s="811">
        <v>
117</v>
      </c>
      <c r="DB26" s="811"/>
      <c r="DC26" s="811">
        <v>
126</v>
      </c>
      <c r="DD26" s="816"/>
      <c r="DE26" s="658" t="s">
        <v>
574</v>
      </c>
      <c r="DF26" s="658"/>
      <c r="DG26" s="658"/>
      <c r="DH26" s="658"/>
      <c r="DI26" s="813">
        <v>
133</v>
      </c>
      <c r="DJ26" s="813"/>
      <c r="DK26" s="813">
        <v>
123</v>
      </c>
      <c r="DL26" s="813"/>
      <c r="DM26" s="813">
        <v>
131</v>
      </c>
      <c r="DN26" s="813"/>
      <c r="DO26" s="813">
        <v>
129</v>
      </c>
      <c r="DP26" s="813"/>
      <c r="DQ26" s="813">
        <v>
121</v>
      </c>
      <c r="DR26" s="813"/>
      <c r="DS26" s="813">
        <v>
106</v>
      </c>
      <c r="DT26" s="813"/>
      <c r="DU26" s="813">
        <v>
109</v>
      </c>
      <c r="DV26" s="813"/>
      <c r="DW26" s="813">
        <v>
101</v>
      </c>
      <c r="DX26" s="813"/>
      <c r="DY26" s="813">
        <v>
128</v>
      </c>
      <c r="DZ26" s="813"/>
      <c r="EA26" s="813">
        <v>
111</v>
      </c>
      <c r="EB26" s="813"/>
      <c r="EC26" s="813">
        <v>
111</v>
      </c>
      <c r="ED26" s="813"/>
      <c r="EE26" s="813">
        <v>
101</v>
      </c>
      <c r="EF26" s="813"/>
      <c r="EG26" s="813">
        <v>
86</v>
      </c>
      <c r="EH26" s="813"/>
      <c r="EI26" s="813">
        <v>
96</v>
      </c>
      <c r="EJ26" s="813"/>
      <c r="EK26" s="813">
        <v>
95</v>
      </c>
      <c r="EL26" s="813"/>
      <c r="EM26" s="813">
        <v>
90</v>
      </c>
      <c r="EN26" s="814"/>
      <c r="EO26" s="658" t="s">
        <v>
574</v>
      </c>
      <c r="EP26" s="658"/>
      <c r="EQ26" s="658"/>
      <c r="ER26" s="658"/>
      <c r="ES26" s="815">
        <v>
81</v>
      </c>
      <c r="ET26" s="813"/>
      <c r="EU26" s="813">
        <v>
86</v>
      </c>
      <c r="EV26" s="813"/>
      <c r="EW26" s="813">
        <v>
90</v>
      </c>
      <c r="EX26" s="813"/>
      <c r="EY26" s="813">
        <v>
94</v>
      </c>
      <c r="EZ26" s="813"/>
      <c r="FA26" s="813">
        <v>
60</v>
      </c>
      <c r="FB26" s="813"/>
      <c r="FC26" s="813">
        <v>
61</v>
      </c>
      <c r="FD26" s="813"/>
      <c r="FE26" s="813">
        <v>
46</v>
      </c>
      <c r="FF26" s="813"/>
      <c r="FG26" s="813">
        <v>
83</v>
      </c>
      <c r="FH26" s="813"/>
      <c r="FI26" s="813">
        <v>
69</v>
      </c>
      <c r="FJ26" s="813"/>
      <c r="FK26" s="813">
        <v>
67</v>
      </c>
      <c r="FL26" s="813"/>
      <c r="FM26" s="813">
        <v>
56</v>
      </c>
      <c r="FN26" s="813"/>
      <c r="FO26" s="813">
        <v>
78</v>
      </c>
      <c r="FP26" s="813"/>
      <c r="FQ26" s="813">
        <v>
49</v>
      </c>
      <c r="FR26" s="813"/>
      <c r="FS26" s="813">
        <v>
84</v>
      </c>
      <c r="FT26" s="813"/>
      <c r="FU26" s="813">
        <v>
43</v>
      </c>
      <c r="FV26" s="813"/>
      <c r="FW26" s="813">
        <v>
64</v>
      </c>
      <c r="FX26" s="814"/>
      <c r="FY26" s="658" t="s">
        <v>
574</v>
      </c>
      <c r="FZ26" s="658"/>
      <c r="GA26" s="658"/>
      <c r="GB26" s="658"/>
      <c r="GC26" s="813">
        <v>
29</v>
      </c>
      <c r="GD26" s="813"/>
      <c r="GE26" s="813">
        <v>
39</v>
      </c>
      <c r="GF26" s="813"/>
      <c r="GG26" s="813">
        <v>
10</v>
      </c>
      <c r="GH26" s="813"/>
      <c r="GI26" s="813">
        <v>
49</v>
      </c>
      <c r="GJ26" s="813"/>
      <c r="GK26" s="813">
        <v>
24</v>
      </c>
      <c r="GL26" s="813"/>
      <c r="GM26" s="813">
        <v>
53</v>
      </c>
      <c r="GN26" s="813"/>
      <c r="GO26" s="813">
        <v>
16</v>
      </c>
      <c r="GP26" s="813"/>
      <c r="GQ26" s="813">
        <v>
29</v>
      </c>
      <c r="GR26" s="813"/>
      <c r="GS26" s="813">
        <v>
9</v>
      </c>
      <c r="GT26" s="813"/>
      <c r="GU26" s="813">
        <v>
27</v>
      </c>
      <c r="GV26" s="813"/>
      <c r="GW26" s="813">
        <v>
16</v>
      </c>
      <c r="GX26" s="813"/>
      <c r="GY26" s="813">
        <v>
28</v>
      </c>
      <c r="GZ26" s="813"/>
      <c r="HA26" s="813">
        <v>
7</v>
      </c>
      <c r="HB26" s="813"/>
      <c r="HC26" s="813">
        <v>
15</v>
      </c>
      <c r="HD26" s="813"/>
      <c r="HE26" s="813">
        <v>
11</v>
      </c>
      <c r="HF26" s="813"/>
      <c r="HG26" s="813">
        <v>
7</v>
      </c>
      <c r="HH26" s="814"/>
      <c r="HI26" s="658" t="s">
        <v>
574</v>
      </c>
      <c r="HJ26" s="658"/>
      <c r="HK26" s="658"/>
      <c r="HL26" s="658"/>
      <c r="HM26" s="813">
        <v>
1</v>
      </c>
      <c r="HN26" s="813"/>
      <c r="HO26" s="804" t="s">
        <v>
1441</v>
      </c>
      <c r="HP26" s="804"/>
      <c r="HQ26" s="804" t="s">
        <v>
1442</v>
      </c>
      <c r="HR26" s="804"/>
      <c r="HS26" s="813">
        <v>
1</v>
      </c>
      <c r="HT26" s="813"/>
      <c r="HU26" s="804" t="s">
        <v>
1442</v>
      </c>
      <c r="HV26" s="804"/>
      <c r="HW26" s="804" t="s">
        <v>
1441</v>
      </c>
      <c r="HX26" s="812"/>
      <c r="HY26" s="674"/>
      <c r="HZ26" s="674"/>
      <c r="IA26" s="674"/>
      <c r="IB26" s="674"/>
      <c r="IC26" s="674"/>
      <c r="ID26" s="674"/>
      <c r="IE26" s="674"/>
      <c r="IF26" s="674"/>
      <c r="IG26" s="674"/>
      <c r="IH26" s="674"/>
      <c r="II26" s="674"/>
      <c r="IJ26" s="674"/>
      <c r="IK26" s="674"/>
      <c r="IL26" s="674"/>
      <c r="IM26" s="674"/>
      <c r="IN26" s="674"/>
      <c r="IO26" s="674"/>
      <c r="IP26" s="674"/>
      <c r="IQ26" s="674"/>
      <c r="IR26" s="674"/>
      <c r="IS26" s="152"/>
      <c r="IT26" s="155"/>
      <c r="IU26" s="149" t="s">
        <v>
499</v>
      </c>
      <c r="IV26" s="155"/>
      <c r="IW26" s="155"/>
      <c r="IX26" s="155"/>
      <c r="IY26" s="155"/>
      <c r="IZ26" s="155"/>
      <c r="JA26" s="155"/>
      <c r="JB26" s="155"/>
      <c r="JC26" s="155"/>
      <c r="JD26" s="152"/>
      <c r="JE26" s="152"/>
      <c r="JF26" s="152"/>
      <c r="JG26" s="152"/>
      <c r="JH26" s="152"/>
      <c r="JI26" s="152"/>
      <c r="JJ26" s="152"/>
      <c r="JK26" s="152"/>
      <c r="JL26" s="152"/>
      <c r="JM26" s="152"/>
      <c r="JN26" s="152"/>
      <c r="JO26" s="152"/>
      <c r="JP26" s="152"/>
      <c r="JQ26" s="152"/>
      <c r="JR26" s="152"/>
      <c r="JS26" s="152"/>
      <c r="JT26" s="152"/>
      <c r="JU26" s="152"/>
      <c r="JV26" s="152"/>
      <c r="JW26" s="152"/>
      <c r="JX26" s="152"/>
      <c r="JY26" s="152"/>
      <c r="JZ26" s="152"/>
      <c r="KA26" s="152"/>
      <c r="KB26" s="152"/>
    </row>
    <row r="27" spans="1:288" ht="19.5" customHeight="1">
      <c r="A27" s="658" t="s">
        <v>
575</v>
      </c>
      <c r="B27" s="658"/>
      <c r="C27" s="658"/>
      <c r="D27" s="630"/>
      <c r="E27" s="817">
        <v>
49</v>
      </c>
      <c r="F27" s="811"/>
      <c r="G27" s="811">
        <v>
44</v>
      </c>
      <c r="H27" s="811"/>
      <c r="I27" s="811">
        <v>
51</v>
      </c>
      <c r="J27" s="811"/>
      <c r="K27" s="811">
        <v>
50</v>
      </c>
      <c r="L27" s="811"/>
      <c r="M27" s="811">
        <v>
53</v>
      </c>
      <c r="N27" s="811"/>
      <c r="O27" s="811">
        <v>
43</v>
      </c>
      <c r="P27" s="811"/>
      <c r="Q27" s="811">
        <v>
47</v>
      </c>
      <c r="R27" s="811"/>
      <c r="S27" s="811">
        <v>
46</v>
      </c>
      <c r="T27" s="811"/>
      <c r="U27" s="811">
        <v>
42</v>
      </c>
      <c r="V27" s="811"/>
      <c r="W27" s="811">
        <v>
30</v>
      </c>
      <c r="X27" s="811"/>
      <c r="Y27" s="811">
        <v>
48</v>
      </c>
      <c r="Z27" s="811"/>
      <c r="AA27" s="811">
        <v>
39</v>
      </c>
      <c r="AB27" s="811"/>
      <c r="AC27" s="811">
        <v>
55</v>
      </c>
      <c r="AD27" s="811"/>
      <c r="AE27" s="811">
        <v>
48</v>
      </c>
      <c r="AF27" s="811"/>
      <c r="AG27" s="811">
        <v>
54</v>
      </c>
      <c r="AH27" s="811"/>
      <c r="AI27" s="811">
        <v>
38</v>
      </c>
      <c r="AJ27" s="816"/>
      <c r="AK27" s="658" t="s">
        <v>
575</v>
      </c>
      <c r="AL27" s="658"/>
      <c r="AM27" s="658"/>
      <c r="AN27" s="658"/>
      <c r="AO27" s="817">
        <v>
96</v>
      </c>
      <c r="AP27" s="811"/>
      <c r="AQ27" s="811">
        <v>
68</v>
      </c>
      <c r="AR27" s="811"/>
      <c r="AS27" s="811">
        <v>
105</v>
      </c>
      <c r="AT27" s="811"/>
      <c r="AU27" s="811">
        <v>
81</v>
      </c>
      <c r="AV27" s="811"/>
      <c r="AW27" s="811">
        <v>
106</v>
      </c>
      <c r="AX27" s="811"/>
      <c r="AY27" s="811">
        <v>
83</v>
      </c>
      <c r="AZ27" s="811"/>
      <c r="BA27" s="811">
        <v>
82</v>
      </c>
      <c r="BB27" s="811"/>
      <c r="BC27" s="811">
        <v>
97</v>
      </c>
      <c r="BD27" s="811"/>
      <c r="BE27" s="811">
        <v>
83</v>
      </c>
      <c r="BF27" s="811"/>
      <c r="BG27" s="811">
        <v>
91</v>
      </c>
      <c r="BH27" s="811"/>
      <c r="BI27" s="811">
        <v>
87</v>
      </c>
      <c r="BJ27" s="811"/>
      <c r="BK27" s="811">
        <v>
81</v>
      </c>
      <c r="BL27" s="811"/>
      <c r="BM27" s="811">
        <v>
85</v>
      </c>
      <c r="BN27" s="811"/>
      <c r="BO27" s="811">
        <v>
60</v>
      </c>
      <c r="BP27" s="811"/>
      <c r="BQ27" s="811">
        <v>
86</v>
      </c>
      <c r="BR27" s="811"/>
      <c r="BS27" s="811">
        <v>
96</v>
      </c>
      <c r="BT27" s="816"/>
      <c r="BU27" s="658" t="s">
        <v>
575</v>
      </c>
      <c r="BV27" s="658"/>
      <c r="BW27" s="658"/>
      <c r="BX27" s="658"/>
      <c r="BY27" s="811">
        <v>
104</v>
      </c>
      <c r="BZ27" s="811"/>
      <c r="CA27" s="811">
        <v>
77</v>
      </c>
      <c r="CB27" s="811"/>
      <c r="CC27" s="811">
        <v>
93</v>
      </c>
      <c r="CD27" s="811"/>
      <c r="CE27" s="811">
        <v>
84</v>
      </c>
      <c r="CF27" s="811"/>
      <c r="CG27" s="811">
        <v>
105</v>
      </c>
      <c r="CH27" s="811"/>
      <c r="CI27" s="811">
        <v>
98</v>
      </c>
      <c r="CJ27" s="811"/>
      <c r="CK27" s="811">
        <v>
106</v>
      </c>
      <c r="CL27" s="811"/>
      <c r="CM27" s="811">
        <v>
89</v>
      </c>
      <c r="CN27" s="811"/>
      <c r="CO27" s="811">
        <v>
76</v>
      </c>
      <c r="CP27" s="811"/>
      <c r="CQ27" s="811">
        <v>
100</v>
      </c>
      <c r="CR27" s="811"/>
      <c r="CS27" s="811">
        <v>
83</v>
      </c>
      <c r="CT27" s="811"/>
      <c r="CU27" s="811">
        <v>
83</v>
      </c>
      <c r="CV27" s="811"/>
      <c r="CW27" s="811">
        <v>
97</v>
      </c>
      <c r="CX27" s="811"/>
      <c r="CY27" s="811">
        <v>
97</v>
      </c>
      <c r="CZ27" s="811"/>
      <c r="DA27" s="811">
        <v>
101</v>
      </c>
      <c r="DB27" s="811"/>
      <c r="DC27" s="811">
        <v>
76</v>
      </c>
      <c r="DD27" s="816"/>
      <c r="DE27" s="658" t="s">
        <v>
575</v>
      </c>
      <c r="DF27" s="658"/>
      <c r="DG27" s="658"/>
      <c r="DH27" s="658"/>
      <c r="DI27" s="813">
        <v>
101</v>
      </c>
      <c r="DJ27" s="813"/>
      <c r="DK27" s="813">
        <v>
88</v>
      </c>
      <c r="DL27" s="813"/>
      <c r="DM27" s="813">
        <v>
73</v>
      </c>
      <c r="DN27" s="813"/>
      <c r="DO27" s="813">
        <v>
94</v>
      </c>
      <c r="DP27" s="813"/>
      <c r="DQ27" s="813">
        <v>
87</v>
      </c>
      <c r="DR27" s="813"/>
      <c r="DS27" s="813">
        <v>
87</v>
      </c>
      <c r="DT27" s="813"/>
      <c r="DU27" s="813">
        <v>
80</v>
      </c>
      <c r="DV27" s="813"/>
      <c r="DW27" s="813">
        <v>
83</v>
      </c>
      <c r="DX27" s="813"/>
      <c r="DY27" s="813">
        <v>
77</v>
      </c>
      <c r="DZ27" s="813"/>
      <c r="EA27" s="813">
        <v>
84</v>
      </c>
      <c r="EB27" s="813"/>
      <c r="EC27" s="813">
        <v>
83</v>
      </c>
      <c r="ED27" s="813"/>
      <c r="EE27" s="813">
        <v>
62</v>
      </c>
      <c r="EF27" s="813"/>
      <c r="EG27" s="813">
        <v>
59</v>
      </c>
      <c r="EH27" s="813"/>
      <c r="EI27" s="813">
        <v>
60</v>
      </c>
      <c r="EJ27" s="813"/>
      <c r="EK27" s="813">
        <v>
57</v>
      </c>
      <c r="EL27" s="813"/>
      <c r="EM27" s="813">
        <v>
55</v>
      </c>
      <c r="EN27" s="814"/>
      <c r="EO27" s="658" t="s">
        <v>
575</v>
      </c>
      <c r="EP27" s="658"/>
      <c r="EQ27" s="658"/>
      <c r="ER27" s="658"/>
      <c r="ES27" s="815">
        <v>
81</v>
      </c>
      <c r="ET27" s="813"/>
      <c r="EU27" s="813">
        <v>
84</v>
      </c>
      <c r="EV27" s="813"/>
      <c r="EW27" s="813">
        <v>
89</v>
      </c>
      <c r="EX27" s="813"/>
      <c r="EY27" s="813">
        <v>
73</v>
      </c>
      <c r="EZ27" s="813"/>
      <c r="FA27" s="813">
        <v>
61</v>
      </c>
      <c r="FB27" s="813"/>
      <c r="FC27" s="813">
        <v>
53</v>
      </c>
      <c r="FD27" s="813"/>
      <c r="FE27" s="813">
        <v>
46</v>
      </c>
      <c r="FF27" s="813"/>
      <c r="FG27" s="813">
        <v>
37</v>
      </c>
      <c r="FH27" s="813"/>
      <c r="FI27" s="813">
        <v>
44</v>
      </c>
      <c r="FJ27" s="813"/>
      <c r="FK27" s="813">
        <v>
57</v>
      </c>
      <c r="FL27" s="813"/>
      <c r="FM27" s="813">
        <v>
51</v>
      </c>
      <c r="FN27" s="813"/>
      <c r="FO27" s="813">
        <v>
75</v>
      </c>
      <c r="FP27" s="813"/>
      <c r="FQ27" s="813">
        <v>
38</v>
      </c>
      <c r="FR27" s="813"/>
      <c r="FS27" s="813">
        <v>
54</v>
      </c>
      <c r="FT27" s="813"/>
      <c r="FU27" s="813">
        <v>
38</v>
      </c>
      <c r="FV27" s="813"/>
      <c r="FW27" s="813">
        <v>
60</v>
      </c>
      <c r="FX27" s="814"/>
      <c r="FY27" s="658" t="s">
        <v>
575</v>
      </c>
      <c r="FZ27" s="658"/>
      <c r="GA27" s="658"/>
      <c r="GB27" s="658"/>
      <c r="GC27" s="813">
        <v>
17</v>
      </c>
      <c r="GD27" s="813"/>
      <c r="GE27" s="813">
        <v>
34</v>
      </c>
      <c r="GF27" s="813"/>
      <c r="GG27" s="813">
        <v>
27</v>
      </c>
      <c r="GH27" s="813"/>
      <c r="GI27" s="813">
        <v>
28</v>
      </c>
      <c r="GJ27" s="813"/>
      <c r="GK27" s="813">
        <v>
14</v>
      </c>
      <c r="GL27" s="813"/>
      <c r="GM27" s="813">
        <v>
26</v>
      </c>
      <c r="GN27" s="813"/>
      <c r="GO27" s="813">
        <v>
9</v>
      </c>
      <c r="GP27" s="813"/>
      <c r="GQ27" s="813">
        <v>
28</v>
      </c>
      <c r="GR27" s="813"/>
      <c r="GS27" s="813">
        <v>
9</v>
      </c>
      <c r="GT27" s="813"/>
      <c r="GU27" s="813">
        <v>
33</v>
      </c>
      <c r="GV27" s="813"/>
      <c r="GW27" s="813">
        <v>
9</v>
      </c>
      <c r="GX27" s="813"/>
      <c r="GY27" s="813">
        <v>
24</v>
      </c>
      <c r="GZ27" s="813"/>
      <c r="HA27" s="813">
        <v>
4</v>
      </c>
      <c r="HB27" s="813"/>
      <c r="HC27" s="813">
        <v>
14</v>
      </c>
      <c r="HD27" s="813"/>
      <c r="HE27" s="813">
        <v>
6</v>
      </c>
      <c r="HF27" s="813"/>
      <c r="HG27" s="813">
        <v>
18</v>
      </c>
      <c r="HH27" s="814"/>
      <c r="HI27" s="658" t="s">
        <v>
575</v>
      </c>
      <c r="HJ27" s="658"/>
      <c r="HK27" s="658"/>
      <c r="HL27" s="658"/>
      <c r="HM27" s="804" t="s">
        <v>
1441</v>
      </c>
      <c r="HN27" s="804"/>
      <c r="HO27" s="804" t="s">
        <v>
1442</v>
      </c>
      <c r="HP27" s="804"/>
      <c r="HQ27" s="804" t="s">
        <v>
1442</v>
      </c>
      <c r="HR27" s="804"/>
      <c r="HS27" s="813">
        <v>
5</v>
      </c>
      <c r="HT27" s="813"/>
      <c r="HU27" s="804" t="s">
        <v>
1442</v>
      </c>
      <c r="HV27" s="804"/>
      <c r="HW27" s="804" t="s">
        <v>
1442</v>
      </c>
      <c r="HX27" s="812"/>
      <c r="HY27" s="674"/>
      <c r="HZ27" s="674"/>
      <c r="IA27" s="674"/>
      <c r="IB27" s="674"/>
      <c r="IC27" s="674"/>
      <c r="ID27" s="674"/>
      <c r="IE27" s="674"/>
      <c r="IF27" s="674"/>
      <c r="IG27" s="674"/>
      <c r="IH27" s="674"/>
      <c r="II27" s="674"/>
      <c r="IJ27" s="674"/>
      <c r="IK27" s="674"/>
      <c r="IL27" s="674"/>
      <c r="IM27" s="674"/>
      <c r="IN27" s="674"/>
      <c r="IO27" s="674"/>
      <c r="IP27" s="674"/>
      <c r="IQ27" s="674"/>
      <c r="IR27" s="674"/>
      <c r="IS27" s="152"/>
      <c r="IT27" s="152"/>
      <c r="IU27" s="149"/>
      <c r="IV27" s="152"/>
      <c r="IW27" s="152"/>
      <c r="IX27" s="152"/>
      <c r="IY27" s="152"/>
      <c r="IZ27" s="152"/>
      <c r="JA27" s="152"/>
      <c r="JB27" s="152"/>
      <c r="JC27" s="152"/>
      <c r="JD27" s="152"/>
      <c r="JE27" s="152"/>
      <c r="JF27" s="152"/>
      <c r="JG27" s="152"/>
      <c r="JH27" s="152"/>
      <c r="JI27" s="152" t="s">
        <v>
177</v>
      </c>
      <c r="JJ27" s="152"/>
      <c r="JK27" s="152"/>
      <c r="JL27" s="152"/>
      <c r="JM27" s="152"/>
      <c r="JN27" s="152"/>
      <c r="JO27" s="152"/>
      <c r="JP27" s="152"/>
      <c r="JQ27" s="152"/>
      <c r="JR27" s="152"/>
      <c r="JS27" s="152"/>
      <c r="JT27" s="152"/>
      <c r="JU27" s="152"/>
      <c r="JV27" s="152"/>
      <c r="JW27" s="152"/>
      <c r="JX27" s="152"/>
      <c r="JY27" s="152"/>
      <c r="JZ27" s="152"/>
      <c r="KA27" s="152"/>
      <c r="KB27" s="152"/>
    </row>
    <row r="28" spans="1:288" ht="19.5" customHeight="1">
      <c r="A28" s="658" t="s">
        <v>
576</v>
      </c>
      <c r="B28" s="658"/>
      <c r="C28" s="658"/>
      <c r="D28" s="630"/>
      <c r="E28" s="817">
        <v>
54</v>
      </c>
      <c r="F28" s="811"/>
      <c r="G28" s="811">
        <v>
51</v>
      </c>
      <c r="H28" s="811"/>
      <c r="I28" s="811">
        <v>
70</v>
      </c>
      <c r="J28" s="811"/>
      <c r="K28" s="811">
        <v>
59</v>
      </c>
      <c r="L28" s="811"/>
      <c r="M28" s="811">
        <v>
59</v>
      </c>
      <c r="N28" s="811"/>
      <c r="O28" s="811">
        <v>
64</v>
      </c>
      <c r="P28" s="811"/>
      <c r="Q28" s="811">
        <v>
73</v>
      </c>
      <c r="R28" s="811"/>
      <c r="S28" s="811">
        <v>
44</v>
      </c>
      <c r="T28" s="811"/>
      <c r="U28" s="811">
        <v>
55</v>
      </c>
      <c r="V28" s="811"/>
      <c r="W28" s="811">
        <v>
50</v>
      </c>
      <c r="X28" s="811"/>
      <c r="Y28" s="811">
        <v>
49</v>
      </c>
      <c r="Z28" s="811"/>
      <c r="AA28" s="811">
        <v>
49</v>
      </c>
      <c r="AB28" s="811"/>
      <c r="AC28" s="811">
        <v>
47</v>
      </c>
      <c r="AD28" s="811"/>
      <c r="AE28" s="811">
        <v>
39</v>
      </c>
      <c r="AF28" s="811"/>
      <c r="AG28" s="811">
        <v>
57</v>
      </c>
      <c r="AH28" s="811"/>
      <c r="AI28" s="811">
        <v>
51</v>
      </c>
      <c r="AJ28" s="816"/>
      <c r="AK28" s="658" t="s">
        <v>
576</v>
      </c>
      <c r="AL28" s="658"/>
      <c r="AM28" s="658"/>
      <c r="AN28" s="658"/>
      <c r="AO28" s="817">
        <v>
102</v>
      </c>
      <c r="AP28" s="811"/>
      <c r="AQ28" s="811">
        <v>
90</v>
      </c>
      <c r="AR28" s="811"/>
      <c r="AS28" s="811">
        <v>
133</v>
      </c>
      <c r="AT28" s="811"/>
      <c r="AU28" s="811">
        <v>
99</v>
      </c>
      <c r="AV28" s="811"/>
      <c r="AW28" s="811">
        <v>
104</v>
      </c>
      <c r="AX28" s="811"/>
      <c r="AY28" s="811">
        <v>
100</v>
      </c>
      <c r="AZ28" s="811"/>
      <c r="BA28" s="811">
        <v>
117</v>
      </c>
      <c r="BB28" s="811"/>
      <c r="BC28" s="811">
        <v>
74</v>
      </c>
      <c r="BD28" s="811"/>
      <c r="BE28" s="811">
        <v>
113</v>
      </c>
      <c r="BF28" s="811"/>
      <c r="BG28" s="811">
        <v>
97</v>
      </c>
      <c r="BH28" s="811"/>
      <c r="BI28" s="811">
        <v>
90</v>
      </c>
      <c r="BJ28" s="811"/>
      <c r="BK28" s="811">
        <v>
85</v>
      </c>
      <c r="BL28" s="811"/>
      <c r="BM28" s="811">
        <v>
97</v>
      </c>
      <c r="BN28" s="811"/>
      <c r="BO28" s="811">
        <v>
100</v>
      </c>
      <c r="BP28" s="811"/>
      <c r="BQ28" s="811">
        <v>
95</v>
      </c>
      <c r="BR28" s="811"/>
      <c r="BS28" s="811">
        <v>
88</v>
      </c>
      <c r="BT28" s="816"/>
      <c r="BU28" s="658" t="s">
        <v>
576</v>
      </c>
      <c r="BV28" s="658"/>
      <c r="BW28" s="658"/>
      <c r="BX28" s="658"/>
      <c r="BY28" s="811">
        <v>
100</v>
      </c>
      <c r="BZ28" s="811"/>
      <c r="CA28" s="811">
        <v>
93</v>
      </c>
      <c r="CB28" s="811"/>
      <c r="CC28" s="811">
        <v>
108</v>
      </c>
      <c r="CD28" s="811"/>
      <c r="CE28" s="811">
        <v>
99</v>
      </c>
      <c r="CF28" s="811"/>
      <c r="CG28" s="811">
        <v>
115</v>
      </c>
      <c r="CH28" s="811"/>
      <c r="CI28" s="811">
        <v>
109</v>
      </c>
      <c r="CJ28" s="811"/>
      <c r="CK28" s="811">
        <v>
114</v>
      </c>
      <c r="CL28" s="811"/>
      <c r="CM28" s="811">
        <v>
103</v>
      </c>
      <c r="CN28" s="811"/>
      <c r="CO28" s="811">
        <v>
107</v>
      </c>
      <c r="CP28" s="811"/>
      <c r="CQ28" s="811">
        <v>
92</v>
      </c>
      <c r="CR28" s="811"/>
      <c r="CS28" s="811">
        <v>
107</v>
      </c>
      <c r="CT28" s="811"/>
      <c r="CU28" s="811">
        <v>
91</v>
      </c>
      <c r="CV28" s="811"/>
      <c r="CW28" s="811">
        <v>
114</v>
      </c>
      <c r="CX28" s="811"/>
      <c r="CY28" s="811">
        <v>
107</v>
      </c>
      <c r="CZ28" s="811"/>
      <c r="DA28" s="811">
        <v>
108</v>
      </c>
      <c r="DB28" s="811"/>
      <c r="DC28" s="811">
        <v>
92</v>
      </c>
      <c r="DD28" s="816"/>
      <c r="DE28" s="658" t="s">
        <v>
576</v>
      </c>
      <c r="DF28" s="658"/>
      <c r="DG28" s="658"/>
      <c r="DH28" s="658"/>
      <c r="DI28" s="813">
        <v>
120</v>
      </c>
      <c r="DJ28" s="813"/>
      <c r="DK28" s="813">
        <v>
106</v>
      </c>
      <c r="DL28" s="813"/>
      <c r="DM28" s="813">
        <v>
127</v>
      </c>
      <c r="DN28" s="813"/>
      <c r="DO28" s="813">
        <v>
121</v>
      </c>
      <c r="DP28" s="813"/>
      <c r="DQ28" s="813">
        <v>
109</v>
      </c>
      <c r="DR28" s="813"/>
      <c r="DS28" s="813">
        <v>
107</v>
      </c>
      <c r="DT28" s="813"/>
      <c r="DU28" s="813">
        <v>
99</v>
      </c>
      <c r="DV28" s="813"/>
      <c r="DW28" s="813">
        <v>
113</v>
      </c>
      <c r="DX28" s="813"/>
      <c r="DY28" s="813">
        <v>
98</v>
      </c>
      <c r="DZ28" s="813"/>
      <c r="EA28" s="813">
        <v>
85</v>
      </c>
      <c r="EB28" s="813"/>
      <c r="EC28" s="813">
        <v>
106</v>
      </c>
      <c r="ED28" s="813"/>
      <c r="EE28" s="813">
        <v>
96</v>
      </c>
      <c r="EF28" s="813"/>
      <c r="EG28" s="813">
        <v>
93</v>
      </c>
      <c r="EH28" s="813"/>
      <c r="EI28" s="813">
        <v>
75</v>
      </c>
      <c r="EJ28" s="813"/>
      <c r="EK28" s="813">
        <v>
88</v>
      </c>
      <c r="EL28" s="813"/>
      <c r="EM28" s="813">
        <v>
58</v>
      </c>
      <c r="EN28" s="814"/>
      <c r="EO28" s="658" t="s">
        <v>
576</v>
      </c>
      <c r="EP28" s="658"/>
      <c r="EQ28" s="658"/>
      <c r="ER28" s="658"/>
      <c r="ES28" s="815">
        <v>
99</v>
      </c>
      <c r="ET28" s="813"/>
      <c r="EU28" s="813">
        <v>
125</v>
      </c>
      <c r="EV28" s="813"/>
      <c r="EW28" s="813">
        <v>
106</v>
      </c>
      <c r="EX28" s="813"/>
      <c r="EY28" s="813">
        <v>
96</v>
      </c>
      <c r="EZ28" s="813"/>
      <c r="FA28" s="813">
        <v>
82</v>
      </c>
      <c r="FB28" s="813"/>
      <c r="FC28" s="813">
        <v>
72</v>
      </c>
      <c r="FD28" s="813"/>
      <c r="FE28" s="813">
        <v>
52</v>
      </c>
      <c r="FF28" s="813"/>
      <c r="FG28" s="813">
        <v>
64</v>
      </c>
      <c r="FH28" s="813"/>
      <c r="FI28" s="813">
        <v>
49</v>
      </c>
      <c r="FJ28" s="813"/>
      <c r="FK28" s="813">
        <v>
76</v>
      </c>
      <c r="FL28" s="813"/>
      <c r="FM28" s="813">
        <v>
72</v>
      </c>
      <c r="FN28" s="813"/>
      <c r="FO28" s="813">
        <v>
82</v>
      </c>
      <c r="FP28" s="813"/>
      <c r="FQ28" s="813">
        <v>
63</v>
      </c>
      <c r="FR28" s="813"/>
      <c r="FS28" s="813">
        <v>
70</v>
      </c>
      <c r="FT28" s="813"/>
      <c r="FU28" s="813">
        <v>
55</v>
      </c>
      <c r="FV28" s="813"/>
      <c r="FW28" s="813">
        <v>
71</v>
      </c>
      <c r="FX28" s="814"/>
      <c r="FY28" s="658" t="s">
        <v>
576</v>
      </c>
      <c r="FZ28" s="658"/>
      <c r="GA28" s="658"/>
      <c r="GB28" s="658"/>
      <c r="GC28" s="813">
        <v>
37</v>
      </c>
      <c r="GD28" s="813"/>
      <c r="GE28" s="813">
        <v>
54</v>
      </c>
      <c r="GF28" s="813"/>
      <c r="GG28" s="813">
        <v>
37</v>
      </c>
      <c r="GH28" s="813"/>
      <c r="GI28" s="813">
        <v>
40</v>
      </c>
      <c r="GJ28" s="813"/>
      <c r="GK28" s="813">
        <v>
25</v>
      </c>
      <c r="GL28" s="813"/>
      <c r="GM28" s="813">
        <v>
45</v>
      </c>
      <c r="GN28" s="813"/>
      <c r="GO28" s="813">
        <v>
19</v>
      </c>
      <c r="GP28" s="813"/>
      <c r="GQ28" s="813">
        <v>
40</v>
      </c>
      <c r="GR28" s="813"/>
      <c r="GS28" s="813">
        <v>
21</v>
      </c>
      <c r="GT28" s="813"/>
      <c r="GU28" s="813">
        <v>
34</v>
      </c>
      <c r="GV28" s="813"/>
      <c r="GW28" s="813">
        <v>
9</v>
      </c>
      <c r="GX28" s="813"/>
      <c r="GY28" s="813">
        <v>
25</v>
      </c>
      <c r="GZ28" s="813"/>
      <c r="HA28" s="813">
        <v>
10</v>
      </c>
      <c r="HB28" s="813"/>
      <c r="HC28" s="813">
        <v>
23</v>
      </c>
      <c r="HD28" s="813"/>
      <c r="HE28" s="813">
        <v>
6</v>
      </c>
      <c r="HF28" s="813"/>
      <c r="HG28" s="813">
        <v>
20</v>
      </c>
      <c r="HH28" s="814"/>
      <c r="HI28" s="658" t="s">
        <v>
576</v>
      </c>
      <c r="HJ28" s="658"/>
      <c r="HK28" s="658"/>
      <c r="HL28" s="658"/>
      <c r="HM28" s="804" t="s">
        <v>
1441</v>
      </c>
      <c r="HN28" s="804"/>
      <c r="HO28" s="813">
        <v>
1</v>
      </c>
      <c r="HP28" s="813"/>
      <c r="HQ28" s="813">
        <v>
1</v>
      </c>
      <c r="HR28" s="813"/>
      <c r="HS28" s="813">
        <v>
5</v>
      </c>
      <c r="HT28" s="813"/>
      <c r="HU28" s="804" t="s">
        <v>
1442</v>
      </c>
      <c r="HV28" s="804"/>
      <c r="HW28" s="804" t="s">
        <v>
1441</v>
      </c>
      <c r="HX28" s="812"/>
      <c r="HY28" s="674"/>
      <c r="HZ28" s="674"/>
      <c r="IA28" s="674"/>
      <c r="IB28" s="674"/>
      <c r="IC28" s="674"/>
      <c r="ID28" s="674"/>
      <c r="IE28" s="674"/>
      <c r="IF28" s="674"/>
      <c r="IG28" s="674"/>
      <c r="IH28" s="674"/>
      <c r="II28" s="674"/>
      <c r="IJ28" s="674"/>
      <c r="IK28" s="674"/>
      <c r="IL28" s="674"/>
      <c r="IM28" s="674"/>
      <c r="IN28" s="674"/>
      <c r="IO28" s="674"/>
      <c r="IP28" s="674"/>
      <c r="IQ28" s="674"/>
      <c r="IR28" s="674"/>
      <c r="IS28" s="152"/>
      <c r="IT28" s="152"/>
      <c r="IU28" s="152"/>
      <c r="IV28" s="152"/>
      <c r="IW28" s="152"/>
      <c r="IX28" s="152"/>
      <c r="IY28" s="152"/>
      <c r="IZ28" s="152"/>
      <c r="JA28" s="152"/>
      <c r="JB28" s="152"/>
      <c r="JC28" s="152"/>
      <c r="JD28" s="152"/>
      <c r="JE28" s="152"/>
      <c r="JF28" s="152"/>
      <c r="JG28" s="152"/>
      <c r="JH28" s="152"/>
      <c r="JI28" s="152"/>
      <c r="JJ28" s="152"/>
      <c r="JK28" s="152"/>
      <c r="JL28" s="152"/>
      <c r="JM28" s="152"/>
      <c r="JN28" s="152"/>
      <c r="JO28" s="152"/>
      <c r="JP28" s="152"/>
      <c r="JQ28" s="152"/>
      <c r="JR28" s="152"/>
      <c r="JS28" s="152"/>
      <c r="JT28" s="152"/>
      <c r="JU28" s="152"/>
      <c r="JV28" s="152"/>
      <c r="JW28" s="152"/>
      <c r="JX28" s="152"/>
      <c r="JY28" s="152"/>
      <c r="JZ28" s="152"/>
      <c r="KA28" s="152"/>
      <c r="KB28" s="152"/>
    </row>
    <row r="29" spans="1:288" ht="19.5" customHeight="1">
      <c r="A29" s="658" t="s">
        <v>
577</v>
      </c>
      <c r="B29" s="658"/>
      <c r="C29" s="658"/>
      <c r="D29" s="658"/>
      <c r="E29" s="811">
        <v>
61</v>
      </c>
      <c r="F29" s="811"/>
      <c r="G29" s="811">
        <v>
55</v>
      </c>
      <c r="H29" s="811"/>
      <c r="I29" s="811">
        <v>
69</v>
      </c>
      <c r="J29" s="811"/>
      <c r="K29" s="811">
        <v>
51</v>
      </c>
      <c r="L29" s="811"/>
      <c r="M29" s="811">
        <v>
57</v>
      </c>
      <c r="N29" s="811"/>
      <c r="O29" s="811">
        <v>
64</v>
      </c>
      <c r="P29" s="811"/>
      <c r="Q29" s="811">
        <v>
63</v>
      </c>
      <c r="R29" s="811"/>
      <c r="S29" s="811">
        <v>
55</v>
      </c>
      <c r="T29" s="811"/>
      <c r="U29" s="811">
        <v>
64</v>
      </c>
      <c r="V29" s="811"/>
      <c r="W29" s="811">
        <v>
65</v>
      </c>
      <c r="X29" s="811"/>
      <c r="Y29" s="811">
        <v>
57</v>
      </c>
      <c r="Z29" s="811"/>
      <c r="AA29" s="811">
        <v>
76</v>
      </c>
      <c r="AB29" s="811"/>
      <c r="AC29" s="811">
        <v>
66</v>
      </c>
      <c r="AD29" s="811"/>
      <c r="AE29" s="811">
        <v>
57</v>
      </c>
      <c r="AF29" s="811"/>
      <c r="AG29" s="811">
        <v>
63</v>
      </c>
      <c r="AH29" s="811"/>
      <c r="AI29" s="811">
        <v>
40</v>
      </c>
      <c r="AJ29" s="816"/>
      <c r="AK29" s="658" t="s">
        <v>
577</v>
      </c>
      <c r="AL29" s="658"/>
      <c r="AM29" s="658"/>
      <c r="AN29" s="658"/>
      <c r="AO29" s="817">
        <v>
124</v>
      </c>
      <c r="AP29" s="811"/>
      <c r="AQ29" s="811">
        <v>
124</v>
      </c>
      <c r="AR29" s="811"/>
      <c r="AS29" s="811">
        <v>
117</v>
      </c>
      <c r="AT29" s="811"/>
      <c r="AU29" s="811">
        <v>
154</v>
      </c>
      <c r="AV29" s="811"/>
      <c r="AW29" s="811">
        <v>
129</v>
      </c>
      <c r="AX29" s="811"/>
      <c r="AY29" s="811">
        <v>
174</v>
      </c>
      <c r="AZ29" s="811"/>
      <c r="BA29" s="811">
        <v>
137</v>
      </c>
      <c r="BB29" s="811"/>
      <c r="BC29" s="811">
        <v>
188</v>
      </c>
      <c r="BD29" s="811"/>
      <c r="BE29" s="811">
        <v>
139</v>
      </c>
      <c r="BF29" s="811"/>
      <c r="BG29" s="811">
        <v>
162</v>
      </c>
      <c r="BH29" s="811"/>
      <c r="BI29" s="811">
        <v>
133</v>
      </c>
      <c r="BJ29" s="811"/>
      <c r="BK29" s="811">
        <v>
167</v>
      </c>
      <c r="BL29" s="811"/>
      <c r="BM29" s="811">
        <v>
139</v>
      </c>
      <c r="BN29" s="811"/>
      <c r="BO29" s="811">
        <v>
154</v>
      </c>
      <c r="BP29" s="811"/>
      <c r="BQ29" s="811">
        <v>
139</v>
      </c>
      <c r="BR29" s="811"/>
      <c r="BS29" s="811">
        <v>
147</v>
      </c>
      <c r="BT29" s="816"/>
      <c r="BU29" s="658" t="s">
        <v>
577</v>
      </c>
      <c r="BV29" s="658"/>
      <c r="BW29" s="658"/>
      <c r="BX29" s="658"/>
      <c r="BY29" s="811">
        <v>
156</v>
      </c>
      <c r="BZ29" s="811"/>
      <c r="CA29" s="811">
        <v>
135</v>
      </c>
      <c r="CB29" s="811"/>
      <c r="CC29" s="811">
        <v>
153</v>
      </c>
      <c r="CD29" s="811"/>
      <c r="CE29" s="811">
        <v>
146</v>
      </c>
      <c r="CF29" s="811"/>
      <c r="CG29" s="811">
        <v>
136</v>
      </c>
      <c r="CH29" s="811"/>
      <c r="CI29" s="811">
        <v>
169</v>
      </c>
      <c r="CJ29" s="811"/>
      <c r="CK29" s="811">
        <v>
149</v>
      </c>
      <c r="CL29" s="811"/>
      <c r="CM29" s="811">
        <v>
147</v>
      </c>
      <c r="CN29" s="811"/>
      <c r="CO29" s="811">
        <v>
158</v>
      </c>
      <c r="CP29" s="811"/>
      <c r="CQ29" s="811">
        <v>
149</v>
      </c>
      <c r="CR29" s="811"/>
      <c r="CS29" s="811">
        <v>
131</v>
      </c>
      <c r="CT29" s="811"/>
      <c r="CU29" s="811">
        <v>
138</v>
      </c>
      <c r="CV29" s="811"/>
      <c r="CW29" s="811">
        <v>
150</v>
      </c>
      <c r="CX29" s="811"/>
      <c r="CY29" s="811">
        <v>
159</v>
      </c>
      <c r="CZ29" s="811"/>
      <c r="DA29" s="811">
        <v>
147</v>
      </c>
      <c r="DB29" s="811"/>
      <c r="DC29" s="811">
        <v>
167</v>
      </c>
      <c r="DD29" s="816"/>
      <c r="DE29" s="658" t="s">
        <v>
577</v>
      </c>
      <c r="DF29" s="658"/>
      <c r="DG29" s="658"/>
      <c r="DH29" s="658"/>
      <c r="DI29" s="813">
        <v>
168</v>
      </c>
      <c r="DJ29" s="813"/>
      <c r="DK29" s="813">
        <v>
139</v>
      </c>
      <c r="DL29" s="813"/>
      <c r="DM29" s="813">
        <v>
146</v>
      </c>
      <c r="DN29" s="813"/>
      <c r="DO29" s="813">
        <v>
169</v>
      </c>
      <c r="DP29" s="813"/>
      <c r="DQ29" s="813">
        <v>
159</v>
      </c>
      <c r="DR29" s="813"/>
      <c r="DS29" s="813">
        <v>
140</v>
      </c>
      <c r="DT29" s="813"/>
      <c r="DU29" s="813">
        <v>
132</v>
      </c>
      <c r="DV29" s="813"/>
      <c r="DW29" s="813">
        <v>
147</v>
      </c>
      <c r="DX29" s="813"/>
      <c r="DY29" s="813">
        <v>
133</v>
      </c>
      <c r="DZ29" s="813"/>
      <c r="EA29" s="813">
        <v>
144</v>
      </c>
      <c r="EB29" s="813"/>
      <c r="EC29" s="813">
        <v>
148</v>
      </c>
      <c r="ED29" s="813"/>
      <c r="EE29" s="813">
        <v>
115</v>
      </c>
      <c r="EF29" s="813"/>
      <c r="EG29" s="813">
        <v>
125</v>
      </c>
      <c r="EH29" s="813"/>
      <c r="EI29" s="813">
        <v>
118</v>
      </c>
      <c r="EJ29" s="813"/>
      <c r="EK29" s="813">
        <v>
117</v>
      </c>
      <c r="EL29" s="813"/>
      <c r="EM29" s="813">
        <v>
105</v>
      </c>
      <c r="EN29" s="814"/>
      <c r="EO29" s="658" t="s">
        <v>
577</v>
      </c>
      <c r="EP29" s="658"/>
      <c r="EQ29" s="658"/>
      <c r="ER29" s="658"/>
      <c r="ES29" s="815">
        <v>
125</v>
      </c>
      <c r="ET29" s="813"/>
      <c r="EU29" s="813">
        <v>
137</v>
      </c>
      <c r="EV29" s="813"/>
      <c r="EW29" s="813">
        <v>
126</v>
      </c>
      <c r="EX29" s="813"/>
      <c r="EY29" s="813">
        <v>
145</v>
      </c>
      <c r="EZ29" s="813"/>
      <c r="FA29" s="813">
        <v>
68</v>
      </c>
      <c r="FB29" s="813"/>
      <c r="FC29" s="813">
        <v>
86</v>
      </c>
      <c r="FD29" s="813"/>
      <c r="FE29" s="813">
        <v>
78</v>
      </c>
      <c r="FF29" s="813"/>
      <c r="FG29" s="813">
        <v>
85</v>
      </c>
      <c r="FH29" s="813"/>
      <c r="FI29" s="813">
        <v>
74</v>
      </c>
      <c r="FJ29" s="813"/>
      <c r="FK29" s="813">
        <v>
91</v>
      </c>
      <c r="FL29" s="813"/>
      <c r="FM29" s="813">
        <v>
82</v>
      </c>
      <c r="FN29" s="813"/>
      <c r="FO29" s="813">
        <v>
99</v>
      </c>
      <c r="FP29" s="813"/>
      <c r="FQ29" s="813">
        <v>
71</v>
      </c>
      <c r="FR29" s="813"/>
      <c r="FS29" s="813">
        <v>
105</v>
      </c>
      <c r="FT29" s="813"/>
      <c r="FU29" s="813">
        <v>
82</v>
      </c>
      <c r="FV29" s="813"/>
      <c r="FW29" s="813">
        <v>
103</v>
      </c>
      <c r="FX29" s="814"/>
      <c r="FY29" s="658" t="s">
        <v>
577</v>
      </c>
      <c r="FZ29" s="658"/>
      <c r="GA29" s="658"/>
      <c r="GB29" s="658"/>
      <c r="GC29" s="813">
        <v>
29</v>
      </c>
      <c r="GD29" s="813"/>
      <c r="GE29" s="813">
        <v>
93</v>
      </c>
      <c r="GF29" s="813"/>
      <c r="GG29" s="813">
        <v>
34</v>
      </c>
      <c r="GH29" s="813"/>
      <c r="GI29" s="813">
        <v>
75</v>
      </c>
      <c r="GJ29" s="813"/>
      <c r="GK29" s="813">
        <v>
33</v>
      </c>
      <c r="GL29" s="813"/>
      <c r="GM29" s="813">
        <v>
63</v>
      </c>
      <c r="GN29" s="813"/>
      <c r="GO29" s="813">
        <v>
20</v>
      </c>
      <c r="GP29" s="813"/>
      <c r="GQ29" s="813">
        <v>
47</v>
      </c>
      <c r="GR29" s="813"/>
      <c r="GS29" s="813">
        <v>
18</v>
      </c>
      <c r="GT29" s="813"/>
      <c r="GU29" s="813">
        <v>
44</v>
      </c>
      <c r="GV29" s="813"/>
      <c r="GW29" s="813">
        <v>
16</v>
      </c>
      <c r="GX29" s="813"/>
      <c r="GY29" s="813">
        <v>
42</v>
      </c>
      <c r="GZ29" s="813"/>
      <c r="HA29" s="813">
        <v>
10</v>
      </c>
      <c r="HB29" s="813"/>
      <c r="HC29" s="813">
        <v>
18</v>
      </c>
      <c r="HD29" s="813"/>
      <c r="HE29" s="813">
        <v>
14</v>
      </c>
      <c r="HF29" s="813"/>
      <c r="HG29" s="813">
        <v>
22</v>
      </c>
      <c r="HH29" s="814"/>
      <c r="HI29" s="658" t="s">
        <v>
577</v>
      </c>
      <c r="HJ29" s="658"/>
      <c r="HK29" s="658"/>
      <c r="HL29" s="658"/>
      <c r="HM29" s="804" t="s">
        <v>
1441</v>
      </c>
      <c r="HN29" s="804"/>
      <c r="HO29" s="813">
        <v>
3</v>
      </c>
      <c r="HP29" s="813"/>
      <c r="HQ29" s="804" t="s">
        <v>
1442</v>
      </c>
      <c r="HR29" s="804"/>
      <c r="HS29" s="813">
        <v>
4</v>
      </c>
      <c r="HT29" s="813"/>
      <c r="HU29" s="804" t="s">
        <v>
1442</v>
      </c>
      <c r="HV29" s="804"/>
      <c r="HW29" s="804" t="s">
        <v>
1442</v>
      </c>
      <c r="HX29" s="812"/>
      <c r="HY29" s="674"/>
      <c r="HZ29" s="674"/>
      <c r="IA29" s="674"/>
      <c r="IB29" s="674"/>
      <c r="IC29" s="674"/>
      <c r="ID29" s="674"/>
      <c r="IE29" s="674"/>
      <c r="IF29" s="674"/>
      <c r="IG29" s="674"/>
      <c r="IH29" s="674"/>
      <c r="II29" s="674"/>
      <c r="IJ29" s="674"/>
      <c r="IK29" s="674"/>
      <c r="IL29" s="674"/>
      <c r="IM29" s="674"/>
      <c r="IN29" s="674"/>
      <c r="IO29" s="674"/>
      <c r="IP29" s="674"/>
      <c r="IQ29" s="674"/>
      <c r="IR29" s="674"/>
      <c r="IS29" s="152"/>
      <c r="IT29" s="152"/>
      <c r="IU29" s="152"/>
      <c r="IV29" s="152"/>
      <c r="IW29" s="152"/>
      <c r="IX29" s="152"/>
      <c r="IY29" s="152"/>
      <c r="IZ29" s="152" t="s">
        <v>
177</v>
      </c>
      <c r="JA29" s="152"/>
      <c r="JB29" s="152"/>
      <c r="JC29" s="152"/>
      <c r="JD29" s="152"/>
      <c r="JE29" s="152"/>
      <c r="JF29" s="152"/>
      <c r="JG29" s="152"/>
      <c r="JH29" s="152"/>
      <c r="JI29" s="152"/>
      <c r="JJ29" s="152"/>
      <c r="JK29" s="152"/>
      <c r="JL29" s="152"/>
      <c r="JM29" s="152"/>
      <c r="JN29" s="152"/>
      <c r="JO29" s="152"/>
      <c r="JP29" s="152"/>
      <c r="JQ29" s="152"/>
      <c r="JR29" s="152"/>
      <c r="JS29" s="152"/>
      <c r="JT29" s="152"/>
      <c r="JU29" s="152"/>
      <c r="JV29" s="152"/>
      <c r="JW29" s="152"/>
      <c r="JX29" s="152"/>
      <c r="JY29" s="152"/>
      <c r="JZ29" s="152"/>
      <c r="KA29" s="152"/>
      <c r="KB29" s="152"/>
    </row>
    <row r="30" spans="1:288" ht="19.5" customHeight="1">
      <c r="A30" s="658" t="s">
        <v>
578</v>
      </c>
      <c r="B30" s="658"/>
      <c r="C30" s="658"/>
      <c r="D30" s="630"/>
      <c r="E30" s="817">
        <v>
18</v>
      </c>
      <c r="F30" s="811"/>
      <c r="G30" s="811">
        <v>
14</v>
      </c>
      <c r="H30" s="811"/>
      <c r="I30" s="811">
        <v>
17</v>
      </c>
      <c r="J30" s="811"/>
      <c r="K30" s="811">
        <v>
20</v>
      </c>
      <c r="L30" s="811"/>
      <c r="M30" s="811">
        <v>
19</v>
      </c>
      <c r="N30" s="811"/>
      <c r="O30" s="811">
        <v>
14</v>
      </c>
      <c r="P30" s="811"/>
      <c r="Q30" s="811">
        <v>
32</v>
      </c>
      <c r="R30" s="811"/>
      <c r="S30" s="811">
        <v>
16</v>
      </c>
      <c r="T30" s="811"/>
      <c r="U30" s="811">
        <v>
18</v>
      </c>
      <c r="V30" s="811"/>
      <c r="W30" s="811">
        <v>
22</v>
      </c>
      <c r="X30" s="811"/>
      <c r="Y30" s="811">
        <v>
12</v>
      </c>
      <c r="Z30" s="811"/>
      <c r="AA30" s="811">
        <v>
19</v>
      </c>
      <c r="AB30" s="811"/>
      <c r="AC30" s="811">
        <v>
25</v>
      </c>
      <c r="AD30" s="811"/>
      <c r="AE30" s="811">
        <v>
17</v>
      </c>
      <c r="AF30" s="811"/>
      <c r="AG30" s="811">
        <v>
14</v>
      </c>
      <c r="AH30" s="811"/>
      <c r="AI30" s="811">
        <v>
11</v>
      </c>
      <c r="AJ30" s="816"/>
      <c r="AK30" s="658" t="s">
        <v>
578</v>
      </c>
      <c r="AL30" s="658"/>
      <c r="AM30" s="658"/>
      <c r="AN30" s="658"/>
      <c r="AO30" s="817">
        <v>
27</v>
      </c>
      <c r="AP30" s="811"/>
      <c r="AQ30" s="811">
        <v>
23</v>
      </c>
      <c r="AR30" s="811"/>
      <c r="AS30" s="811">
        <v>
25</v>
      </c>
      <c r="AT30" s="811"/>
      <c r="AU30" s="811">
        <v>
32</v>
      </c>
      <c r="AV30" s="811"/>
      <c r="AW30" s="811">
        <v>
26</v>
      </c>
      <c r="AX30" s="811"/>
      <c r="AY30" s="811">
        <v>
27</v>
      </c>
      <c r="AZ30" s="811"/>
      <c r="BA30" s="811">
        <v>
16</v>
      </c>
      <c r="BB30" s="811"/>
      <c r="BC30" s="811">
        <v>
29</v>
      </c>
      <c r="BD30" s="811"/>
      <c r="BE30" s="811">
        <v>
18</v>
      </c>
      <c r="BF30" s="811"/>
      <c r="BG30" s="811">
        <v>
29</v>
      </c>
      <c r="BH30" s="811"/>
      <c r="BI30" s="811">
        <v>
27</v>
      </c>
      <c r="BJ30" s="811"/>
      <c r="BK30" s="811">
        <v>
22</v>
      </c>
      <c r="BL30" s="811"/>
      <c r="BM30" s="811">
        <v>
26</v>
      </c>
      <c r="BN30" s="811"/>
      <c r="BO30" s="811">
        <v>
17</v>
      </c>
      <c r="BP30" s="811"/>
      <c r="BQ30" s="811">
        <v>
21</v>
      </c>
      <c r="BR30" s="811"/>
      <c r="BS30" s="811">
        <v>
29</v>
      </c>
      <c r="BT30" s="816"/>
      <c r="BU30" s="658" t="s">
        <v>
578</v>
      </c>
      <c r="BV30" s="658"/>
      <c r="BW30" s="658"/>
      <c r="BX30" s="658"/>
      <c r="BY30" s="811">
        <v>
35</v>
      </c>
      <c r="BZ30" s="811"/>
      <c r="CA30" s="811">
        <v>
23</v>
      </c>
      <c r="CB30" s="811"/>
      <c r="CC30" s="811">
        <v>
39</v>
      </c>
      <c r="CD30" s="811"/>
      <c r="CE30" s="811">
        <v>
29</v>
      </c>
      <c r="CF30" s="811"/>
      <c r="CG30" s="811">
        <v>
32</v>
      </c>
      <c r="CH30" s="811"/>
      <c r="CI30" s="811">
        <v>
31</v>
      </c>
      <c r="CJ30" s="811"/>
      <c r="CK30" s="811">
        <v>
34</v>
      </c>
      <c r="CL30" s="811"/>
      <c r="CM30" s="811">
        <v>
47</v>
      </c>
      <c r="CN30" s="811"/>
      <c r="CO30" s="811">
        <v>
43</v>
      </c>
      <c r="CP30" s="811"/>
      <c r="CQ30" s="811">
        <v>
33</v>
      </c>
      <c r="CR30" s="811"/>
      <c r="CS30" s="811">
        <v>
42</v>
      </c>
      <c r="CT30" s="811"/>
      <c r="CU30" s="811">
        <v>
33</v>
      </c>
      <c r="CV30" s="811"/>
      <c r="CW30" s="811">
        <v>
36</v>
      </c>
      <c r="CX30" s="811"/>
      <c r="CY30" s="811">
        <v>
42</v>
      </c>
      <c r="CZ30" s="811"/>
      <c r="DA30" s="811">
        <v>
23</v>
      </c>
      <c r="DB30" s="811"/>
      <c r="DC30" s="811">
        <v>
32</v>
      </c>
      <c r="DD30" s="816"/>
      <c r="DE30" s="658" t="s">
        <v>
578</v>
      </c>
      <c r="DF30" s="658"/>
      <c r="DG30" s="658"/>
      <c r="DH30" s="658"/>
      <c r="DI30" s="813">
        <v>
30</v>
      </c>
      <c r="DJ30" s="813"/>
      <c r="DK30" s="813">
        <v>
33</v>
      </c>
      <c r="DL30" s="813"/>
      <c r="DM30" s="813">
        <v>
35</v>
      </c>
      <c r="DN30" s="813"/>
      <c r="DO30" s="813">
        <v>
27</v>
      </c>
      <c r="DP30" s="813"/>
      <c r="DQ30" s="813">
        <v>
35</v>
      </c>
      <c r="DR30" s="813"/>
      <c r="DS30" s="813">
        <v>
37</v>
      </c>
      <c r="DT30" s="813"/>
      <c r="DU30" s="813">
        <v>
25</v>
      </c>
      <c r="DV30" s="813"/>
      <c r="DW30" s="813">
        <v>
31</v>
      </c>
      <c r="DX30" s="813"/>
      <c r="DY30" s="813">
        <v>
33</v>
      </c>
      <c r="DZ30" s="813"/>
      <c r="EA30" s="813">
        <v>
22</v>
      </c>
      <c r="EB30" s="813"/>
      <c r="EC30" s="813">
        <v>
33</v>
      </c>
      <c r="ED30" s="813"/>
      <c r="EE30" s="813">
        <v>
37</v>
      </c>
      <c r="EF30" s="813"/>
      <c r="EG30" s="813">
        <v>
31</v>
      </c>
      <c r="EH30" s="813"/>
      <c r="EI30" s="813">
        <v>
27</v>
      </c>
      <c r="EJ30" s="813"/>
      <c r="EK30" s="813">
        <v>
21</v>
      </c>
      <c r="EL30" s="813"/>
      <c r="EM30" s="813">
        <v>
24</v>
      </c>
      <c r="EN30" s="814"/>
      <c r="EO30" s="658" t="s">
        <v>
578</v>
      </c>
      <c r="EP30" s="658"/>
      <c r="EQ30" s="658"/>
      <c r="ER30" s="658"/>
      <c r="ES30" s="815">
        <v>
23</v>
      </c>
      <c r="ET30" s="813"/>
      <c r="EU30" s="813">
        <v>
43</v>
      </c>
      <c r="EV30" s="813"/>
      <c r="EW30" s="813">
        <v>
27</v>
      </c>
      <c r="EX30" s="813"/>
      <c r="EY30" s="813">
        <v>
35</v>
      </c>
      <c r="EZ30" s="813"/>
      <c r="FA30" s="813">
        <v>
29</v>
      </c>
      <c r="FB30" s="813"/>
      <c r="FC30" s="813">
        <v>
29</v>
      </c>
      <c r="FD30" s="813"/>
      <c r="FE30" s="813">
        <v>
14</v>
      </c>
      <c r="FF30" s="813"/>
      <c r="FG30" s="813">
        <v>
28</v>
      </c>
      <c r="FH30" s="813"/>
      <c r="FI30" s="813">
        <v>
20</v>
      </c>
      <c r="FJ30" s="813"/>
      <c r="FK30" s="813">
        <v>
30</v>
      </c>
      <c r="FL30" s="813"/>
      <c r="FM30" s="813">
        <v>
16</v>
      </c>
      <c r="FN30" s="813"/>
      <c r="FO30" s="813">
        <v>
33</v>
      </c>
      <c r="FP30" s="813"/>
      <c r="FQ30" s="813">
        <v>
24</v>
      </c>
      <c r="FR30" s="813"/>
      <c r="FS30" s="813">
        <v>
25</v>
      </c>
      <c r="FT30" s="813"/>
      <c r="FU30" s="813">
        <v>
11</v>
      </c>
      <c r="FV30" s="813"/>
      <c r="FW30" s="813">
        <v>
23</v>
      </c>
      <c r="FX30" s="814"/>
      <c r="FY30" s="658" t="s">
        <v>
578</v>
      </c>
      <c r="FZ30" s="658"/>
      <c r="GA30" s="658"/>
      <c r="GB30" s="658"/>
      <c r="GC30" s="813">
        <v>
9</v>
      </c>
      <c r="GD30" s="813"/>
      <c r="GE30" s="813">
        <v>
24</v>
      </c>
      <c r="GF30" s="813"/>
      <c r="GG30" s="813">
        <v>
12</v>
      </c>
      <c r="GH30" s="813"/>
      <c r="GI30" s="813">
        <v>
15</v>
      </c>
      <c r="GJ30" s="813"/>
      <c r="GK30" s="813">
        <v>
6</v>
      </c>
      <c r="GL30" s="813"/>
      <c r="GM30" s="813">
        <v>
16</v>
      </c>
      <c r="GN30" s="813"/>
      <c r="GO30" s="813">
        <v>
5</v>
      </c>
      <c r="GP30" s="813"/>
      <c r="GQ30" s="813">
        <v>
22</v>
      </c>
      <c r="GR30" s="813"/>
      <c r="GS30" s="813">
        <v>
11</v>
      </c>
      <c r="GT30" s="813"/>
      <c r="GU30" s="813">
        <v>
19</v>
      </c>
      <c r="GV30" s="813"/>
      <c r="GW30" s="813">
        <v>
4</v>
      </c>
      <c r="GX30" s="813"/>
      <c r="GY30" s="813">
        <v>
9</v>
      </c>
      <c r="GZ30" s="813"/>
      <c r="HA30" s="813">
        <v>
1</v>
      </c>
      <c r="HB30" s="813"/>
      <c r="HC30" s="813">
        <v>
12</v>
      </c>
      <c r="HD30" s="813"/>
      <c r="HE30" s="813">
        <v>
2</v>
      </c>
      <c r="HF30" s="813"/>
      <c r="HG30" s="813">
        <v>
10</v>
      </c>
      <c r="HH30" s="814"/>
      <c r="HI30" s="658" t="s">
        <v>
578</v>
      </c>
      <c r="HJ30" s="658"/>
      <c r="HK30" s="658"/>
      <c r="HL30" s="658"/>
      <c r="HM30" s="804" t="s">
        <v>
1442</v>
      </c>
      <c r="HN30" s="804"/>
      <c r="HO30" s="813">
        <v>
2</v>
      </c>
      <c r="HP30" s="813"/>
      <c r="HQ30" s="804" t="s">
        <v>
1442</v>
      </c>
      <c r="HR30" s="804"/>
      <c r="HS30" s="813">
        <v>
2</v>
      </c>
      <c r="HT30" s="813"/>
      <c r="HU30" s="804" t="s">
        <v>
1441</v>
      </c>
      <c r="HV30" s="804"/>
      <c r="HW30" s="804" t="s">
        <v>
1442</v>
      </c>
      <c r="HX30" s="812"/>
      <c r="HY30" s="674"/>
      <c r="HZ30" s="674"/>
      <c r="IA30" s="674"/>
      <c r="IB30" s="674"/>
      <c r="IC30" s="674"/>
      <c r="ID30" s="674"/>
      <c r="IE30" s="674"/>
      <c r="IF30" s="674"/>
      <c r="IG30" s="674"/>
      <c r="IH30" s="674"/>
      <c r="II30" s="674"/>
      <c r="IJ30" s="674"/>
      <c r="IK30" s="674"/>
      <c r="IL30" s="674"/>
      <c r="IM30" s="674"/>
      <c r="IN30" s="674"/>
      <c r="IO30" s="674"/>
      <c r="IP30" s="674"/>
      <c r="IQ30" s="674"/>
      <c r="IR30" s="674"/>
      <c r="IS30" s="152"/>
      <c r="IT30" s="152"/>
      <c r="IU30" s="152"/>
      <c r="IV30" s="152"/>
      <c r="IW30" s="152"/>
      <c r="IX30" s="152"/>
      <c r="IY30" s="152"/>
      <c r="IZ30" s="152"/>
      <c r="JA30" s="152"/>
      <c r="JB30" s="152"/>
      <c r="JC30" s="152"/>
      <c r="JD30" s="152"/>
      <c r="JE30" s="152"/>
      <c r="JF30" s="152"/>
      <c r="JG30" s="152"/>
      <c r="JH30" s="152"/>
      <c r="JI30" s="152"/>
      <c r="JJ30" s="152"/>
      <c r="JK30" s="152"/>
      <c r="JL30" s="152"/>
      <c r="JM30" s="152"/>
      <c r="JN30" s="152"/>
      <c r="JO30" s="152"/>
      <c r="JP30" s="152"/>
      <c r="JQ30" s="152"/>
      <c r="JR30" s="152"/>
      <c r="JS30" s="152"/>
      <c r="JT30" s="152"/>
      <c r="JU30" s="152"/>
      <c r="JV30" s="152"/>
      <c r="JW30" s="152"/>
      <c r="JX30" s="152"/>
      <c r="JY30" s="152"/>
      <c r="JZ30" s="152"/>
      <c r="KA30" s="152"/>
      <c r="KB30" s="152"/>
    </row>
    <row r="31" spans="1:288" ht="19.5" customHeight="1">
      <c r="A31" s="658" t="s">
        <v>
434</v>
      </c>
      <c r="B31" s="658"/>
      <c r="C31" s="658"/>
      <c r="D31" s="658"/>
      <c r="E31" s="811">
        <v>
53</v>
      </c>
      <c r="F31" s="811"/>
      <c r="G31" s="811">
        <v>
66</v>
      </c>
      <c r="H31" s="811"/>
      <c r="I31" s="811">
        <v>
66</v>
      </c>
      <c r="J31" s="811"/>
      <c r="K31" s="811">
        <v>
81</v>
      </c>
      <c r="L31" s="811"/>
      <c r="M31" s="811">
        <v>
51</v>
      </c>
      <c r="N31" s="811"/>
      <c r="O31" s="811">
        <v>
63</v>
      </c>
      <c r="P31" s="811"/>
      <c r="Q31" s="811">
        <v>
68</v>
      </c>
      <c r="R31" s="811"/>
      <c r="S31" s="811">
        <v>
62</v>
      </c>
      <c r="T31" s="811"/>
      <c r="U31" s="811">
        <v>
65</v>
      </c>
      <c r="V31" s="811"/>
      <c r="W31" s="811">
        <v>
71</v>
      </c>
      <c r="X31" s="811"/>
      <c r="Y31" s="811">
        <v>
71</v>
      </c>
      <c r="Z31" s="811"/>
      <c r="AA31" s="811">
        <v>
55</v>
      </c>
      <c r="AB31" s="811"/>
      <c r="AC31" s="811">
        <v>
55</v>
      </c>
      <c r="AD31" s="811"/>
      <c r="AE31" s="811">
        <v>
47</v>
      </c>
      <c r="AF31" s="811"/>
      <c r="AG31" s="811">
        <v>
52</v>
      </c>
      <c r="AH31" s="811"/>
      <c r="AI31" s="811">
        <v>
55</v>
      </c>
      <c r="AJ31" s="816"/>
      <c r="AK31" s="658" t="s">
        <v>
434</v>
      </c>
      <c r="AL31" s="658"/>
      <c r="AM31" s="658"/>
      <c r="AN31" s="658"/>
      <c r="AO31" s="817">
        <v>
94</v>
      </c>
      <c r="AP31" s="811"/>
      <c r="AQ31" s="811">
        <v>
56</v>
      </c>
      <c r="AR31" s="811"/>
      <c r="AS31" s="811">
        <v>
62</v>
      </c>
      <c r="AT31" s="811"/>
      <c r="AU31" s="811">
        <v>
68</v>
      </c>
      <c r="AV31" s="811"/>
      <c r="AW31" s="811">
        <v>
74</v>
      </c>
      <c r="AX31" s="811"/>
      <c r="AY31" s="811">
        <v>
94</v>
      </c>
      <c r="AZ31" s="811"/>
      <c r="BA31" s="811">
        <v>
75</v>
      </c>
      <c r="BB31" s="811"/>
      <c r="BC31" s="811">
        <v>
76</v>
      </c>
      <c r="BD31" s="811"/>
      <c r="BE31" s="811">
        <v>
84</v>
      </c>
      <c r="BF31" s="811"/>
      <c r="BG31" s="811">
        <v>
67</v>
      </c>
      <c r="BH31" s="811"/>
      <c r="BI31" s="811">
        <v>
75</v>
      </c>
      <c r="BJ31" s="811"/>
      <c r="BK31" s="811">
        <v>
83</v>
      </c>
      <c r="BL31" s="811"/>
      <c r="BM31" s="811">
        <v>
74</v>
      </c>
      <c r="BN31" s="811"/>
      <c r="BO31" s="811">
        <v>
92</v>
      </c>
      <c r="BP31" s="811"/>
      <c r="BQ31" s="811">
        <v>
85</v>
      </c>
      <c r="BR31" s="811"/>
      <c r="BS31" s="811">
        <v>
94</v>
      </c>
      <c r="BT31" s="816"/>
      <c r="BU31" s="658" t="s">
        <v>
434</v>
      </c>
      <c r="BV31" s="658"/>
      <c r="BW31" s="658"/>
      <c r="BX31" s="658"/>
      <c r="BY31" s="811">
        <v>
134</v>
      </c>
      <c r="BZ31" s="811"/>
      <c r="CA31" s="811">
        <v>
116</v>
      </c>
      <c r="CB31" s="811"/>
      <c r="CC31" s="811">
        <v>
114</v>
      </c>
      <c r="CD31" s="811"/>
      <c r="CE31" s="811">
        <v>
94</v>
      </c>
      <c r="CF31" s="811"/>
      <c r="CG31" s="811">
        <v>
115</v>
      </c>
      <c r="CH31" s="811"/>
      <c r="CI31" s="811">
        <v>
87</v>
      </c>
      <c r="CJ31" s="811"/>
      <c r="CK31" s="811">
        <v>
126</v>
      </c>
      <c r="CL31" s="811"/>
      <c r="CM31" s="811">
        <v>
84</v>
      </c>
      <c r="CN31" s="811"/>
      <c r="CO31" s="811">
        <v>
119</v>
      </c>
      <c r="CP31" s="811"/>
      <c r="CQ31" s="811">
        <v>
114</v>
      </c>
      <c r="CR31" s="811"/>
      <c r="CS31" s="811">
        <v>
114</v>
      </c>
      <c r="CT31" s="811"/>
      <c r="CU31" s="811">
        <v>
108</v>
      </c>
      <c r="CV31" s="811"/>
      <c r="CW31" s="811">
        <v>
127</v>
      </c>
      <c r="CX31" s="811"/>
      <c r="CY31" s="811">
        <v>
87</v>
      </c>
      <c r="CZ31" s="811"/>
      <c r="DA31" s="811">
        <v>
119</v>
      </c>
      <c r="DB31" s="811"/>
      <c r="DC31" s="811">
        <v>
118</v>
      </c>
      <c r="DD31" s="816"/>
      <c r="DE31" s="658" t="s">
        <v>
434</v>
      </c>
      <c r="DF31" s="658"/>
      <c r="DG31" s="658"/>
      <c r="DH31" s="658"/>
      <c r="DI31" s="813">
        <v>
88</v>
      </c>
      <c r="DJ31" s="813"/>
      <c r="DK31" s="813">
        <v>
65</v>
      </c>
      <c r="DL31" s="813"/>
      <c r="DM31" s="813">
        <v>
80</v>
      </c>
      <c r="DN31" s="813"/>
      <c r="DO31" s="813">
        <v>
63</v>
      </c>
      <c r="DP31" s="813"/>
      <c r="DQ31" s="813">
        <v>
78</v>
      </c>
      <c r="DR31" s="813"/>
      <c r="DS31" s="813">
        <v>
57</v>
      </c>
      <c r="DT31" s="813"/>
      <c r="DU31" s="813">
        <v>
69</v>
      </c>
      <c r="DV31" s="813"/>
      <c r="DW31" s="813">
        <v>
84</v>
      </c>
      <c r="DX31" s="813"/>
      <c r="DY31" s="813">
        <v>
55</v>
      </c>
      <c r="DZ31" s="813"/>
      <c r="EA31" s="813">
        <v>
65</v>
      </c>
      <c r="EB31" s="813"/>
      <c r="EC31" s="813">
        <v>
57</v>
      </c>
      <c r="ED31" s="813"/>
      <c r="EE31" s="813">
        <v>
51</v>
      </c>
      <c r="EF31" s="813"/>
      <c r="EG31" s="813">
        <v>
60</v>
      </c>
      <c r="EH31" s="813"/>
      <c r="EI31" s="813">
        <v>
56</v>
      </c>
      <c r="EJ31" s="813"/>
      <c r="EK31" s="813">
        <v>
47</v>
      </c>
      <c r="EL31" s="813"/>
      <c r="EM31" s="813">
        <v>
44</v>
      </c>
      <c r="EN31" s="814"/>
      <c r="EO31" s="658" t="s">
        <v>
434</v>
      </c>
      <c r="EP31" s="658"/>
      <c r="EQ31" s="658"/>
      <c r="ER31" s="658"/>
      <c r="ES31" s="815">
        <v>
49</v>
      </c>
      <c r="ET31" s="813"/>
      <c r="EU31" s="813">
        <v>
64</v>
      </c>
      <c r="EV31" s="813"/>
      <c r="EW31" s="813">
        <v>
53</v>
      </c>
      <c r="EX31" s="813"/>
      <c r="EY31" s="813">
        <v>
46</v>
      </c>
      <c r="EZ31" s="813"/>
      <c r="FA31" s="813">
        <v>
30</v>
      </c>
      <c r="FB31" s="813"/>
      <c r="FC31" s="813">
        <v>
37</v>
      </c>
      <c r="FD31" s="813"/>
      <c r="FE31" s="813">
        <v>
33</v>
      </c>
      <c r="FF31" s="813"/>
      <c r="FG31" s="813">
        <v>
37</v>
      </c>
      <c r="FH31" s="813"/>
      <c r="FI31" s="813">
        <v>
28</v>
      </c>
      <c r="FJ31" s="813"/>
      <c r="FK31" s="813">
        <v>
37</v>
      </c>
      <c r="FL31" s="813"/>
      <c r="FM31" s="813">
        <v>
28</v>
      </c>
      <c r="FN31" s="813"/>
      <c r="FO31" s="813">
        <v>
52</v>
      </c>
      <c r="FP31" s="813"/>
      <c r="FQ31" s="813">
        <v>
40</v>
      </c>
      <c r="FR31" s="813"/>
      <c r="FS31" s="813">
        <v>
45</v>
      </c>
      <c r="FT31" s="813"/>
      <c r="FU31" s="813">
        <v>
24</v>
      </c>
      <c r="FV31" s="813"/>
      <c r="FW31" s="813">
        <v>
40</v>
      </c>
      <c r="FX31" s="814"/>
      <c r="FY31" s="658" t="s">
        <v>
434</v>
      </c>
      <c r="FZ31" s="658"/>
      <c r="GA31" s="658"/>
      <c r="GB31" s="658"/>
      <c r="GC31" s="813">
        <v>
20</v>
      </c>
      <c r="GD31" s="813"/>
      <c r="GE31" s="813">
        <v>
32</v>
      </c>
      <c r="GF31" s="813"/>
      <c r="GG31" s="813">
        <v>
12</v>
      </c>
      <c r="GH31" s="813"/>
      <c r="GI31" s="813">
        <v>
19</v>
      </c>
      <c r="GJ31" s="813"/>
      <c r="GK31" s="813">
        <v>
12</v>
      </c>
      <c r="GL31" s="813"/>
      <c r="GM31" s="813">
        <v>
22</v>
      </c>
      <c r="GN31" s="813"/>
      <c r="GO31" s="813">
        <v>
7</v>
      </c>
      <c r="GP31" s="813"/>
      <c r="GQ31" s="813">
        <v>
26</v>
      </c>
      <c r="GR31" s="813"/>
      <c r="GS31" s="813">
        <v>
12</v>
      </c>
      <c r="GT31" s="813"/>
      <c r="GU31" s="813">
        <v>
20</v>
      </c>
      <c r="GV31" s="813"/>
      <c r="GW31" s="813">
        <v>
5</v>
      </c>
      <c r="GX31" s="813"/>
      <c r="GY31" s="813">
        <v>
16</v>
      </c>
      <c r="GZ31" s="813"/>
      <c r="HA31" s="813">
        <v>
8</v>
      </c>
      <c r="HB31" s="813"/>
      <c r="HC31" s="813">
        <v>
25</v>
      </c>
      <c r="HD31" s="813"/>
      <c r="HE31" s="813">
        <v>
5</v>
      </c>
      <c r="HF31" s="813"/>
      <c r="HG31" s="813">
        <v>
9</v>
      </c>
      <c r="HH31" s="814"/>
      <c r="HI31" s="658" t="s">
        <v>
434</v>
      </c>
      <c r="HJ31" s="658"/>
      <c r="HK31" s="658"/>
      <c r="HL31" s="658"/>
      <c r="HM31" s="804" t="s">
        <v>
1442</v>
      </c>
      <c r="HN31" s="804"/>
      <c r="HO31" s="813">
        <v>
2</v>
      </c>
      <c r="HP31" s="813"/>
      <c r="HQ31" s="804" t="s">
        <v>
1442</v>
      </c>
      <c r="HR31" s="804"/>
      <c r="HS31" s="813">
        <v>
1</v>
      </c>
      <c r="HT31" s="813"/>
      <c r="HU31" s="804" t="s">
        <v>
1441</v>
      </c>
      <c r="HV31" s="804"/>
      <c r="HW31" s="804" t="s">
        <v>
1442</v>
      </c>
      <c r="HX31" s="812"/>
      <c r="HY31" s="674"/>
      <c r="HZ31" s="674"/>
      <c r="IA31" s="674"/>
      <c r="IB31" s="674"/>
      <c r="IC31" s="674"/>
      <c r="ID31" s="674"/>
      <c r="IE31" s="674"/>
      <c r="IF31" s="674"/>
      <c r="IG31" s="674"/>
      <c r="IH31" s="674"/>
      <c r="II31" s="674"/>
      <c r="IJ31" s="674"/>
      <c r="IK31" s="674"/>
      <c r="IL31" s="674"/>
      <c r="IM31" s="674"/>
      <c r="IN31" s="674"/>
      <c r="IO31" s="674"/>
      <c r="IP31" s="674"/>
      <c r="IQ31" s="674"/>
      <c r="IR31" s="674"/>
      <c r="IS31" s="152"/>
      <c r="IT31" s="152"/>
      <c r="IU31" s="152"/>
      <c r="IV31" s="152"/>
      <c r="IW31" s="152"/>
      <c r="IX31" s="152"/>
      <c r="IY31" s="152"/>
      <c r="IZ31" s="152"/>
      <c r="JA31" s="152"/>
      <c r="JB31" s="152"/>
      <c r="JC31" s="152"/>
      <c r="JD31" s="152"/>
      <c r="JE31" s="152"/>
      <c r="JF31" s="152"/>
      <c r="JG31" s="152"/>
      <c r="JH31" s="152"/>
      <c r="JI31" s="152"/>
      <c r="JJ31" s="152"/>
      <c r="JK31" s="152"/>
      <c r="JL31" s="152"/>
      <c r="JM31" s="152"/>
      <c r="JN31" s="152"/>
      <c r="JO31" s="152"/>
      <c r="JP31" s="152"/>
      <c r="JQ31" s="152"/>
      <c r="JR31" s="152"/>
      <c r="JS31" s="152"/>
      <c r="JT31" s="152"/>
      <c r="JU31" s="152"/>
      <c r="JV31" s="152"/>
      <c r="JW31" s="152"/>
      <c r="JX31" s="152"/>
      <c r="JY31" s="152"/>
      <c r="JZ31" s="152"/>
      <c r="KA31" s="152"/>
      <c r="KB31" s="152"/>
    </row>
    <row r="32" spans="1:288" ht="19.5" customHeight="1">
      <c r="A32" s="658" t="s">
        <v>
443</v>
      </c>
      <c r="B32" s="658"/>
      <c r="C32" s="658"/>
      <c r="D32" s="658"/>
      <c r="E32" s="811">
        <v>
65</v>
      </c>
      <c r="F32" s="811"/>
      <c r="G32" s="811">
        <v>
54</v>
      </c>
      <c r="H32" s="811"/>
      <c r="I32" s="811">
        <v>
65</v>
      </c>
      <c r="J32" s="811"/>
      <c r="K32" s="811">
        <v>
58</v>
      </c>
      <c r="L32" s="811"/>
      <c r="M32" s="811">
        <v>
57</v>
      </c>
      <c r="N32" s="811"/>
      <c r="O32" s="811">
        <v>
63</v>
      </c>
      <c r="P32" s="811"/>
      <c r="Q32" s="811">
        <v>
56</v>
      </c>
      <c r="R32" s="811"/>
      <c r="S32" s="811">
        <v>
64</v>
      </c>
      <c r="T32" s="811"/>
      <c r="U32" s="811">
        <v>
62</v>
      </c>
      <c r="V32" s="811"/>
      <c r="W32" s="811">
        <v>
65</v>
      </c>
      <c r="X32" s="811"/>
      <c r="Y32" s="811">
        <v>
60</v>
      </c>
      <c r="Z32" s="811"/>
      <c r="AA32" s="811">
        <v>
55</v>
      </c>
      <c r="AB32" s="811"/>
      <c r="AC32" s="811">
        <v>
52</v>
      </c>
      <c r="AD32" s="811"/>
      <c r="AE32" s="811">
        <v>
45</v>
      </c>
      <c r="AF32" s="811"/>
      <c r="AG32" s="808">
        <v>
69</v>
      </c>
      <c r="AH32" s="808"/>
      <c r="AI32" s="808">
        <v>
55</v>
      </c>
      <c r="AJ32" s="809"/>
      <c r="AK32" s="658" t="s">
        <v>
443</v>
      </c>
      <c r="AL32" s="658"/>
      <c r="AM32" s="658"/>
      <c r="AN32" s="658"/>
      <c r="AO32" s="810">
        <v>
60</v>
      </c>
      <c r="AP32" s="808"/>
      <c r="AQ32" s="808">
        <v>
73</v>
      </c>
      <c r="AR32" s="808"/>
      <c r="AS32" s="808">
        <v>
85</v>
      </c>
      <c r="AT32" s="808"/>
      <c r="AU32" s="808">
        <v>
64</v>
      </c>
      <c r="AV32" s="808"/>
      <c r="AW32" s="808">
        <v>
84</v>
      </c>
      <c r="AX32" s="808"/>
      <c r="AY32" s="808">
        <v>
80</v>
      </c>
      <c r="AZ32" s="808"/>
      <c r="BA32" s="808">
        <v>
79</v>
      </c>
      <c r="BB32" s="808"/>
      <c r="BC32" s="808">
        <v>
63</v>
      </c>
      <c r="BD32" s="808"/>
      <c r="BE32" s="808">
        <v>
69</v>
      </c>
      <c r="BF32" s="808"/>
      <c r="BG32" s="808">
        <v>
62</v>
      </c>
      <c r="BH32" s="808"/>
      <c r="BI32" s="808">
        <v>
93</v>
      </c>
      <c r="BJ32" s="808"/>
      <c r="BK32" s="808">
        <v>
75</v>
      </c>
      <c r="BL32" s="808"/>
      <c r="BM32" s="808">
        <v>
74</v>
      </c>
      <c r="BN32" s="808"/>
      <c r="BO32" s="808">
        <v>
74</v>
      </c>
      <c r="BP32" s="808"/>
      <c r="BQ32" s="808">
        <v>
76</v>
      </c>
      <c r="BR32" s="808"/>
      <c r="BS32" s="808">
        <v>
67</v>
      </c>
      <c r="BT32" s="809"/>
      <c r="BU32" s="658" t="s">
        <v>
443</v>
      </c>
      <c r="BV32" s="658"/>
      <c r="BW32" s="658"/>
      <c r="BX32" s="658"/>
      <c r="BY32" s="808">
        <v>
101</v>
      </c>
      <c r="BZ32" s="808"/>
      <c r="CA32" s="808">
        <v>
79</v>
      </c>
      <c r="CB32" s="808"/>
      <c r="CC32" s="808">
        <v>
110</v>
      </c>
      <c r="CD32" s="808"/>
      <c r="CE32" s="808">
        <v>
95</v>
      </c>
      <c r="CF32" s="808"/>
      <c r="CG32" s="808">
        <v>
100</v>
      </c>
      <c r="CH32" s="808"/>
      <c r="CI32" s="808">
        <v>
92</v>
      </c>
      <c r="CJ32" s="808"/>
      <c r="CK32" s="808">
        <v>
80</v>
      </c>
      <c r="CL32" s="808"/>
      <c r="CM32" s="808">
        <v>
97</v>
      </c>
      <c r="CN32" s="808"/>
      <c r="CO32" s="808">
        <v>
99</v>
      </c>
      <c r="CP32" s="808"/>
      <c r="CQ32" s="808">
        <v>
85</v>
      </c>
      <c r="CR32" s="808"/>
      <c r="CS32" s="808">
        <v>
108</v>
      </c>
      <c r="CT32" s="808"/>
      <c r="CU32" s="808">
        <v>
93</v>
      </c>
      <c r="CV32" s="808"/>
      <c r="CW32" s="808">
        <v>
110</v>
      </c>
      <c r="CX32" s="808"/>
      <c r="CY32" s="808">
        <v>
103</v>
      </c>
      <c r="CZ32" s="808"/>
      <c r="DA32" s="808">
        <v>
99</v>
      </c>
      <c r="DB32" s="808"/>
      <c r="DC32" s="808">
        <v>
115</v>
      </c>
      <c r="DD32" s="809"/>
      <c r="DE32" s="658" t="s">
        <v>
443</v>
      </c>
      <c r="DF32" s="658"/>
      <c r="DG32" s="658"/>
      <c r="DH32" s="658"/>
      <c r="DI32" s="805">
        <v>
98</v>
      </c>
      <c r="DJ32" s="805"/>
      <c r="DK32" s="805">
        <v>
93</v>
      </c>
      <c r="DL32" s="805"/>
      <c r="DM32" s="805">
        <v>
102</v>
      </c>
      <c r="DN32" s="805"/>
      <c r="DO32" s="805">
        <v>
91</v>
      </c>
      <c r="DP32" s="805"/>
      <c r="DQ32" s="805">
        <v>
88</v>
      </c>
      <c r="DR32" s="805"/>
      <c r="DS32" s="805">
        <v>
83</v>
      </c>
      <c r="DT32" s="805"/>
      <c r="DU32" s="805">
        <v>
98</v>
      </c>
      <c r="DV32" s="805"/>
      <c r="DW32" s="805">
        <v>
83</v>
      </c>
      <c r="DX32" s="805"/>
      <c r="DY32" s="805">
        <v>
87</v>
      </c>
      <c r="DZ32" s="805"/>
      <c r="EA32" s="805">
        <v>
85</v>
      </c>
      <c r="EB32" s="805"/>
      <c r="EC32" s="805">
        <v>
87</v>
      </c>
      <c r="ED32" s="805"/>
      <c r="EE32" s="805">
        <v>
93</v>
      </c>
      <c r="EF32" s="805"/>
      <c r="EG32" s="805">
        <v>
86</v>
      </c>
      <c r="EH32" s="805"/>
      <c r="EI32" s="805">
        <v>
66</v>
      </c>
      <c r="EJ32" s="805"/>
      <c r="EK32" s="805">
        <v>
74</v>
      </c>
      <c r="EL32" s="805"/>
      <c r="EM32" s="805">
        <v>
87</v>
      </c>
      <c r="EN32" s="806"/>
      <c r="EO32" s="658" t="s">
        <v>
443</v>
      </c>
      <c r="EP32" s="658"/>
      <c r="EQ32" s="658"/>
      <c r="ER32" s="658"/>
      <c r="ES32" s="807">
        <v>
73</v>
      </c>
      <c r="ET32" s="805"/>
      <c r="EU32" s="805">
        <v>
101</v>
      </c>
      <c r="EV32" s="805"/>
      <c r="EW32" s="805">
        <v>
91</v>
      </c>
      <c r="EX32" s="805"/>
      <c r="EY32" s="805">
        <v>
93</v>
      </c>
      <c r="EZ32" s="805"/>
      <c r="FA32" s="805">
        <v>
56</v>
      </c>
      <c r="FB32" s="805"/>
      <c r="FC32" s="805">
        <v>
57</v>
      </c>
      <c r="FD32" s="805"/>
      <c r="FE32" s="805">
        <v>
46</v>
      </c>
      <c r="FF32" s="805"/>
      <c r="FG32" s="805">
        <v>
56</v>
      </c>
      <c r="FH32" s="805"/>
      <c r="FI32" s="805">
        <v>
56</v>
      </c>
      <c r="FJ32" s="805"/>
      <c r="FK32" s="805">
        <v>
71</v>
      </c>
      <c r="FL32" s="805"/>
      <c r="FM32" s="805">
        <v>
45</v>
      </c>
      <c r="FN32" s="805"/>
      <c r="FO32" s="805">
        <v>
70</v>
      </c>
      <c r="FP32" s="805"/>
      <c r="FQ32" s="805">
        <v>
59</v>
      </c>
      <c r="FR32" s="805"/>
      <c r="FS32" s="805">
        <v>
75</v>
      </c>
      <c r="FT32" s="805"/>
      <c r="FU32" s="805">
        <v>
46</v>
      </c>
      <c r="FV32" s="805"/>
      <c r="FW32" s="805">
        <v>
64</v>
      </c>
      <c r="FX32" s="806"/>
      <c r="FY32" s="658" t="s">
        <v>
443</v>
      </c>
      <c r="FZ32" s="658"/>
      <c r="GA32" s="658"/>
      <c r="GB32" s="658"/>
      <c r="GC32" s="805">
        <v>
24</v>
      </c>
      <c r="GD32" s="805"/>
      <c r="GE32" s="805">
        <v>
46</v>
      </c>
      <c r="GF32" s="805"/>
      <c r="GG32" s="805">
        <v>
27</v>
      </c>
      <c r="GH32" s="805"/>
      <c r="GI32" s="805">
        <v>
30</v>
      </c>
      <c r="GJ32" s="805"/>
      <c r="GK32" s="805">
        <v>
23</v>
      </c>
      <c r="GL32" s="805"/>
      <c r="GM32" s="805">
        <v>
33</v>
      </c>
      <c r="GN32" s="805"/>
      <c r="GO32" s="805">
        <v>
20</v>
      </c>
      <c r="GP32" s="805"/>
      <c r="GQ32" s="805">
        <v>
32</v>
      </c>
      <c r="GR32" s="805"/>
      <c r="GS32" s="805">
        <v>
11</v>
      </c>
      <c r="GT32" s="805"/>
      <c r="GU32" s="805">
        <v>
30</v>
      </c>
      <c r="GV32" s="805"/>
      <c r="GW32" s="805">
        <v>
8</v>
      </c>
      <c r="GX32" s="805"/>
      <c r="GY32" s="805">
        <v>
25</v>
      </c>
      <c r="GZ32" s="805"/>
      <c r="HA32" s="805">
        <v>
13</v>
      </c>
      <c r="HB32" s="805"/>
      <c r="HC32" s="805">
        <v>
15</v>
      </c>
      <c r="HD32" s="805"/>
      <c r="HE32" s="805">
        <v>
9</v>
      </c>
      <c r="HF32" s="805"/>
      <c r="HG32" s="805">
        <v>
20</v>
      </c>
      <c r="HH32" s="806"/>
      <c r="HI32" s="658" t="s">
        <v>
443</v>
      </c>
      <c r="HJ32" s="658"/>
      <c r="HK32" s="658"/>
      <c r="HL32" s="658"/>
      <c r="HM32" s="804" t="s">
        <v>
1442</v>
      </c>
      <c r="HN32" s="804"/>
      <c r="HO32" s="804" t="s">
        <v>
1442</v>
      </c>
      <c r="HP32" s="804"/>
      <c r="HQ32" s="804" t="s">
        <v>
1442</v>
      </c>
      <c r="HR32" s="804"/>
      <c r="HS32" s="804" t="s">
        <v>
1442</v>
      </c>
      <c r="HT32" s="804"/>
      <c r="HU32" s="804" t="s">
        <v>
1441</v>
      </c>
      <c r="HV32" s="804"/>
      <c r="HW32" s="802" t="s">
        <v>
1441</v>
      </c>
      <c r="HX32" s="803"/>
      <c r="HY32" s="674"/>
      <c r="HZ32" s="674"/>
      <c r="IA32" s="674"/>
      <c r="IB32" s="674"/>
      <c r="IC32" s="674"/>
      <c r="ID32" s="674"/>
      <c r="IE32" s="674"/>
      <c r="IF32" s="674"/>
      <c r="IG32" s="674"/>
      <c r="IH32" s="674"/>
      <c r="II32" s="674"/>
      <c r="IJ32" s="674"/>
      <c r="IK32" s="674"/>
      <c r="IL32" s="674"/>
      <c r="IM32" s="674"/>
      <c r="IN32" s="674"/>
      <c r="IO32" s="674"/>
      <c r="IP32" s="674"/>
      <c r="IQ32" s="674"/>
      <c r="IR32" s="674"/>
      <c r="IS32" s="152"/>
      <c r="IT32" s="152"/>
      <c r="IU32" s="152"/>
      <c r="IV32" s="152"/>
      <c r="IW32" s="152"/>
      <c r="IX32" s="152"/>
      <c r="IY32" s="152"/>
      <c r="IZ32" s="152"/>
      <c r="JA32" s="152"/>
      <c r="JB32" s="152"/>
      <c r="JC32" s="152"/>
      <c r="JD32" s="152"/>
      <c r="JE32" s="152"/>
      <c r="JF32" s="152"/>
      <c r="JG32" s="152"/>
      <c r="JH32" s="152"/>
      <c r="JI32" s="152"/>
      <c r="JJ32" s="152"/>
      <c r="JK32" s="152"/>
      <c r="JL32" s="152"/>
      <c r="JM32" s="152"/>
      <c r="JN32" s="152"/>
      <c r="JO32" s="152"/>
      <c r="JP32" s="152"/>
      <c r="JQ32" s="152"/>
      <c r="JR32" s="152"/>
      <c r="JS32" s="152"/>
      <c r="JT32" s="152"/>
      <c r="JU32" s="152"/>
      <c r="JV32" s="152"/>
      <c r="JW32" s="152"/>
      <c r="JX32" s="152"/>
      <c r="JY32" s="152"/>
      <c r="JZ32" s="152"/>
      <c r="KA32" s="152"/>
      <c r="KB32" s="152"/>
    </row>
    <row r="33" spans="1:288" ht="19.5" customHeight="1">
      <c r="A33" s="4"/>
      <c r="B33" s="4"/>
      <c r="C33" s="149" t="s">
        <v>
499</v>
      </c>
      <c r="D33" s="4"/>
      <c r="E33" s="77"/>
      <c r="F33" s="77"/>
      <c r="G33" s="77"/>
      <c r="H33" s="77"/>
      <c r="I33" s="77"/>
      <c r="J33" s="77"/>
      <c r="K33" s="77"/>
      <c r="L33" s="77"/>
      <c r="M33" s="77"/>
      <c r="N33" s="77"/>
      <c r="O33" s="77"/>
      <c r="P33" s="77"/>
      <c r="Q33" s="77"/>
      <c r="R33" s="77"/>
      <c r="S33" s="77"/>
      <c r="T33" s="77"/>
      <c r="U33" s="77"/>
      <c r="V33" s="77"/>
      <c r="W33" s="77"/>
      <c r="X33" s="77"/>
      <c r="Y33" s="77"/>
      <c r="Z33" s="77"/>
      <c r="AA33" s="77"/>
      <c r="AB33" s="77"/>
      <c r="AC33" s="77"/>
      <c r="AD33" s="77"/>
      <c r="AE33" s="77"/>
      <c r="AF33" s="77"/>
      <c r="AG33" s="77"/>
      <c r="AH33" s="77"/>
      <c r="AI33" s="77"/>
      <c r="AJ33" s="77"/>
      <c r="AK33" s="4"/>
      <c r="AL33" s="4"/>
      <c r="AM33" s="149" t="s">
        <v>
499</v>
      </c>
      <c r="AN33" s="4"/>
      <c r="AO33" s="77"/>
      <c r="AP33" s="77"/>
      <c r="AQ33" s="77"/>
      <c r="AR33" s="77"/>
      <c r="AS33" s="77"/>
      <c r="AT33" s="77"/>
      <c r="AU33" s="77"/>
      <c r="AV33" s="77"/>
      <c r="AW33" s="77"/>
      <c r="AX33" s="77"/>
      <c r="AY33" s="77"/>
      <c r="AZ33" s="77"/>
      <c r="BA33" s="77"/>
      <c r="BB33" s="77"/>
      <c r="BC33" s="77"/>
      <c r="BD33" s="77"/>
      <c r="BE33" s="77"/>
      <c r="BF33" s="77"/>
      <c r="BG33" s="77"/>
      <c r="BH33" s="77"/>
      <c r="BI33" s="77"/>
      <c r="BJ33" s="77"/>
      <c r="BK33" s="77"/>
      <c r="BL33" s="77"/>
      <c r="BM33" s="77"/>
      <c r="BN33" s="77"/>
      <c r="BO33" s="77"/>
      <c r="BP33" s="77"/>
      <c r="BQ33" s="77"/>
      <c r="BR33" s="77"/>
      <c r="BS33" s="77"/>
      <c r="BT33" s="77"/>
      <c r="BU33" s="4"/>
      <c r="BV33" s="4"/>
      <c r="BW33" s="149" t="s">
        <v>
499</v>
      </c>
      <c r="BX33" s="4"/>
      <c r="BY33" s="4"/>
      <c r="BZ33" s="4"/>
      <c r="CA33" s="4"/>
      <c r="CB33" s="4"/>
      <c r="CC33" s="4"/>
      <c r="CD33" s="4"/>
      <c r="CE33" s="4"/>
      <c r="CF33" s="4"/>
      <c r="CG33" s="4"/>
      <c r="CH33" s="4"/>
      <c r="CI33" s="4"/>
      <c r="CJ33" s="4"/>
      <c r="CK33" s="4"/>
      <c r="CL33" s="4"/>
      <c r="CM33" s="4"/>
      <c r="CN33" s="4"/>
      <c r="CO33" s="4"/>
      <c r="CP33" s="4"/>
      <c r="CQ33" s="4"/>
      <c r="CR33" s="4"/>
      <c r="CS33" s="4"/>
      <c r="CT33" s="4"/>
      <c r="CU33" s="4"/>
      <c r="CV33" s="4"/>
      <c r="CW33" s="4"/>
      <c r="CX33" s="4"/>
      <c r="CY33" s="4"/>
      <c r="CZ33" s="4"/>
      <c r="DA33" s="4"/>
      <c r="DB33" s="4"/>
      <c r="DC33" s="4"/>
      <c r="DD33" s="4"/>
      <c r="DE33" s="4"/>
      <c r="DF33" s="149" t="s">
        <v>
499</v>
      </c>
      <c r="DG33" s="4"/>
      <c r="DH33" s="4"/>
      <c r="DI33" s="4"/>
      <c r="DJ33" s="4"/>
      <c r="DK33" s="4"/>
      <c r="DL33" s="4"/>
      <c r="DM33" s="4"/>
      <c r="DN33" s="4"/>
      <c r="DO33" s="4"/>
      <c r="DP33" s="4"/>
      <c r="DQ33" s="4"/>
      <c r="DR33" s="4"/>
      <c r="DS33" s="4"/>
      <c r="DT33" s="4"/>
      <c r="DU33" s="4"/>
      <c r="DV33" s="4"/>
      <c r="DW33" s="4"/>
      <c r="DX33" s="4"/>
      <c r="DY33" s="4"/>
      <c r="DZ33" s="4"/>
      <c r="EA33" s="4"/>
      <c r="EB33" s="4"/>
      <c r="EC33" s="4"/>
      <c r="ED33" s="4"/>
      <c r="EE33" s="4"/>
      <c r="EF33" s="4"/>
      <c r="EG33" s="4"/>
      <c r="EH33" s="4"/>
      <c r="EI33" s="4"/>
      <c r="EJ33" s="4"/>
      <c r="EK33" s="4"/>
      <c r="EL33" s="4"/>
      <c r="EM33" s="4"/>
      <c r="EN33" s="4"/>
      <c r="EO33" s="4"/>
      <c r="EP33" s="510" t="s">
        <v>
499</v>
      </c>
      <c r="EQ33" s="4"/>
      <c r="ER33" s="77"/>
      <c r="ES33" s="77"/>
      <c r="ET33" s="77"/>
      <c r="EU33" s="77"/>
      <c r="EV33" s="77"/>
      <c r="EW33" s="77"/>
      <c r="EX33" s="77"/>
      <c r="EY33" s="77"/>
      <c r="EZ33" s="77"/>
      <c r="FA33" s="77"/>
      <c r="FB33" s="77"/>
      <c r="FC33" s="77"/>
      <c r="FD33" s="77"/>
      <c r="FE33" s="77"/>
      <c r="FF33" s="77"/>
      <c r="FG33" s="77"/>
      <c r="FH33" s="77"/>
      <c r="FI33" s="77"/>
      <c r="FJ33" s="77"/>
      <c r="FK33" s="77"/>
      <c r="FL33" s="77"/>
      <c r="FM33" s="77"/>
      <c r="FN33" s="77"/>
      <c r="FO33" s="77"/>
      <c r="FP33" s="77"/>
      <c r="FQ33" s="77"/>
      <c r="FR33" s="77"/>
      <c r="FS33" s="77"/>
      <c r="FT33" s="77"/>
      <c r="FU33" s="77"/>
      <c r="FV33" s="77"/>
      <c r="FW33" s="77"/>
      <c r="FX33" s="77"/>
      <c r="FY33" s="4"/>
      <c r="FZ33" s="510" t="s">
        <v>
499</v>
      </c>
      <c r="GA33" s="4"/>
      <c r="GB33" s="4"/>
      <c r="GC33" s="4"/>
      <c r="GD33" s="4"/>
      <c r="GE33" s="4"/>
      <c r="GF33" s="4"/>
      <c r="GG33" s="4"/>
      <c r="GH33" s="4"/>
      <c r="GI33" s="4"/>
      <c r="GJ33" s="4"/>
      <c r="GK33" s="4"/>
      <c r="GL33" s="4"/>
      <c r="GM33" s="4"/>
      <c r="GN33" s="4"/>
      <c r="GO33" s="4"/>
      <c r="GP33" s="4"/>
      <c r="GQ33" s="4"/>
      <c r="GR33" s="4"/>
      <c r="GS33" s="4"/>
      <c r="GT33" s="4"/>
      <c r="GU33" s="4"/>
      <c r="GV33" s="4"/>
      <c r="GW33" s="4"/>
      <c r="GX33" s="4"/>
      <c r="GY33" s="4"/>
      <c r="GZ33" s="4"/>
      <c r="HA33" s="4"/>
      <c r="HB33" s="4"/>
      <c r="HC33" s="4"/>
      <c r="HD33" s="4"/>
      <c r="HE33" s="4"/>
      <c r="HF33" s="4"/>
      <c r="HG33" s="4"/>
      <c r="HH33" s="4"/>
      <c r="HI33" s="4"/>
      <c r="HJ33" s="510" t="s">
        <v>
499</v>
      </c>
      <c r="HK33" s="4"/>
      <c r="HL33" s="4"/>
      <c r="HM33" s="77"/>
      <c r="HN33" s="77"/>
      <c r="HO33" s="77"/>
      <c r="HP33" s="77"/>
      <c r="HQ33" s="77"/>
      <c r="HR33" s="77"/>
      <c r="HS33" s="77"/>
      <c r="HT33" s="77"/>
      <c r="HU33" s="77"/>
      <c r="HV33" s="77"/>
      <c r="HW33" s="77"/>
      <c r="HX33" s="77"/>
      <c r="HY33" s="37"/>
      <c r="HZ33" s="4"/>
      <c r="IA33" s="4"/>
      <c r="IB33" s="4"/>
      <c r="IC33" s="4"/>
      <c r="ID33" s="4"/>
      <c r="IE33" s="4"/>
      <c r="IF33" s="4"/>
      <c r="IG33" s="4"/>
      <c r="IH33" s="4"/>
      <c r="II33" s="4"/>
      <c r="IJ33" s="4"/>
      <c r="IK33" s="4"/>
      <c r="IL33" s="4"/>
      <c r="IM33" s="4"/>
      <c r="IN33" s="4"/>
      <c r="IO33" s="4"/>
      <c r="IP33" s="4"/>
      <c r="IQ33" s="4"/>
      <c r="IR33" s="4"/>
      <c r="IS33" s="152"/>
      <c r="IT33" s="152"/>
      <c r="IU33" s="152"/>
      <c r="IV33" s="152"/>
      <c r="IW33" s="152"/>
      <c r="IX33" s="152"/>
      <c r="IY33" s="152"/>
      <c r="IZ33" s="152"/>
      <c r="JA33" s="152"/>
      <c r="JB33" s="152"/>
      <c r="JC33" s="152"/>
      <c r="JD33" s="152"/>
      <c r="JE33" s="152"/>
      <c r="JF33" s="152"/>
      <c r="JG33" s="152"/>
      <c r="JH33" s="152"/>
      <c r="JI33" s="152"/>
      <c r="JJ33" s="152"/>
      <c r="JK33" s="152"/>
      <c r="JL33" s="152"/>
      <c r="JM33" s="152"/>
      <c r="JN33" s="152"/>
      <c r="JO33" s="152"/>
      <c r="JP33" s="152"/>
      <c r="JQ33" s="152"/>
      <c r="JR33" s="152"/>
      <c r="JS33" s="152"/>
      <c r="JT33" s="152"/>
      <c r="JU33" s="152"/>
      <c r="JV33" s="152"/>
      <c r="JW33" s="152"/>
      <c r="JX33" s="152"/>
      <c r="JY33" s="152"/>
      <c r="JZ33" s="152"/>
      <c r="KA33" s="152"/>
      <c r="KB33" s="152"/>
    </row>
    <row r="34" spans="1:288" s="52" customFormat="1" ht="19.5" customHeight="1">
      <c r="A34" s="149"/>
      <c r="C34" s="149"/>
      <c r="D34" s="149"/>
      <c r="E34" s="149"/>
      <c r="F34" s="149"/>
      <c r="G34" s="149"/>
      <c r="H34" s="149"/>
      <c r="I34" s="149"/>
      <c r="J34" s="149"/>
      <c r="K34" s="149"/>
      <c r="L34" s="142"/>
      <c r="M34" s="142"/>
      <c r="N34" s="142"/>
      <c r="O34" s="142"/>
      <c r="P34" s="142"/>
      <c r="Q34" s="142"/>
      <c r="R34" s="142"/>
      <c r="S34" s="142"/>
      <c r="T34" s="142"/>
      <c r="U34" s="142"/>
      <c r="V34" s="142"/>
      <c r="W34" s="142"/>
      <c r="X34" s="142" t="s">
        <v>
177</v>
      </c>
      <c r="Y34" s="142"/>
      <c r="Z34" s="142"/>
      <c r="AA34" s="142"/>
      <c r="AB34" s="142"/>
      <c r="AC34" s="142"/>
      <c r="AD34" s="142"/>
      <c r="AE34" s="142"/>
      <c r="AF34" s="142"/>
      <c r="AG34" s="142"/>
      <c r="AH34" s="142"/>
      <c r="AI34" s="142"/>
      <c r="AJ34" s="142"/>
      <c r="AK34" s="149"/>
      <c r="AM34" s="149"/>
      <c r="AN34" s="149"/>
      <c r="AO34" s="149"/>
      <c r="AP34" s="149"/>
      <c r="AQ34" s="149"/>
      <c r="AR34" s="149"/>
      <c r="AS34" s="149"/>
      <c r="AT34" s="142"/>
      <c r="AU34" s="142"/>
      <c r="AV34" s="142"/>
      <c r="AW34" s="142"/>
      <c r="AX34" s="142"/>
      <c r="AY34" s="142"/>
      <c r="AZ34" s="142"/>
      <c r="BA34" s="142"/>
      <c r="BB34" s="142"/>
      <c r="BC34" s="142"/>
      <c r="BD34" s="142"/>
      <c r="BE34" s="142"/>
      <c r="BF34" s="142" t="s">
        <v>
177</v>
      </c>
      <c r="BG34" s="142"/>
      <c r="BH34" s="142"/>
      <c r="BI34" s="142"/>
      <c r="BJ34" s="142"/>
      <c r="BK34" s="142"/>
      <c r="BL34" s="142"/>
      <c r="BM34" s="142"/>
      <c r="BN34" s="142"/>
      <c r="BO34" s="142"/>
      <c r="BP34" s="142"/>
      <c r="BQ34" s="142"/>
      <c r="BR34" s="142"/>
      <c r="BS34" s="142"/>
      <c r="BT34" s="142"/>
      <c r="BU34" s="149"/>
      <c r="BW34" s="149"/>
      <c r="BX34" s="149"/>
      <c r="BY34" s="149"/>
      <c r="BZ34" s="149"/>
      <c r="CA34" s="149"/>
      <c r="CB34" s="149"/>
      <c r="CC34" s="149"/>
      <c r="CD34" s="142"/>
      <c r="CE34" s="142"/>
      <c r="CF34" s="142"/>
      <c r="CG34" s="142"/>
      <c r="CH34" s="142"/>
      <c r="CI34" s="142"/>
      <c r="CJ34" s="142"/>
      <c r="CK34" s="142"/>
      <c r="CL34" s="142"/>
      <c r="CM34" s="142"/>
      <c r="CN34" s="142"/>
      <c r="CO34" s="142"/>
      <c r="CP34" s="142" t="s">
        <v>
177</v>
      </c>
      <c r="CQ34" s="142"/>
      <c r="CR34" s="142"/>
      <c r="CS34" s="142"/>
      <c r="CT34" s="142"/>
      <c r="CU34" s="142"/>
      <c r="CV34" s="142"/>
      <c r="CW34" s="142"/>
      <c r="CX34" s="142"/>
      <c r="CY34" s="142"/>
      <c r="CZ34" s="142"/>
      <c r="DA34" s="142"/>
      <c r="DB34" s="142"/>
      <c r="DC34" s="142"/>
      <c r="DD34" s="142"/>
      <c r="DE34" s="149"/>
      <c r="DF34" s="149"/>
      <c r="DG34" s="149"/>
      <c r="DH34" s="149"/>
      <c r="DI34" s="149"/>
      <c r="DJ34" s="149"/>
      <c r="DK34" s="149"/>
      <c r="DL34" s="149"/>
      <c r="DM34" s="149"/>
      <c r="DN34" s="142"/>
      <c r="DO34" s="142"/>
      <c r="DP34" s="142"/>
      <c r="DQ34" s="142"/>
      <c r="DR34" s="142"/>
      <c r="DS34" s="142"/>
      <c r="DT34" s="142"/>
      <c r="DU34" s="142"/>
      <c r="DV34" s="142"/>
      <c r="DW34" s="142"/>
      <c r="DX34" s="142"/>
      <c r="DY34" s="142"/>
      <c r="DZ34" s="142" t="s">
        <v>
177</v>
      </c>
      <c r="EA34" s="142"/>
      <c r="EB34" s="142"/>
      <c r="EC34" s="142"/>
      <c r="ED34" s="142"/>
      <c r="EE34" s="142"/>
      <c r="EF34" s="142"/>
      <c r="EG34" s="142"/>
      <c r="EH34" s="142"/>
      <c r="EI34" s="142"/>
      <c r="EJ34" s="142"/>
      <c r="EK34" s="142"/>
      <c r="EL34" s="142"/>
      <c r="EM34" s="142"/>
      <c r="EN34" s="142"/>
      <c r="EO34" s="510"/>
      <c r="EP34" s="510"/>
      <c r="EQ34" s="510"/>
      <c r="ER34" s="510"/>
      <c r="ES34" s="510"/>
      <c r="ET34" s="510"/>
      <c r="EU34" s="510"/>
      <c r="EV34" s="510"/>
      <c r="EW34" s="510"/>
      <c r="EX34" s="505"/>
      <c r="EY34" s="505"/>
      <c r="EZ34" s="505"/>
      <c r="FA34" s="505"/>
      <c r="FB34" s="505"/>
      <c r="FC34" s="505"/>
      <c r="FD34" s="505"/>
      <c r="FE34" s="505"/>
      <c r="FF34" s="505"/>
      <c r="FG34" s="505"/>
      <c r="FH34" s="505"/>
      <c r="FI34" s="505"/>
      <c r="FJ34" s="505" t="s">
        <v>
1445</v>
      </c>
      <c r="FK34" s="505"/>
      <c r="FL34" s="505"/>
      <c r="FM34" s="505"/>
      <c r="FN34" s="505"/>
      <c r="FO34" s="505"/>
      <c r="FP34" s="505"/>
      <c r="FQ34" s="505"/>
      <c r="FR34" s="505"/>
      <c r="FS34" s="505"/>
      <c r="FT34" s="505"/>
      <c r="FU34" s="505"/>
      <c r="FV34" s="505"/>
      <c r="FW34" s="505"/>
      <c r="FX34" s="505"/>
      <c r="FY34" s="510"/>
      <c r="FZ34" s="510"/>
      <c r="GA34" s="510"/>
      <c r="GB34" s="510"/>
      <c r="GC34" s="510"/>
      <c r="GD34" s="510"/>
      <c r="GE34" s="510"/>
      <c r="GF34" s="510"/>
      <c r="GG34" s="510"/>
      <c r="GH34" s="505"/>
      <c r="GI34" s="505"/>
      <c r="GJ34" s="505"/>
      <c r="GK34" s="505"/>
      <c r="GL34" s="505"/>
      <c r="GM34" s="505"/>
      <c r="GN34" s="505"/>
      <c r="GO34" s="505"/>
      <c r="GP34" s="505"/>
      <c r="GQ34" s="505"/>
      <c r="GR34" s="505"/>
      <c r="GS34" s="505"/>
      <c r="GT34" s="505" t="s">
        <v>
1445</v>
      </c>
      <c r="GU34" s="505"/>
      <c r="GV34" s="505"/>
      <c r="GW34" s="505"/>
      <c r="GX34" s="505"/>
      <c r="GY34" s="505"/>
      <c r="GZ34" s="505"/>
      <c r="HA34" s="505"/>
      <c r="HB34" s="505"/>
      <c r="HC34" s="505"/>
      <c r="HD34" s="505"/>
      <c r="HE34" s="505"/>
      <c r="HF34" s="505"/>
      <c r="HG34" s="505"/>
      <c r="HH34" s="505"/>
      <c r="HI34" s="510"/>
      <c r="HJ34" s="510"/>
      <c r="HK34" s="510"/>
      <c r="HL34" s="510"/>
      <c r="HM34" s="510"/>
      <c r="HN34" s="510"/>
      <c r="HO34" s="510"/>
      <c r="HP34" s="510"/>
      <c r="HQ34" s="510"/>
      <c r="HR34" s="505"/>
      <c r="HS34" s="505"/>
      <c r="HT34" s="505"/>
      <c r="HU34" s="505"/>
      <c r="HV34" s="505"/>
      <c r="HW34" s="505"/>
      <c r="HX34" s="505"/>
      <c r="HY34" s="505"/>
      <c r="HZ34" s="505"/>
      <c r="IA34" s="505"/>
      <c r="IB34" s="505"/>
      <c r="IC34" s="505"/>
      <c r="ID34" s="505" t="s">
        <v>
1445</v>
      </c>
      <c r="IE34" s="505"/>
      <c r="IF34" s="505"/>
      <c r="IG34" s="505"/>
      <c r="IH34" s="505"/>
      <c r="II34" s="505"/>
      <c r="IJ34" s="505"/>
      <c r="IK34" s="505"/>
      <c r="IL34" s="505"/>
      <c r="IM34" s="505"/>
      <c r="IN34" s="505"/>
      <c r="IO34" s="505"/>
      <c r="IP34" s="505"/>
      <c r="IQ34" s="505"/>
      <c r="IR34" s="505"/>
      <c r="IS34" s="4"/>
      <c r="IT34" s="4"/>
      <c r="IU34" s="4"/>
      <c r="IV34" s="4"/>
      <c r="IW34" s="4"/>
      <c r="IX34" s="4"/>
      <c r="IY34" s="4"/>
      <c r="IZ34" s="4"/>
      <c r="JA34" s="4"/>
      <c r="JB34" s="4"/>
      <c r="JC34" s="4"/>
      <c r="JD34" s="4"/>
      <c r="JE34" s="4"/>
      <c r="JF34" s="4"/>
      <c r="JG34" s="4"/>
      <c r="JH34" s="4"/>
      <c r="JI34" s="4"/>
      <c r="JJ34" s="4"/>
      <c r="JK34" s="4"/>
      <c r="JL34" s="4"/>
      <c r="JM34" s="4"/>
      <c r="JN34" s="4"/>
      <c r="JO34" s="4"/>
      <c r="JP34" s="4"/>
      <c r="JQ34" s="4"/>
      <c r="JR34" s="4"/>
      <c r="JS34" s="4"/>
      <c r="JT34" s="4"/>
      <c r="JU34" s="4"/>
      <c r="JV34" s="4"/>
      <c r="JW34" s="4"/>
      <c r="JX34" s="4"/>
      <c r="JY34" s="4"/>
      <c r="JZ34" s="4"/>
      <c r="KA34" s="4"/>
      <c r="KB34" s="4"/>
    </row>
    <row r="35" spans="1:288" ht="15" customHeight="1">
      <c r="A35" s="4"/>
      <c r="B35" s="4"/>
      <c r="C35" s="4"/>
      <c r="D35" s="4"/>
      <c r="E35" s="4"/>
      <c r="F35" s="4"/>
      <c r="G35" s="4"/>
      <c r="H35" s="4"/>
      <c r="I35" s="4"/>
      <c r="J35" s="4"/>
      <c r="K35" s="4"/>
      <c r="L35" s="4"/>
      <c r="M35" s="4"/>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c r="AW35" s="4"/>
      <c r="AX35" s="4"/>
      <c r="AY35" s="4"/>
      <c r="AZ35" s="4"/>
      <c r="BA35" s="4"/>
      <c r="BB35" s="4"/>
      <c r="BC35" s="4"/>
      <c r="BD35" s="4"/>
      <c r="BE35" s="4"/>
      <c r="BF35" s="4"/>
      <c r="BG35" s="4"/>
      <c r="BH35" s="4"/>
      <c r="BI35" s="4"/>
      <c r="BJ35" s="4"/>
      <c r="BK35" s="4"/>
      <c r="BL35" s="4"/>
      <c r="BM35" s="4"/>
      <c r="BN35" s="4"/>
      <c r="BO35" s="4"/>
      <c r="BP35" s="4"/>
      <c r="BQ35" s="4"/>
      <c r="BR35" s="4"/>
      <c r="BS35" s="4"/>
      <c r="BT35" s="4"/>
      <c r="BU35" s="4"/>
      <c r="BV35" s="4"/>
      <c r="BW35" s="4"/>
      <c r="BX35" s="4"/>
      <c r="BY35" s="4"/>
      <c r="BZ35" s="4"/>
      <c r="CA35" s="4"/>
      <c r="CB35" s="4"/>
      <c r="CC35" s="4"/>
      <c r="CD35" s="4"/>
      <c r="CE35" s="4"/>
      <c r="CF35" s="4"/>
      <c r="CG35" s="4"/>
      <c r="CH35" s="4"/>
      <c r="CI35" s="4"/>
      <c r="CJ35" s="4"/>
      <c r="CK35" s="4"/>
      <c r="CL35" s="4"/>
      <c r="CM35" s="4"/>
      <c r="CN35" s="4"/>
      <c r="CO35" s="4"/>
      <c r="CP35" s="4"/>
      <c r="CQ35" s="4"/>
      <c r="CR35" s="4"/>
      <c r="CS35" s="4"/>
      <c r="CT35" s="4"/>
      <c r="CU35" s="4"/>
      <c r="CV35" s="4"/>
      <c r="CW35" s="4"/>
      <c r="CX35" s="4"/>
      <c r="CY35" s="4"/>
      <c r="CZ35" s="4"/>
      <c r="DA35" s="4"/>
      <c r="DB35" s="4"/>
      <c r="DC35" s="4"/>
      <c r="DD35" s="4"/>
      <c r="DE35" s="4"/>
      <c r="DF35" s="4"/>
      <c r="DG35" s="4"/>
      <c r="DH35" s="4"/>
      <c r="DI35" s="4"/>
      <c r="DJ35" s="4"/>
      <c r="DK35" s="4"/>
      <c r="DL35" s="4"/>
      <c r="DM35" s="4"/>
      <c r="DN35" s="4"/>
      <c r="DO35" s="4"/>
      <c r="DP35" s="4"/>
      <c r="DQ35" s="4"/>
      <c r="DR35" s="4"/>
      <c r="DS35" s="4"/>
      <c r="DT35" s="4"/>
      <c r="DU35" s="4" t="s">
        <v>
131</v>
      </c>
      <c r="DV35" s="4"/>
      <c r="DW35" s="4"/>
      <c r="DX35" s="4"/>
      <c r="DY35" s="4"/>
      <c r="DZ35" s="4"/>
      <c r="EA35" s="4"/>
      <c r="EB35" s="4"/>
      <c r="EC35" s="4"/>
      <c r="ED35" s="4"/>
      <c r="EE35" s="4"/>
      <c r="EF35" s="4"/>
      <c r="EG35" s="4"/>
      <c r="EH35" s="4"/>
      <c r="EI35" s="4"/>
      <c r="EJ35" s="4"/>
      <c r="EK35" s="4"/>
      <c r="EL35" s="4"/>
      <c r="EM35" s="4"/>
      <c r="EN35" s="4"/>
      <c r="EO35" s="4"/>
      <c r="EP35" s="4"/>
      <c r="EQ35" s="4"/>
      <c r="ER35" s="4"/>
      <c r="ES35" s="4"/>
      <c r="ET35" s="4"/>
      <c r="EU35" s="4"/>
      <c r="EV35" s="4"/>
      <c r="EW35" s="4"/>
      <c r="EX35" s="4"/>
      <c r="EY35" s="4"/>
      <c r="EZ35" s="4"/>
      <c r="FA35" s="4"/>
      <c r="FB35" s="4"/>
      <c r="FC35" s="4"/>
      <c r="FD35" s="4"/>
      <c r="FE35" s="4"/>
      <c r="FF35" s="4"/>
      <c r="FG35" s="4"/>
      <c r="FH35" s="4"/>
      <c r="FI35" s="4"/>
      <c r="FJ35" s="4"/>
      <c r="FK35" s="4"/>
      <c r="FL35" s="4"/>
      <c r="FM35" s="4"/>
      <c r="FN35" s="4"/>
      <c r="FO35" s="4"/>
      <c r="FP35" s="4"/>
      <c r="FQ35" s="4"/>
      <c r="FR35" s="4"/>
      <c r="FS35" s="4"/>
      <c r="FT35" s="4"/>
      <c r="FU35" s="4"/>
      <c r="FV35" s="4"/>
      <c r="FW35" s="4"/>
      <c r="FX35" s="4"/>
      <c r="FY35" s="4"/>
      <c r="FZ35" s="4"/>
      <c r="GA35" s="4"/>
      <c r="GB35" s="4"/>
      <c r="GC35" s="4"/>
      <c r="GD35" s="4"/>
      <c r="GE35" s="4"/>
      <c r="GF35" s="4"/>
      <c r="GG35" s="4"/>
      <c r="GH35" s="4"/>
      <c r="GI35" s="4"/>
      <c r="GJ35" s="4"/>
      <c r="GK35" s="4"/>
      <c r="GL35" s="4"/>
      <c r="GM35" s="4"/>
      <c r="GN35" s="4"/>
      <c r="GO35" s="4"/>
      <c r="GP35" s="4"/>
      <c r="GQ35" s="4"/>
      <c r="GR35" s="4"/>
      <c r="GS35" s="4"/>
      <c r="GT35" s="4"/>
      <c r="GU35" s="4"/>
      <c r="GV35" s="4"/>
      <c r="GW35" s="4"/>
      <c r="GX35" s="4"/>
      <c r="GY35" s="4"/>
      <c r="GZ35" s="4"/>
      <c r="HA35" s="4"/>
      <c r="HB35" s="4"/>
      <c r="HC35" s="4"/>
      <c r="HD35" s="4"/>
      <c r="HE35" s="4"/>
      <c r="HF35" s="4"/>
      <c r="HG35" s="4"/>
      <c r="HH35" s="4"/>
      <c r="HI35" s="4"/>
      <c r="HJ35" s="4"/>
      <c r="HK35" s="4"/>
      <c r="HL35" s="4"/>
      <c r="HM35" s="4"/>
      <c r="HN35" s="4"/>
      <c r="HO35" s="4"/>
      <c r="HP35" s="4"/>
      <c r="HQ35" s="4"/>
      <c r="HR35" s="4"/>
      <c r="HS35" s="4"/>
      <c r="HT35" s="4"/>
      <c r="HU35" s="4"/>
      <c r="HV35" s="4"/>
      <c r="HW35" s="4"/>
      <c r="HX35" s="4"/>
      <c r="HY35" s="4"/>
      <c r="HZ35" s="4"/>
      <c r="IA35" s="4"/>
      <c r="IB35" s="4"/>
      <c r="IC35" s="4"/>
      <c r="ID35" s="4"/>
      <c r="IE35" s="4"/>
      <c r="IF35" s="4"/>
      <c r="IG35" s="4"/>
      <c r="IH35" s="4"/>
      <c r="II35" s="4"/>
      <c r="IJ35" s="4"/>
      <c r="IK35" s="4"/>
      <c r="IL35" s="4"/>
      <c r="IM35" s="4"/>
      <c r="IN35" s="4"/>
      <c r="IO35" s="4"/>
      <c r="IP35" s="4"/>
      <c r="IQ35" s="4"/>
      <c r="IR35" s="4"/>
      <c r="IS35" s="4"/>
      <c r="IT35" s="4"/>
      <c r="IU35" s="4"/>
      <c r="IV35" s="4"/>
      <c r="IW35" s="4"/>
      <c r="IX35" s="4"/>
      <c r="IY35" s="4"/>
      <c r="IZ35" s="4"/>
      <c r="JA35" s="4"/>
      <c r="JB35" s="4"/>
      <c r="JC35" s="4"/>
      <c r="JD35" s="4"/>
      <c r="JE35" s="4"/>
      <c r="JF35" s="4"/>
      <c r="JG35" s="4"/>
      <c r="JH35" s="4"/>
      <c r="JI35" s="4"/>
      <c r="JJ35" s="4"/>
      <c r="JK35" s="4"/>
      <c r="JL35" s="4"/>
      <c r="JM35" s="4"/>
      <c r="JN35" s="4"/>
      <c r="JO35" s="4"/>
      <c r="JP35" s="4" t="s">
        <v>
177</v>
      </c>
      <c r="JQ35" s="4"/>
      <c r="JR35" s="4"/>
      <c r="JS35" s="4"/>
      <c r="JT35" s="4"/>
      <c r="JU35" s="4"/>
      <c r="JV35" s="4"/>
      <c r="JW35" s="4"/>
      <c r="JX35" s="4"/>
      <c r="JY35" s="4"/>
      <c r="JZ35" s="4"/>
      <c r="KA35" s="4"/>
      <c r="KB35" s="4"/>
    </row>
    <row r="36" spans="1:288" ht="15" customHeight="1">
      <c r="A36" s="4"/>
      <c r="B36" s="4"/>
      <c r="C36" s="4"/>
      <c r="D36" s="4"/>
      <c r="E36" s="4"/>
      <c r="F36" s="4"/>
      <c r="G36" s="4"/>
      <c r="H36" s="4"/>
      <c r="I36" s="4"/>
      <c r="J36" s="4"/>
      <c r="K36" s="4"/>
      <c r="L36" s="4"/>
      <c r="M36" s="4"/>
      <c r="N36" s="4"/>
      <c r="O36" s="4"/>
      <c r="P36" s="4"/>
      <c r="Q36" s="4"/>
      <c r="R36" s="4"/>
      <c r="S36" s="4"/>
      <c r="T36" s="4"/>
      <c r="U36" s="4"/>
      <c r="V36" s="4"/>
      <c r="W36" s="4"/>
      <c r="X36" s="4"/>
      <c r="Y36" s="4"/>
      <c r="Z36" s="4"/>
      <c r="AA36" s="4"/>
      <c r="AB36" s="4"/>
      <c r="AC36" s="4"/>
      <c r="AD36" s="4"/>
      <c r="AE36" s="4"/>
      <c r="AF36" s="4"/>
      <c r="AG36" s="4"/>
      <c r="AH36" s="4"/>
      <c r="AI36" s="4"/>
      <c r="AJ36" s="4"/>
      <c r="AK36" s="4"/>
      <c r="AL36" s="4"/>
      <c r="AM36" s="4"/>
      <c r="AN36" s="4"/>
      <c r="AO36" s="4"/>
      <c r="AP36" s="4"/>
      <c r="AQ36" s="4"/>
      <c r="AR36" s="4"/>
      <c r="AS36" s="4"/>
      <c r="AT36" s="4"/>
      <c r="AU36" s="4"/>
      <c r="AV36" s="4"/>
      <c r="AW36" s="4"/>
      <c r="AX36" s="4"/>
      <c r="AY36" s="4"/>
      <c r="AZ36" s="4"/>
      <c r="BA36" s="4"/>
      <c r="BB36" s="4"/>
      <c r="BC36" s="4"/>
      <c r="BD36" s="4"/>
      <c r="BE36" s="4"/>
      <c r="BF36" s="4"/>
      <c r="BG36" s="4"/>
      <c r="BH36" s="4"/>
      <c r="BI36" s="4"/>
      <c r="BJ36" s="4"/>
      <c r="BK36" s="4"/>
      <c r="BL36" s="4"/>
      <c r="BM36" s="4"/>
      <c r="BN36" s="4"/>
      <c r="BO36" s="4"/>
      <c r="BP36" s="4"/>
      <c r="BQ36" s="4"/>
      <c r="BR36" s="4"/>
      <c r="BS36" s="4"/>
      <c r="BT36" s="4"/>
      <c r="BU36" s="4"/>
      <c r="BV36" s="4"/>
      <c r="BW36" s="4"/>
      <c r="BX36" s="4"/>
      <c r="BY36" s="4"/>
      <c r="BZ36" s="4"/>
      <c r="CA36" s="4"/>
      <c r="CB36" s="4"/>
      <c r="CC36" s="4"/>
      <c r="CD36" s="4"/>
      <c r="CE36" s="4"/>
      <c r="CF36" s="4"/>
      <c r="CG36" s="4"/>
      <c r="CH36" s="4"/>
      <c r="CI36" s="4"/>
      <c r="CJ36" s="4"/>
      <c r="CK36" s="4"/>
      <c r="CL36" s="4"/>
      <c r="CM36" s="4"/>
      <c r="CN36" s="4"/>
      <c r="CO36" s="4"/>
      <c r="CP36" s="4"/>
      <c r="CQ36" s="4"/>
      <c r="CR36" s="4"/>
      <c r="CS36" s="4"/>
      <c r="CT36" s="4"/>
      <c r="CU36" s="4"/>
      <c r="CV36" s="4"/>
      <c r="CW36" s="4"/>
      <c r="CX36" s="4"/>
      <c r="CY36" s="4"/>
      <c r="CZ36" s="4"/>
      <c r="DA36" s="4"/>
      <c r="DB36" s="4"/>
      <c r="DC36" s="4"/>
      <c r="DD36" s="4"/>
      <c r="DE36" s="4"/>
      <c r="DF36" s="4"/>
      <c r="DG36" s="4"/>
      <c r="DH36" s="4"/>
      <c r="DI36" s="4"/>
      <c r="DJ36" s="4"/>
      <c r="DK36" s="4"/>
      <c r="DL36" s="4"/>
      <c r="DM36" s="4"/>
      <c r="DN36" s="4"/>
      <c r="DO36" s="4"/>
      <c r="DP36" s="4"/>
      <c r="DQ36" s="4"/>
      <c r="DR36" s="4"/>
      <c r="DS36" s="4"/>
      <c r="DT36" s="4"/>
      <c r="DU36" s="4"/>
      <c r="DV36" s="4"/>
      <c r="DW36" s="4"/>
      <c r="DX36" s="4"/>
      <c r="DY36" s="4"/>
      <c r="DZ36" s="4"/>
      <c r="EA36" s="4"/>
      <c r="EB36" s="4"/>
      <c r="EC36" s="4"/>
      <c r="ED36" s="4"/>
      <c r="EE36" s="4"/>
      <c r="EF36" s="4"/>
      <c r="EG36" s="4"/>
      <c r="EH36" s="4"/>
      <c r="EI36" s="4"/>
      <c r="EJ36" s="4"/>
      <c r="EK36" s="4"/>
      <c r="EL36" s="4"/>
      <c r="EM36" s="4"/>
      <c r="EN36" s="4"/>
      <c r="EO36" s="4"/>
      <c r="EP36" s="4"/>
      <c r="EQ36" s="4"/>
      <c r="ER36" s="4"/>
      <c r="ES36" s="4"/>
      <c r="ET36" s="4"/>
      <c r="EU36" s="4"/>
      <c r="EV36" s="4"/>
      <c r="EW36" s="4"/>
      <c r="EX36" s="4"/>
      <c r="EY36" s="4"/>
      <c r="EZ36" s="4"/>
      <c r="FA36" s="4"/>
      <c r="FB36" s="4"/>
      <c r="FC36" s="4"/>
      <c r="FD36" s="4"/>
      <c r="FE36" s="4"/>
      <c r="FF36" s="4"/>
      <c r="FG36" s="4"/>
      <c r="FH36" s="4"/>
      <c r="FI36" s="4"/>
      <c r="FJ36" s="4"/>
      <c r="FK36" s="4"/>
      <c r="FL36" s="4"/>
      <c r="FM36" s="4"/>
      <c r="FN36" s="4"/>
      <c r="FO36" s="4"/>
      <c r="FP36" s="4"/>
      <c r="FQ36" s="4"/>
      <c r="FR36" s="4"/>
      <c r="FS36" s="4"/>
      <c r="FT36" s="4"/>
      <c r="FU36" s="4"/>
      <c r="FV36" s="4"/>
      <c r="FW36" s="4"/>
      <c r="FX36" s="4"/>
      <c r="FY36" s="4"/>
      <c r="FZ36" s="4"/>
      <c r="GA36" s="4"/>
      <c r="GB36" s="4"/>
      <c r="GC36" s="4"/>
      <c r="GD36" s="4"/>
      <c r="GE36" s="4"/>
      <c r="GF36" s="4"/>
      <c r="GG36" s="4"/>
      <c r="GH36" s="4"/>
      <c r="GI36" s="4"/>
      <c r="GJ36" s="4"/>
      <c r="GK36" s="4"/>
      <c r="GL36" s="4"/>
      <c r="GM36" s="4"/>
      <c r="GN36" s="4"/>
      <c r="GO36" s="4"/>
      <c r="GP36" s="4"/>
      <c r="GQ36" s="4"/>
      <c r="GR36" s="4"/>
      <c r="GS36" s="4"/>
      <c r="GT36" s="4"/>
      <c r="GU36" s="4"/>
      <c r="GV36" s="4"/>
      <c r="GW36" s="4"/>
      <c r="GX36" s="4"/>
      <c r="GY36" s="4"/>
      <c r="GZ36" s="4"/>
      <c r="HA36" s="4"/>
      <c r="HB36" s="4"/>
      <c r="HC36" s="4"/>
      <c r="HD36" s="4"/>
      <c r="HE36" s="4"/>
      <c r="HF36" s="4"/>
      <c r="HG36" s="4"/>
      <c r="HH36" s="4"/>
      <c r="HI36" s="4"/>
      <c r="HJ36" s="4"/>
      <c r="HK36" s="4"/>
      <c r="HL36" s="4"/>
      <c r="HM36" s="4"/>
      <c r="HN36" s="4"/>
      <c r="HO36" s="4"/>
      <c r="HP36" s="4"/>
      <c r="HQ36" s="4"/>
      <c r="HR36" s="4"/>
      <c r="HS36" s="4"/>
      <c r="HT36" s="4"/>
      <c r="HU36" s="4"/>
      <c r="HV36" s="4"/>
      <c r="HW36" s="4"/>
      <c r="HX36" s="4"/>
      <c r="HY36" s="4"/>
      <c r="HZ36" s="4"/>
      <c r="IA36" s="4"/>
      <c r="IB36" s="4"/>
      <c r="IC36" s="4"/>
      <c r="ID36" s="4"/>
      <c r="IE36" s="4"/>
      <c r="IF36" s="4"/>
      <c r="IG36" s="4"/>
      <c r="IH36" s="4"/>
      <c r="II36" s="4"/>
      <c r="IJ36" s="4"/>
      <c r="IK36" s="4"/>
      <c r="IL36" s="4"/>
      <c r="IM36" s="4"/>
      <c r="IN36" s="4"/>
      <c r="IO36" s="4"/>
      <c r="IP36" s="4"/>
      <c r="IQ36" s="4"/>
      <c r="IR36" s="4"/>
      <c r="IS36" s="4"/>
      <c r="IT36" s="4"/>
      <c r="IU36" s="4"/>
      <c r="IV36" s="4"/>
      <c r="IW36" s="4"/>
      <c r="IX36" s="4"/>
      <c r="IY36" s="4"/>
      <c r="IZ36" s="4"/>
      <c r="JA36" s="4"/>
      <c r="JB36" s="4"/>
      <c r="JC36" s="4"/>
      <c r="JD36" s="4"/>
      <c r="JE36" s="4"/>
      <c r="JF36" s="4"/>
      <c r="JG36" s="4"/>
      <c r="JH36" s="4"/>
      <c r="JI36" s="4"/>
      <c r="JJ36" s="4"/>
      <c r="JK36" s="4"/>
      <c r="JL36" s="4"/>
      <c r="JM36" s="4"/>
      <c r="JN36" s="4"/>
      <c r="JO36" s="4"/>
      <c r="JP36" s="4"/>
      <c r="JQ36" s="4"/>
      <c r="JR36" s="4"/>
      <c r="JS36" s="4"/>
      <c r="JT36" s="4"/>
      <c r="JU36" s="4"/>
      <c r="JV36" s="4"/>
      <c r="JW36" s="4"/>
      <c r="JX36" s="4"/>
      <c r="JY36" s="4"/>
      <c r="JZ36" s="4"/>
      <c r="KA36" s="4"/>
      <c r="KB36" s="4"/>
    </row>
    <row r="37" spans="1:288" ht="15" customHeight="1">
      <c r="A37" s="4"/>
      <c r="B37" s="4"/>
      <c r="C37" s="4"/>
      <c r="D37" s="4"/>
      <c r="E37" s="4"/>
      <c r="F37" s="4"/>
      <c r="G37" s="4"/>
      <c r="H37" s="4"/>
      <c r="I37" s="4"/>
      <c r="J37" s="4"/>
      <c r="K37" s="4"/>
      <c r="L37" s="4"/>
      <c r="M37" s="4"/>
      <c r="N37" s="4"/>
      <c r="O37" s="4"/>
      <c r="P37" s="4"/>
      <c r="Q37" s="4"/>
      <c r="R37" s="4"/>
      <c r="S37" s="4"/>
      <c r="T37" s="4"/>
      <c r="U37" s="4"/>
      <c r="V37" s="4"/>
      <c r="W37" s="4"/>
      <c r="X37" s="4"/>
      <c r="Y37" s="4"/>
      <c r="Z37" s="4"/>
      <c r="AA37" s="4"/>
      <c r="AB37" s="4"/>
      <c r="AC37" s="4"/>
      <c r="AD37" s="4"/>
      <c r="AE37" s="4"/>
      <c r="AF37" s="4"/>
      <c r="AG37" s="4"/>
      <c r="AH37" s="4"/>
      <c r="AI37" s="4"/>
      <c r="AJ37" s="4"/>
      <c r="AK37" s="4"/>
      <c r="AL37" s="4"/>
      <c r="AM37" s="4"/>
      <c r="AN37" s="4"/>
      <c r="AO37" s="4"/>
      <c r="AP37" s="4"/>
      <c r="AQ37" s="4"/>
      <c r="AR37" s="4"/>
      <c r="AS37" s="4"/>
      <c r="AT37" s="4"/>
      <c r="AU37" s="4"/>
      <c r="AV37" s="4"/>
      <c r="AW37" s="4"/>
      <c r="AX37" s="4"/>
      <c r="AY37" s="4"/>
      <c r="AZ37" s="4"/>
      <c r="BA37" s="4"/>
      <c r="BB37" s="4"/>
      <c r="BC37" s="4"/>
      <c r="BD37" s="4"/>
      <c r="BE37" s="4"/>
      <c r="BF37" s="4"/>
      <c r="BG37" s="4"/>
      <c r="BH37" s="4"/>
      <c r="BI37" s="4"/>
      <c r="BJ37" s="4"/>
      <c r="BK37" s="4"/>
      <c r="BL37" s="4"/>
      <c r="BM37" s="4"/>
      <c r="BN37" s="4"/>
      <c r="BO37" s="4"/>
      <c r="BP37" s="4"/>
      <c r="BQ37" s="4"/>
      <c r="BR37" s="4"/>
      <c r="BS37" s="4"/>
      <c r="BT37" s="4"/>
      <c r="BU37" s="4"/>
      <c r="BV37" s="4"/>
      <c r="BW37" s="4"/>
      <c r="BX37" s="4"/>
      <c r="BY37" s="4"/>
      <c r="BZ37" s="4"/>
      <c r="CA37" s="4"/>
      <c r="CB37" s="4"/>
      <c r="CC37" s="4"/>
      <c r="CD37" s="4"/>
      <c r="CE37" s="4"/>
      <c r="CF37" s="4"/>
      <c r="CG37" s="4"/>
      <c r="CH37" s="4"/>
      <c r="CI37" s="4"/>
      <c r="CJ37" s="4"/>
      <c r="CK37" s="4"/>
      <c r="CL37" s="4"/>
      <c r="CM37" s="4"/>
      <c r="CN37" s="4"/>
      <c r="CO37" s="4"/>
      <c r="CP37" s="4"/>
      <c r="CQ37" s="4"/>
      <c r="CR37" s="4"/>
      <c r="CS37" s="4"/>
      <c r="CT37" s="4"/>
      <c r="CU37" s="4"/>
      <c r="CV37" s="4"/>
      <c r="CW37" s="4"/>
      <c r="CX37" s="4"/>
      <c r="CY37" s="4"/>
      <c r="CZ37" s="4"/>
      <c r="DA37" s="4"/>
      <c r="DB37" s="4"/>
      <c r="DC37" s="4"/>
      <c r="DD37" s="4"/>
      <c r="DE37" s="4"/>
      <c r="DF37" s="4"/>
      <c r="DG37" s="4"/>
      <c r="DH37" s="4"/>
      <c r="DI37" s="4"/>
      <c r="DJ37" s="4"/>
      <c r="DK37" s="4"/>
      <c r="DL37" s="4"/>
      <c r="DM37" s="4"/>
      <c r="DN37" s="4"/>
      <c r="DO37" s="4"/>
      <c r="DP37" s="4"/>
      <c r="DQ37" s="4"/>
      <c r="DR37" s="4"/>
      <c r="DS37" s="4"/>
      <c r="DT37" s="4"/>
      <c r="DU37" s="4"/>
      <c r="DV37" s="4"/>
      <c r="DW37" s="4"/>
      <c r="DX37" s="4"/>
      <c r="DY37" s="4"/>
      <c r="DZ37" s="4"/>
      <c r="EA37" s="4"/>
      <c r="EB37" s="4"/>
      <c r="EC37" s="4"/>
      <c r="ED37" s="4"/>
      <c r="EE37" s="4"/>
      <c r="EF37" s="4"/>
      <c r="EG37" s="4"/>
      <c r="EH37" s="4"/>
      <c r="EI37" s="4"/>
      <c r="EJ37" s="4"/>
      <c r="EK37" s="4"/>
      <c r="EL37" s="4"/>
      <c r="EM37" s="4"/>
      <c r="EN37" s="4"/>
      <c r="EO37" s="4"/>
      <c r="EP37" s="4"/>
      <c r="EQ37" s="4"/>
      <c r="ER37" s="4"/>
      <c r="ES37" s="4"/>
      <c r="ET37" s="4"/>
      <c r="EU37" s="4"/>
      <c r="EV37" s="4"/>
      <c r="EW37" s="4"/>
      <c r="EX37" s="4"/>
      <c r="EY37" s="4"/>
      <c r="EZ37" s="4"/>
      <c r="FA37" s="4"/>
      <c r="FB37" s="4"/>
      <c r="FC37" s="4"/>
      <c r="FD37" s="4"/>
      <c r="FE37" s="4"/>
      <c r="FF37" s="4"/>
      <c r="FG37" s="4"/>
      <c r="FH37" s="4"/>
      <c r="FI37" s="4"/>
      <c r="FJ37" s="4"/>
      <c r="FK37" s="4"/>
      <c r="FL37" s="4"/>
      <c r="FM37" s="4"/>
      <c r="FN37" s="4"/>
      <c r="FO37" s="4"/>
      <c r="FP37" s="4"/>
      <c r="FQ37" s="4"/>
      <c r="FR37" s="4"/>
      <c r="FS37" s="4"/>
      <c r="FT37" s="4"/>
      <c r="FU37" s="4"/>
      <c r="FV37" s="4"/>
      <c r="FW37" s="4"/>
      <c r="FX37" s="4"/>
      <c r="FY37" s="4"/>
      <c r="FZ37" s="4"/>
      <c r="GA37" s="4"/>
      <c r="GB37" s="4"/>
      <c r="GC37" s="4"/>
      <c r="GD37" s="4"/>
      <c r="GE37" s="4"/>
      <c r="GF37" s="4"/>
      <c r="GG37" s="4"/>
      <c r="GH37" s="4"/>
      <c r="GI37" s="4"/>
      <c r="GJ37" s="4"/>
      <c r="GK37" s="4"/>
      <c r="GL37" s="4"/>
      <c r="GM37" s="4"/>
      <c r="GN37" s="4"/>
      <c r="GO37" s="4"/>
      <c r="GP37" s="4"/>
      <c r="GQ37" s="4"/>
      <c r="GR37" s="4"/>
      <c r="GS37" s="4"/>
      <c r="GT37" s="4"/>
      <c r="GU37" s="4"/>
      <c r="GV37" s="4"/>
      <c r="GW37" s="4"/>
      <c r="GX37" s="4"/>
      <c r="GY37" s="4"/>
      <c r="GZ37" s="4"/>
      <c r="HA37" s="4"/>
      <c r="HB37" s="4"/>
      <c r="HC37" s="4"/>
      <c r="HD37" s="4"/>
      <c r="HE37" s="4"/>
      <c r="HF37" s="4"/>
      <c r="HG37" s="4"/>
      <c r="HH37" s="4"/>
      <c r="HI37" s="4"/>
      <c r="HJ37" s="4"/>
      <c r="HK37" s="4"/>
      <c r="HL37" s="4"/>
      <c r="HM37" s="4"/>
      <c r="HN37" s="4"/>
      <c r="HO37" s="4"/>
      <c r="HP37" s="4"/>
      <c r="HQ37" s="4"/>
      <c r="HR37" s="4"/>
      <c r="HS37" s="4"/>
      <c r="HT37" s="4"/>
      <c r="HU37" s="4"/>
      <c r="HV37" s="4"/>
      <c r="HW37" s="4"/>
      <c r="HX37" s="4"/>
      <c r="HY37" s="4"/>
      <c r="HZ37" s="4"/>
      <c r="IA37" s="4"/>
      <c r="IB37" s="4"/>
      <c r="IC37" s="4"/>
      <c r="ID37" s="4"/>
      <c r="IE37" s="4"/>
      <c r="IF37" s="4"/>
      <c r="IG37" s="4"/>
      <c r="IH37" s="4"/>
      <c r="II37" s="4"/>
      <c r="IJ37" s="4"/>
      <c r="IK37" s="4"/>
      <c r="IL37" s="4"/>
      <c r="IM37" s="4"/>
      <c r="IN37" s="4"/>
      <c r="IO37" s="4"/>
      <c r="IP37" s="4"/>
      <c r="IQ37" s="4"/>
      <c r="IR37" s="4"/>
      <c r="IS37" s="4"/>
      <c r="IT37" s="4"/>
      <c r="IU37" s="4"/>
      <c r="IV37" s="4"/>
      <c r="IW37" s="4"/>
      <c r="IX37" s="4"/>
      <c r="IY37" s="4"/>
      <c r="IZ37" s="4"/>
      <c r="JA37" s="4"/>
      <c r="JB37" s="4"/>
      <c r="JC37" s="4"/>
      <c r="JD37" s="4"/>
      <c r="JE37" s="4"/>
      <c r="JF37" s="4"/>
      <c r="JG37" s="4"/>
      <c r="JH37" s="4"/>
      <c r="JI37" s="4"/>
      <c r="JJ37" s="4"/>
      <c r="JK37" s="4"/>
      <c r="JL37" s="4"/>
      <c r="JM37" s="4"/>
      <c r="JN37" s="4"/>
      <c r="JO37" s="4"/>
      <c r="JP37" s="4"/>
      <c r="JQ37" s="4"/>
      <c r="JR37" s="4"/>
      <c r="JS37" s="4"/>
      <c r="JT37" s="4"/>
      <c r="JU37" s="4"/>
      <c r="JV37" s="4"/>
      <c r="JW37" s="4"/>
      <c r="JX37" s="4"/>
      <c r="JY37" s="4"/>
      <c r="JZ37" s="4"/>
      <c r="KA37" s="4"/>
      <c r="KB37" s="4"/>
    </row>
    <row r="38" spans="1:288" ht="15" customHeight="1">
      <c r="A38" s="4"/>
      <c r="B38" s="4"/>
      <c r="C38" s="4"/>
      <c r="D38" s="4"/>
      <c r="E38" s="4"/>
      <c r="F38" s="4"/>
      <c r="G38" s="4"/>
      <c r="H38" s="4"/>
      <c r="I38" s="4"/>
      <c r="J38" s="4"/>
      <c r="K38" s="4"/>
      <c r="L38" s="4"/>
      <c r="M38" s="4"/>
      <c r="N38" s="4"/>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c r="AW38" s="4"/>
      <c r="AX38" s="4"/>
      <c r="AY38" s="4"/>
      <c r="AZ38" s="4"/>
      <c r="BA38" s="4"/>
      <c r="BB38" s="4"/>
      <c r="BC38" s="4"/>
      <c r="BD38" s="4"/>
      <c r="BE38" s="4"/>
      <c r="BF38" s="4"/>
      <c r="BG38" s="4"/>
      <c r="BH38" s="4"/>
      <c r="BI38" s="4"/>
      <c r="BJ38" s="4"/>
      <c r="BK38" s="4"/>
      <c r="BL38" s="4"/>
      <c r="BM38" s="4"/>
      <c r="BN38" s="4"/>
      <c r="BO38" s="4"/>
      <c r="BP38" s="4"/>
      <c r="BQ38" s="4"/>
      <c r="BR38" s="4"/>
      <c r="BS38" s="4"/>
      <c r="BT38" s="4"/>
      <c r="BU38" s="4"/>
      <c r="BV38" s="4"/>
      <c r="BW38" s="4"/>
      <c r="BX38" s="4"/>
      <c r="BY38" s="4"/>
      <c r="BZ38" s="4"/>
      <c r="CA38" s="4"/>
      <c r="CB38" s="4"/>
      <c r="CC38" s="4"/>
      <c r="CD38" s="4"/>
      <c r="CE38" s="4"/>
      <c r="CF38" s="4"/>
      <c r="CG38" s="4"/>
      <c r="CH38" s="4"/>
      <c r="CI38" s="4"/>
      <c r="CJ38" s="4"/>
      <c r="CK38" s="4"/>
      <c r="CL38" s="4"/>
      <c r="CM38" s="4"/>
      <c r="CN38" s="4"/>
      <c r="CO38" s="4"/>
      <c r="CP38" s="4"/>
      <c r="CQ38" s="4"/>
      <c r="CR38" s="4"/>
      <c r="CS38" s="4"/>
      <c r="CT38" s="4"/>
      <c r="CU38" s="4"/>
      <c r="CV38" s="4"/>
      <c r="CW38" s="4"/>
      <c r="CX38" s="4"/>
      <c r="CY38" s="4"/>
      <c r="CZ38" s="4"/>
      <c r="DA38" s="4"/>
      <c r="DB38" s="4"/>
      <c r="DC38" s="4"/>
      <c r="DD38" s="4"/>
      <c r="DE38" s="4"/>
      <c r="DF38" s="4"/>
      <c r="DG38" s="4"/>
      <c r="DH38" s="4"/>
      <c r="DI38" s="4"/>
      <c r="DJ38" s="4"/>
      <c r="DK38" s="4"/>
      <c r="DL38" s="4"/>
      <c r="DM38" s="4"/>
      <c r="DN38" s="4"/>
      <c r="DO38" s="4"/>
      <c r="DP38" s="4"/>
      <c r="DQ38" s="4"/>
      <c r="DR38" s="4"/>
      <c r="DS38" s="4"/>
      <c r="DT38" s="4"/>
      <c r="DU38" s="4"/>
      <c r="DV38" s="4"/>
      <c r="DW38" s="4"/>
      <c r="DX38" s="4"/>
      <c r="DY38" s="4"/>
      <c r="DZ38" s="4"/>
      <c r="EA38" s="4"/>
      <c r="EB38" s="4"/>
      <c r="EC38" s="4"/>
      <c r="ED38" s="4"/>
      <c r="EE38" s="4"/>
      <c r="EF38" s="4"/>
      <c r="EG38" s="4"/>
      <c r="EH38" s="4"/>
      <c r="EI38" s="4"/>
      <c r="EJ38" s="4"/>
      <c r="EK38" s="4"/>
      <c r="EL38" s="4"/>
      <c r="EM38" s="4"/>
      <c r="EN38" s="4"/>
      <c r="EO38" s="4"/>
      <c r="EP38" s="4"/>
      <c r="EQ38" s="4"/>
      <c r="ER38" s="4"/>
      <c r="ES38" s="4"/>
      <c r="ET38" s="4"/>
      <c r="EU38" s="4"/>
      <c r="EV38" s="4"/>
      <c r="EW38" s="4"/>
      <c r="EX38" s="4"/>
      <c r="EY38" s="4"/>
      <c r="EZ38" s="4"/>
      <c r="FA38" s="4"/>
      <c r="FB38" s="4"/>
      <c r="FC38" s="4"/>
      <c r="FD38" s="4"/>
      <c r="FE38" s="4"/>
      <c r="FF38" s="4"/>
      <c r="FG38" s="4"/>
      <c r="FH38" s="4"/>
      <c r="FI38" s="4"/>
      <c r="FJ38" s="4"/>
      <c r="FK38" s="4"/>
      <c r="FL38" s="4"/>
      <c r="FM38" s="4"/>
      <c r="FN38" s="4"/>
      <c r="FO38" s="4"/>
      <c r="FP38" s="4"/>
      <c r="FQ38" s="4"/>
      <c r="FR38" s="4"/>
      <c r="FS38" s="4"/>
      <c r="FT38" s="4"/>
      <c r="FU38" s="4"/>
      <c r="FV38" s="4"/>
      <c r="FW38" s="4"/>
      <c r="FX38" s="4"/>
      <c r="FY38" s="4"/>
      <c r="FZ38" s="4"/>
      <c r="GA38" s="4"/>
      <c r="GB38" s="4"/>
      <c r="GC38" s="4"/>
      <c r="GD38" s="4"/>
      <c r="GE38" s="4"/>
      <c r="GF38" s="4"/>
      <c r="GG38" s="4"/>
      <c r="GH38" s="4"/>
      <c r="GI38" s="4"/>
      <c r="GJ38" s="4"/>
      <c r="GK38" s="4"/>
      <c r="GL38" s="4"/>
      <c r="GM38" s="4"/>
      <c r="GN38" s="4"/>
      <c r="GO38" s="4"/>
      <c r="GP38" s="4"/>
      <c r="GQ38" s="4"/>
      <c r="GR38" s="4"/>
      <c r="GS38" s="4"/>
      <c r="GT38" s="4"/>
      <c r="GU38" s="4"/>
      <c r="GV38" s="4"/>
      <c r="GW38" s="4"/>
      <c r="GX38" s="4"/>
      <c r="GY38" s="4"/>
      <c r="GZ38" s="4"/>
      <c r="HA38" s="4"/>
      <c r="HB38" s="4"/>
      <c r="HC38" s="4"/>
      <c r="HD38" s="4"/>
      <c r="HE38" s="4"/>
      <c r="HF38" s="4"/>
      <c r="HG38" s="4"/>
      <c r="HH38" s="4"/>
      <c r="HI38" s="4"/>
      <c r="HJ38" s="4"/>
      <c r="HK38" s="4"/>
      <c r="HL38" s="4"/>
      <c r="HM38" s="4"/>
      <c r="HN38" s="4"/>
      <c r="HO38" s="4"/>
      <c r="HP38" s="4"/>
      <c r="HQ38" s="4"/>
      <c r="HR38" s="4"/>
      <c r="HS38" s="4"/>
      <c r="HT38" s="4"/>
      <c r="HU38" s="4"/>
      <c r="HV38" s="4"/>
      <c r="HW38" s="4"/>
      <c r="HX38" s="4"/>
      <c r="HY38" s="4"/>
      <c r="HZ38" s="4"/>
      <c r="IA38" s="4"/>
      <c r="IB38" s="4"/>
      <c r="IC38" s="4"/>
      <c r="ID38" s="4"/>
      <c r="IE38" s="4"/>
      <c r="IF38" s="4"/>
      <c r="IG38" s="4"/>
      <c r="IH38" s="4"/>
      <c r="II38" s="4"/>
      <c r="IJ38" s="4"/>
      <c r="IK38" s="4"/>
      <c r="IL38" s="4"/>
      <c r="IM38" s="4"/>
      <c r="IN38" s="4"/>
      <c r="IO38" s="4"/>
      <c r="IP38" s="4"/>
      <c r="IQ38" s="4"/>
      <c r="IR38" s="4"/>
      <c r="IS38" s="4"/>
      <c r="IT38" s="4"/>
      <c r="IU38" s="4"/>
      <c r="IV38" s="4"/>
      <c r="IW38" s="4"/>
      <c r="IX38" s="4"/>
      <c r="IY38" s="4"/>
      <c r="IZ38" s="4"/>
      <c r="JA38" s="4"/>
      <c r="JB38" s="4"/>
      <c r="JC38" s="4"/>
      <c r="JD38" s="4"/>
      <c r="JE38" s="4"/>
      <c r="JF38" s="4"/>
      <c r="JG38" s="4"/>
      <c r="JH38" s="4"/>
      <c r="JI38" s="4"/>
      <c r="JJ38" s="4"/>
      <c r="JK38" s="4"/>
      <c r="JL38" s="4"/>
      <c r="JM38" s="4"/>
      <c r="JN38" s="4"/>
      <c r="JO38" s="4"/>
      <c r="JP38" s="4"/>
      <c r="JQ38" s="4"/>
      <c r="JR38" s="4"/>
      <c r="JS38" s="4"/>
      <c r="JT38" s="4"/>
      <c r="JU38" s="4"/>
      <c r="JV38" s="4"/>
      <c r="JW38" s="4"/>
      <c r="JX38" s="4"/>
      <c r="JY38" s="4"/>
      <c r="JZ38" s="4"/>
      <c r="KA38" s="4"/>
      <c r="KB38" s="4"/>
    </row>
    <row r="39" spans="1:288" ht="15" customHeight="1">
      <c r="A39" s="4"/>
      <c r="B39" s="4"/>
      <c r="C39" s="4"/>
      <c r="D39" s="4"/>
      <c r="E39" s="4"/>
      <c r="F39" s="4"/>
      <c r="G39" s="4"/>
      <c r="H39" s="4"/>
      <c r="I39" s="4"/>
      <c r="J39" s="4"/>
      <c r="K39" s="4"/>
      <c r="L39" s="4"/>
      <c r="M39" s="4"/>
      <c r="N39" s="4"/>
      <c r="O39" s="4"/>
      <c r="P39" s="4"/>
      <c r="Q39" s="4"/>
      <c r="R39" s="4"/>
      <c r="S39" s="4"/>
      <c r="T39" s="4"/>
      <c r="U39" s="4"/>
      <c r="V39" s="4"/>
      <c r="W39" s="4"/>
      <c r="X39" s="4"/>
      <c r="Y39" s="4" t="s">
        <v>
177</v>
      </c>
      <c r="Z39" s="4"/>
      <c r="AA39" s="4"/>
      <c r="AB39" s="4"/>
      <c r="AC39" s="4"/>
      <c r="AD39" s="4"/>
      <c r="AE39" s="4"/>
      <c r="AF39" s="4"/>
      <c r="AG39" s="4"/>
      <c r="AH39" s="4"/>
      <c r="AI39" s="4"/>
      <c r="AJ39" s="4"/>
      <c r="AK39" s="4"/>
      <c r="AL39" s="4"/>
      <c r="AM39" s="4"/>
      <c r="AN39" s="4"/>
      <c r="AO39" s="4"/>
      <c r="AP39" s="4"/>
      <c r="AQ39" s="4"/>
      <c r="AR39" s="4"/>
      <c r="AS39" s="4"/>
      <c r="AT39" s="4"/>
      <c r="AU39" s="4"/>
      <c r="AV39" s="4"/>
      <c r="AW39" s="4"/>
      <c r="AX39" s="4"/>
      <c r="AY39" s="4"/>
      <c r="AZ39" s="4"/>
      <c r="BA39" s="4"/>
      <c r="BB39" s="4"/>
      <c r="BC39" s="4"/>
      <c r="BD39" s="4"/>
      <c r="BE39" s="4"/>
      <c r="BF39" s="4"/>
      <c r="BG39" s="4"/>
      <c r="BH39" s="4"/>
      <c r="BI39" s="4"/>
      <c r="BJ39" s="4"/>
      <c r="BK39" s="4"/>
      <c r="BL39" s="4"/>
      <c r="BM39" s="4"/>
      <c r="BN39" s="4"/>
      <c r="BO39" s="4"/>
      <c r="BP39" s="4"/>
      <c r="BQ39" s="4"/>
      <c r="BR39" s="4"/>
      <c r="BS39" s="4"/>
      <c r="BT39" s="4"/>
      <c r="BU39" s="4"/>
      <c r="BV39" s="4"/>
      <c r="BW39" s="4"/>
      <c r="BX39" s="4"/>
      <c r="BY39" s="4"/>
      <c r="BZ39" s="4"/>
      <c r="CA39" s="4"/>
      <c r="CB39" s="4"/>
      <c r="CC39" s="4"/>
      <c r="CD39" s="4"/>
      <c r="CE39" s="4"/>
      <c r="CF39" s="4"/>
      <c r="CG39" s="4"/>
      <c r="CH39" s="4"/>
      <c r="CI39" s="4"/>
      <c r="CJ39" s="4"/>
      <c r="CK39" s="4"/>
      <c r="CL39" s="4"/>
      <c r="CM39" s="4"/>
      <c r="CN39" s="4"/>
      <c r="CO39" s="4"/>
      <c r="CP39" s="4"/>
      <c r="CQ39" s="4"/>
      <c r="CR39" s="4"/>
      <c r="CS39" s="4"/>
      <c r="CT39" s="4"/>
      <c r="CU39" s="4"/>
      <c r="CV39" s="4"/>
      <c r="CW39" s="4"/>
      <c r="CX39" s="4"/>
      <c r="CY39" s="4"/>
      <c r="CZ39" s="4"/>
      <c r="DA39" s="4"/>
      <c r="DB39" s="4"/>
      <c r="DC39" s="4"/>
      <c r="DD39" s="4"/>
      <c r="DE39" s="4"/>
      <c r="DF39" s="4"/>
      <c r="DG39" s="4"/>
      <c r="DH39" s="4"/>
      <c r="DI39" s="4"/>
      <c r="DJ39" s="4"/>
      <c r="DK39" s="4"/>
      <c r="DL39" s="4"/>
      <c r="DM39" s="4"/>
      <c r="DN39" s="4"/>
      <c r="DO39" s="4"/>
      <c r="DP39" s="4"/>
      <c r="DQ39" s="4"/>
      <c r="DR39" s="4"/>
      <c r="DS39" s="4"/>
      <c r="DT39" s="4"/>
      <c r="DU39" s="4"/>
      <c r="DV39" s="4"/>
      <c r="DW39" s="4"/>
      <c r="DX39" s="4"/>
      <c r="DY39" s="4"/>
      <c r="DZ39" s="4"/>
      <c r="EA39" s="4"/>
      <c r="EB39" s="4"/>
      <c r="EC39" s="4"/>
      <c r="ED39" s="4"/>
      <c r="EE39" s="4"/>
      <c r="EF39" s="4"/>
      <c r="EG39" s="4"/>
      <c r="EH39" s="4"/>
      <c r="EI39" s="4"/>
      <c r="EJ39" s="4"/>
      <c r="EK39" s="4"/>
      <c r="EL39" s="4"/>
      <c r="EM39" s="4"/>
      <c r="EN39" s="4"/>
      <c r="EO39" s="4"/>
      <c r="EP39" s="4"/>
      <c r="EQ39" s="4"/>
      <c r="ER39" s="4"/>
      <c r="ES39" s="4"/>
      <c r="ET39" s="4"/>
      <c r="EU39" s="4"/>
      <c r="EV39" s="4"/>
      <c r="EW39" s="4"/>
      <c r="EX39" s="4"/>
      <c r="EY39" s="4"/>
      <c r="EZ39" s="4"/>
      <c r="FA39" s="4"/>
      <c r="FB39" s="4"/>
      <c r="FC39" s="4"/>
      <c r="FD39" s="4"/>
      <c r="FE39" s="4"/>
      <c r="FF39" s="4"/>
      <c r="FG39" s="4"/>
      <c r="FH39" s="4"/>
      <c r="FI39" s="4"/>
      <c r="FJ39" s="4"/>
      <c r="FK39" s="4"/>
      <c r="FL39" s="4"/>
      <c r="FM39" s="4"/>
      <c r="FN39" s="4"/>
      <c r="FO39" s="4"/>
      <c r="FP39" s="4"/>
      <c r="FQ39" s="4"/>
      <c r="FR39" s="4"/>
      <c r="FS39" s="4"/>
      <c r="FT39" s="4"/>
      <c r="FU39" s="4"/>
      <c r="FV39" s="4"/>
      <c r="FW39" s="4"/>
      <c r="FX39" s="4"/>
      <c r="FY39" s="4"/>
      <c r="FZ39" s="4"/>
      <c r="GA39" s="4"/>
      <c r="GB39" s="4"/>
      <c r="GC39" s="4"/>
      <c r="GD39" s="4"/>
      <c r="GE39" s="4"/>
      <c r="GF39" s="4"/>
      <c r="GG39" s="4"/>
      <c r="GH39" s="4"/>
      <c r="GI39" s="4"/>
      <c r="GJ39" s="4"/>
      <c r="GK39" s="4"/>
      <c r="GL39" s="4"/>
      <c r="GM39" s="4"/>
      <c r="GN39" s="4"/>
      <c r="GO39" s="4"/>
      <c r="GP39" s="4"/>
      <c r="GQ39" s="4"/>
      <c r="GR39" s="4"/>
      <c r="GS39" s="4"/>
      <c r="GT39" s="4"/>
      <c r="GU39" s="4"/>
      <c r="GV39" s="4"/>
      <c r="GW39" s="4"/>
      <c r="GX39" s="4"/>
      <c r="GY39" s="4"/>
      <c r="GZ39" s="4"/>
      <c r="HA39" s="4"/>
      <c r="HB39" s="4"/>
      <c r="HC39" s="4"/>
      <c r="HD39" s="4"/>
      <c r="HE39" s="4"/>
      <c r="HF39" s="4"/>
      <c r="HG39" s="4"/>
      <c r="HH39" s="4"/>
      <c r="HI39" s="4"/>
      <c r="HJ39" s="4"/>
      <c r="HK39" s="4"/>
      <c r="HL39" s="4"/>
      <c r="HM39" s="4"/>
      <c r="HN39" s="4"/>
      <c r="HO39" s="4"/>
      <c r="HP39" s="4"/>
      <c r="HQ39" s="4"/>
      <c r="HR39" s="4"/>
      <c r="HS39" s="4"/>
      <c r="HT39" s="4"/>
      <c r="HU39" s="4"/>
      <c r="HV39" s="4"/>
      <c r="HW39" s="4"/>
      <c r="HX39" s="4"/>
      <c r="HY39" s="4"/>
      <c r="HZ39" s="4"/>
      <c r="IA39" s="4"/>
      <c r="IB39" s="4"/>
      <c r="IC39" s="4"/>
      <c r="ID39" s="4"/>
      <c r="IE39" s="4"/>
      <c r="IF39" s="4"/>
      <c r="IG39" s="4"/>
      <c r="IH39" s="4"/>
      <c r="II39" s="4"/>
      <c r="IJ39" s="4"/>
      <c r="IK39" s="4"/>
      <c r="IL39" s="4"/>
      <c r="IM39" s="4"/>
      <c r="IN39" s="4"/>
      <c r="IO39" s="4"/>
      <c r="IP39" s="4"/>
      <c r="IQ39" s="4"/>
      <c r="IR39" s="4"/>
      <c r="IS39" s="4"/>
      <c r="IT39" s="4"/>
      <c r="IU39" s="4"/>
      <c r="IV39" s="4"/>
      <c r="IW39" s="4"/>
      <c r="IX39" s="4"/>
      <c r="IY39" s="4"/>
      <c r="IZ39" s="4"/>
      <c r="JA39" s="4"/>
      <c r="JB39" s="4"/>
      <c r="JC39" s="4"/>
      <c r="JD39" s="4"/>
      <c r="JE39" s="4"/>
      <c r="JF39" s="4"/>
      <c r="JG39" s="4"/>
      <c r="JH39" s="4"/>
      <c r="JI39" s="4"/>
      <c r="JJ39" s="4"/>
      <c r="JK39" s="4"/>
      <c r="JL39" s="4"/>
      <c r="JM39" s="4"/>
      <c r="JN39" s="4"/>
      <c r="JO39" s="4"/>
      <c r="JP39" s="4"/>
      <c r="JQ39" s="4" t="s">
        <v>
177</v>
      </c>
      <c r="JR39" s="4"/>
      <c r="JS39" s="4"/>
      <c r="JT39" s="4"/>
      <c r="JU39" s="4"/>
      <c r="JV39" s="4"/>
      <c r="JW39" s="4"/>
      <c r="JX39" s="4"/>
      <c r="JY39" s="4"/>
      <c r="JZ39" s="4"/>
      <c r="KA39" s="4"/>
      <c r="KB39" s="4"/>
    </row>
    <row r="40" spans="1:288" ht="15" customHeight="1">
      <c r="A40" s="4"/>
      <c r="B40" s="4"/>
      <c r="C40" s="4"/>
      <c r="D40" s="4"/>
      <c r="E40" s="4"/>
      <c r="F40" s="4"/>
      <c r="G40" s="4"/>
      <c r="H40" s="4"/>
      <c r="I40" s="4"/>
      <c r="J40" s="4"/>
      <c r="K40" s="4"/>
      <c r="L40" s="4"/>
      <c r="M40" s="4"/>
      <c r="N40" s="4"/>
      <c r="O40" s="4"/>
      <c r="P40" s="4"/>
      <c r="Q40" s="4"/>
      <c r="R40" s="4"/>
      <c r="S40" s="4"/>
      <c r="T40" s="4"/>
      <c r="U40" s="4"/>
      <c r="V40" s="4"/>
      <c r="W40" s="4"/>
      <c r="X40" s="4"/>
      <c r="Y40" s="4"/>
      <c r="Z40" s="4" t="s">
        <v>
177</v>
      </c>
      <c r="AA40" s="4"/>
      <c r="AB40" s="4"/>
      <c r="AC40" s="4"/>
      <c r="AD40" s="4"/>
      <c r="AE40" s="4"/>
      <c r="AF40" s="4"/>
      <c r="AG40" s="4"/>
      <c r="AH40" s="4"/>
      <c r="AI40" s="4"/>
      <c r="AJ40" s="4"/>
      <c r="AK40" s="4"/>
      <c r="AL40" s="4"/>
      <c r="AM40" s="4"/>
      <c r="AN40" s="4"/>
      <c r="AO40" s="4"/>
      <c r="AP40" s="4"/>
      <c r="AQ40" s="4"/>
      <c r="AR40" s="4"/>
      <c r="AS40" s="4"/>
      <c r="AT40" s="4"/>
      <c r="AU40" s="4"/>
      <c r="AV40" s="4"/>
      <c r="AW40" s="4"/>
      <c r="AX40" s="4"/>
      <c r="AY40" s="4"/>
      <c r="AZ40" s="4"/>
      <c r="BA40" s="4"/>
      <c r="BB40" s="4"/>
      <c r="BC40" s="4"/>
      <c r="BD40" s="4"/>
      <c r="BE40" s="4"/>
      <c r="BF40" s="4"/>
      <c r="BG40" s="4"/>
      <c r="BH40" s="4" t="s">
        <v>
177</v>
      </c>
      <c r="BI40" s="4"/>
      <c r="BJ40" s="4"/>
      <c r="BK40" s="4"/>
      <c r="BL40" s="4"/>
      <c r="BM40" s="4"/>
      <c r="BN40" s="4"/>
      <c r="BO40" s="4"/>
      <c r="BP40" s="4"/>
      <c r="BQ40" s="4"/>
      <c r="BR40" s="4"/>
      <c r="BS40" s="4"/>
      <c r="BT40" s="4"/>
      <c r="BU40" s="4"/>
      <c r="BV40" s="4"/>
      <c r="BW40" s="4"/>
      <c r="BX40" s="4"/>
      <c r="BY40" s="4"/>
      <c r="BZ40" s="4"/>
      <c r="CA40" s="4"/>
      <c r="CB40" s="4"/>
      <c r="CC40" s="4"/>
      <c r="CD40" s="4"/>
      <c r="CE40" s="4"/>
      <c r="CF40" s="4"/>
      <c r="CG40" s="4"/>
      <c r="CH40" s="4"/>
      <c r="CI40" s="4"/>
      <c r="CJ40" s="4"/>
      <c r="CK40" s="4"/>
      <c r="CL40" s="4"/>
      <c r="CM40" s="4"/>
      <c r="CN40" s="4"/>
      <c r="CO40" s="4"/>
      <c r="CP40" s="4"/>
      <c r="CQ40" s="4"/>
      <c r="CR40" s="4" t="s">
        <v>
177</v>
      </c>
      <c r="CS40" s="4"/>
      <c r="CT40" s="4"/>
      <c r="CU40" s="4"/>
      <c r="CV40" s="4"/>
      <c r="CW40" s="4"/>
      <c r="CX40" s="4"/>
      <c r="CY40" s="4"/>
      <c r="CZ40" s="4"/>
      <c r="DA40" s="4"/>
      <c r="DB40" s="4"/>
      <c r="DC40" s="4"/>
      <c r="DD40" s="4"/>
      <c r="DE40" s="4"/>
      <c r="DF40" s="4"/>
      <c r="DG40" s="4"/>
      <c r="DH40" s="4"/>
      <c r="DI40" s="4"/>
      <c r="DJ40" s="4"/>
      <c r="DK40" s="4"/>
      <c r="DL40" s="4"/>
      <c r="DM40" s="4"/>
      <c r="DN40" s="4"/>
      <c r="DO40" s="4"/>
      <c r="DP40" s="4"/>
      <c r="DQ40" s="4"/>
      <c r="DR40" s="4"/>
      <c r="DS40" s="4"/>
      <c r="DT40" s="4"/>
      <c r="DU40" s="4"/>
      <c r="DV40" s="4"/>
      <c r="DW40" s="4"/>
      <c r="DX40" s="4"/>
      <c r="DY40" s="4"/>
      <c r="DZ40" s="4"/>
      <c r="EA40" s="4"/>
      <c r="EB40" s="4" t="s">
        <v>
177</v>
      </c>
      <c r="EC40" s="4"/>
      <c r="ED40" s="4"/>
      <c r="EE40" s="4"/>
      <c r="EF40" s="4"/>
      <c r="EG40" s="4"/>
      <c r="EH40" s="4"/>
      <c r="EI40" s="4"/>
      <c r="EJ40" s="4"/>
      <c r="EK40" s="4"/>
      <c r="EL40" s="4"/>
      <c r="EM40" s="4"/>
      <c r="EN40" s="4"/>
      <c r="EO40" s="4"/>
      <c r="EP40" s="4"/>
      <c r="EQ40" s="4"/>
      <c r="ER40" s="4"/>
      <c r="ES40" s="4"/>
      <c r="ET40" s="4"/>
      <c r="EU40" s="4"/>
      <c r="EV40" s="4"/>
      <c r="EW40" s="4"/>
      <c r="EX40" s="4"/>
      <c r="EY40" s="4"/>
      <c r="EZ40" s="4"/>
      <c r="FA40" s="4"/>
      <c r="FB40" s="4"/>
      <c r="FC40" s="4"/>
      <c r="FD40" s="4"/>
      <c r="FE40" s="4"/>
      <c r="FF40" s="4"/>
      <c r="FG40" s="4"/>
      <c r="FH40" s="4"/>
      <c r="FI40" s="4"/>
      <c r="FJ40" s="4"/>
      <c r="FK40" s="4"/>
      <c r="FL40" s="4" t="s">
        <v>
1445</v>
      </c>
      <c r="FM40" s="4"/>
      <c r="FN40" s="4"/>
      <c r="FO40" s="4"/>
      <c r="FP40" s="4"/>
      <c r="FQ40" s="4"/>
      <c r="FR40" s="4"/>
      <c r="FS40" s="4"/>
      <c r="FT40" s="4"/>
      <c r="FU40" s="4"/>
      <c r="FV40" s="4"/>
      <c r="FW40" s="4"/>
      <c r="FX40" s="4"/>
      <c r="FY40" s="4"/>
      <c r="FZ40" s="4"/>
      <c r="GA40" s="4"/>
      <c r="GB40" s="4"/>
      <c r="GC40" s="4"/>
      <c r="GD40" s="4"/>
      <c r="GE40" s="4"/>
      <c r="GF40" s="4"/>
      <c r="GG40" s="4"/>
      <c r="GH40" s="4"/>
      <c r="GI40" s="4"/>
      <c r="GJ40" s="4"/>
      <c r="GK40" s="4"/>
      <c r="GL40" s="4"/>
      <c r="GM40" s="4"/>
      <c r="GN40" s="4"/>
      <c r="GO40" s="4"/>
      <c r="GP40" s="4"/>
      <c r="GQ40" s="4"/>
      <c r="GR40" s="4"/>
      <c r="GS40" s="4"/>
      <c r="GT40" s="4"/>
      <c r="GU40" s="4"/>
      <c r="GV40" s="4" t="s">
        <v>
1446</v>
      </c>
      <c r="GW40" s="4"/>
      <c r="GX40" s="4"/>
      <c r="GY40" s="4"/>
      <c r="GZ40" s="4"/>
      <c r="HA40" s="4"/>
      <c r="HB40" s="4"/>
      <c r="HC40" s="4"/>
      <c r="HD40" s="4"/>
      <c r="HE40" s="4"/>
      <c r="HF40" s="4"/>
      <c r="HG40" s="4"/>
      <c r="HH40" s="4"/>
      <c r="HI40" s="4"/>
      <c r="HJ40" s="4"/>
      <c r="HK40" s="4"/>
      <c r="HL40" s="4"/>
      <c r="HM40" s="4"/>
      <c r="HN40" s="4"/>
      <c r="HO40" s="4"/>
      <c r="HP40" s="4"/>
      <c r="HQ40" s="4"/>
      <c r="HR40" s="4"/>
      <c r="HS40" s="4"/>
      <c r="HT40" s="4"/>
      <c r="HU40" s="4"/>
      <c r="HV40" s="4"/>
      <c r="HW40" s="4"/>
      <c r="HX40" s="4"/>
      <c r="HY40" s="4"/>
      <c r="HZ40" s="4"/>
      <c r="IA40" s="4"/>
      <c r="IB40" s="4"/>
      <c r="IC40" s="4"/>
      <c r="ID40" s="4"/>
      <c r="IE40" s="4"/>
      <c r="IF40" s="4" t="s">
        <v>
1445</v>
      </c>
      <c r="IG40" s="4"/>
      <c r="IH40" s="4"/>
      <c r="II40" s="4"/>
      <c r="IJ40" s="4"/>
      <c r="IK40" s="4"/>
      <c r="IL40" s="4"/>
      <c r="IM40" s="4"/>
      <c r="IN40" s="4"/>
      <c r="IO40" s="4"/>
      <c r="IP40" s="4"/>
      <c r="IQ40" s="4"/>
      <c r="IR40" s="4"/>
      <c r="IS40" s="4"/>
      <c r="IT40" s="4"/>
      <c r="IU40" s="4"/>
      <c r="IV40" s="4"/>
      <c r="IW40" s="4"/>
      <c r="IX40" s="4"/>
      <c r="IY40" s="4"/>
      <c r="IZ40" s="4"/>
      <c r="JA40" s="4"/>
      <c r="JB40" s="4"/>
      <c r="JC40" s="4"/>
      <c r="JD40" s="4"/>
      <c r="JE40" s="4"/>
      <c r="JF40" s="4"/>
      <c r="JG40" s="4"/>
      <c r="JH40" s="4"/>
      <c r="JI40" s="4"/>
      <c r="JJ40" s="4"/>
      <c r="JK40" s="4"/>
      <c r="JL40" s="4"/>
      <c r="JM40" s="4"/>
      <c r="JN40" s="4"/>
      <c r="JO40" s="4"/>
      <c r="JP40" s="4"/>
      <c r="JQ40" s="4"/>
      <c r="JR40" s="4" t="s">
        <v>
177</v>
      </c>
      <c r="JS40" s="4"/>
      <c r="JT40" s="4"/>
      <c r="JU40" s="4"/>
      <c r="JV40" s="4"/>
      <c r="JW40" s="4"/>
      <c r="JX40" s="4"/>
      <c r="JY40" s="4"/>
      <c r="JZ40" s="4"/>
      <c r="KA40" s="4"/>
      <c r="KB40" s="4"/>
    </row>
    <row r="41" spans="1:288" ht="15" customHeight="1">
      <c r="A41" s="4"/>
      <c r="B41" s="4"/>
      <c r="C41" s="4"/>
      <c r="D41" s="4"/>
      <c r="E41" s="4"/>
      <c r="F41" s="4"/>
      <c r="G41" s="4"/>
      <c r="H41" s="4"/>
      <c r="I41" s="4"/>
      <c r="J41" s="4"/>
      <c r="K41" s="4"/>
      <c r="L41" s="4"/>
      <c r="M41" s="4"/>
      <c r="N41" s="4"/>
      <c r="O41" s="4"/>
      <c r="P41" s="4"/>
      <c r="Q41" s="4"/>
      <c r="R41" s="4"/>
      <c r="S41" s="4"/>
      <c r="T41" s="4"/>
      <c r="U41" s="4"/>
      <c r="V41" s="4"/>
      <c r="W41" s="4"/>
      <c r="X41" s="4"/>
      <c r="Y41" s="4"/>
      <c r="Z41" s="4"/>
      <c r="AA41" s="4"/>
      <c r="AB41" s="4"/>
      <c r="AC41" s="4"/>
      <c r="AD41" s="4"/>
      <c r="AE41" s="4"/>
      <c r="AF41" s="4"/>
      <c r="AG41" s="4"/>
      <c r="AH41" s="4"/>
      <c r="AI41" s="4"/>
      <c r="AJ41" s="4"/>
      <c r="AK41" s="4"/>
      <c r="AL41" s="4"/>
      <c r="AM41" s="4"/>
      <c r="AN41" s="4"/>
      <c r="AO41" s="4"/>
      <c r="AP41" s="4"/>
      <c r="AQ41" s="4"/>
      <c r="AR41" s="4"/>
      <c r="AS41" s="4"/>
      <c r="AT41" s="4"/>
      <c r="AU41" s="4"/>
      <c r="AV41" s="4"/>
      <c r="AW41" s="4"/>
      <c r="AX41" s="4"/>
      <c r="AY41" s="4"/>
      <c r="AZ41" s="4"/>
      <c r="BA41" s="4"/>
      <c r="BB41" s="4"/>
      <c r="BC41" s="4"/>
      <c r="BD41" s="4"/>
      <c r="BE41" s="4"/>
      <c r="BF41" s="4"/>
      <c r="BG41" s="4"/>
      <c r="BH41" s="4"/>
      <c r="BI41" s="4"/>
      <c r="BJ41" s="4"/>
      <c r="BK41" s="4"/>
      <c r="BL41" s="4"/>
      <c r="BM41" s="4"/>
      <c r="BN41" s="4"/>
      <c r="BO41" s="4"/>
      <c r="BP41" s="4"/>
      <c r="BQ41" s="4"/>
      <c r="BR41" s="4"/>
      <c r="BS41" s="4"/>
      <c r="BT41" s="4"/>
      <c r="BU41" s="4"/>
      <c r="BV41" s="4"/>
      <c r="BW41" s="4"/>
      <c r="BX41" s="4"/>
      <c r="BY41" s="4"/>
      <c r="BZ41" s="4"/>
      <c r="CA41" s="4"/>
      <c r="CB41" s="4"/>
      <c r="CC41" s="4"/>
      <c r="CD41" s="4"/>
      <c r="CE41" s="4"/>
      <c r="CF41" s="4"/>
      <c r="CG41" s="4"/>
      <c r="CH41" s="4"/>
      <c r="CI41" s="4"/>
      <c r="CJ41" s="4"/>
      <c r="CK41" s="4"/>
      <c r="CL41" s="4"/>
      <c r="CM41" s="4"/>
      <c r="CN41" s="4"/>
      <c r="CO41" s="4"/>
      <c r="CP41" s="4"/>
      <c r="CQ41" s="4"/>
      <c r="CR41" s="4"/>
      <c r="CS41" s="4"/>
      <c r="CT41" s="4"/>
      <c r="CU41" s="4"/>
      <c r="CV41" s="4"/>
      <c r="CW41" s="4"/>
      <c r="CX41" s="4"/>
      <c r="CY41" s="4"/>
      <c r="CZ41" s="4"/>
      <c r="DA41" s="4"/>
      <c r="DB41" s="4"/>
      <c r="DC41" s="4"/>
      <c r="DD41" s="4"/>
      <c r="DE41" s="4"/>
      <c r="DF41" s="4"/>
      <c r="DG41" s="4"/>
      <c r="DH41" s="4"/>
      <c r="DI41" s="4"/>
      <c r="DJ41" s="4"/>
      <c r="DK41" s="4"/>
      <c r="DL41" s="4"/>
      <c r="DM41" s="4"/>
      <c r="DN41" s="4"/>
      <c r="DO41" s="4"/>
      <c r="DP41" s="4"/>
      <c r="DQ41" s="4"/>
      <c r="DR41" s="4"/>
      <c r="DS41" s="4"/>
      <c r="DT41" s="4"/>
      <c r="DU41" s="4"/>
      <c r="DV41" s="4"/>
      <c r="DW41" s="4"/>
      <c r="DX41" s="4"/>
      <c r="DY41" s="4"/>
      <c r="DZ41" s="4"/>
      <c r="EA41" s="4"/>
      <c r="EB41" s="4"/>
      <c r="EC41" s="4"/>
      <c r="ED41" s="4"/>
      <c r="EE41" s="4"/>
      <c r="EF41" s="4"/>
      <c r="EG41" s="4"/>
      <c r="EH41" s="4"/>
      <c r="EI41" s="4"/>
      <c r="EJ41" s="4"/>
      <c r="EK41" s="4"/>
      <c r="EL41" s="4"/>
      <c r="EM41" s="4"/>
      <c r="EN41" s="4"/>
      <c r="EO41" s="4"/>
      <c r="EP41" s="4"/>
      <c r="EQ41" s="4"/>
      <c r="ER41" s="4"/>
      <c r="ES41" s="4"/>
      <c r="ET41" s="4"/>
      <c r="EU41" s="4"/>
      <c r="EV41" s="4"/>
      <c r="EW41" s="4"/>
      <c r="EX41" s="4"/>
      <c r="EY41" s="4"/>
      <c r="EZ41" s="4"/>
      <c r="FA41" s="4"/>
      <c r="FB41" s="4"/>
      <c r="FC41" s="4"/>
      <c r="FD41" s="4"/>
      <c r="FE41" s="4"/>
      <c r="FF41" s="4"/>
      <c r="FG41" s="4"/>
      <c r="FH41" s="4"/>
      <c r="FI41" s="4"/>
      <c r="FJ41" s="4"/>
      <c r="FK41" s="4"/>
      <c r="FL41" s="4"/>
      <c r="FM41" s="4"/>
      <c r="FN41" s="4"/>
      <c r="FO41" s="4"/>
      <c r="FP41" s="4"/>
      <c r="FQ41" s="4"/>
      <c r="FR41" s="4"/>
      <c r="FS41" s="4"/>
      <c r="FT41" s="4"/>
      <c r="FU41" s="4"/>
      <c r="FV41" s="4"/>
      <c r="FW41" s="4"/>
      <c r="FX41" s="4"/>
      <c r="FY41" s="4"/>
      <c r="FZ41" s="4"/>
      <c r="GA41" s="4"/>
      <c r="GB41" s="4"/>
      <c r="GC41" s="4"/>
      <c r="GD41" s="4"/>
      <c r="GE41" s="4"/>
      <c r="GF41" s="4"/>
      <c r="GG41" s="4"/>
      <c r="GH41" s="4"/>
      <c r="GI41" s="4"/>
      <c r="GJ41" s="4"/>
      <c r="GK41" s="4"/>
      <c r="GL41" s="4"/>
      <c r="GM41" s="4"/>
      <c r="GN41" s="4"/>
      <c r="GO41" s="4"/>
      <c r="GP41" s="4"/>
      <c r="GQ41" s="4"/>
      <c r="GR41" s="4"/>
      <c r="GS41" s="4"/>
      <c r="GT41" s="4"/>
      <c r="GU41" s="4"/>
      <c r="GV41" s="4"/>
      <c r="GW41" s="4"/>
      <c r="GX41" s="4"/>
      <c r="GY41" s="4"/>
      <c r="GZ41" s="4"/>
      <c r="HA41" s="4"/>
      <c r="HB41" s="4"/>
      <c r="HC41" s="4"/>
      <c r="HD41" s="4"/>
      <c r="HE41" s="4"/>
      <c r="HF41" s="4"/>
      <c r="HG41" s="4"/>
      <c r="HH41" s="4"/>
      <c r="HI41" s="4"/>
      <c r="HJ41" s="4"/>
      <c r="HK41" s="4"/>
      <c r="HL41" s="4"/>
      <c r="HM41" s="4"/>
      <c r="HN41" s="4"/>
      <c r="HO41" s="4"/>
      <c r="HP41" s="4"/>
      <c r="HQ41" s="4"/>
      <c r="HR41" s="4"/>
      <c r="HS41" s="4"/>
      <c r="HT41" s="4"/>
      <c r="HU41" s="4"/>
      <c r="HV41" s="4"/>
      <c r="HW41" s="4"/>
      <c r="HX41" s="4"/>
      <c r="HY41" s="4"/>
      <c r="HZ41" s="4"/>
      <c r="IA41" s="4"/>
      <c r="IB41" s="4"/>
      <c r="IC41" s="4"/>
      <c r="ID41" s="4"/>
      <c r="IE41" s="4"/>
      <c r="IF41" s="4"/>
      <c r="IG41" s="4"/>
      <c r="IH41" s="4"/>
      <c r="II41" s="4"/>
      <c r="IJ41" s="4"/>
      <c r="IK41" s="4"/>
      <c r="IL41" s="4"/>
      <c r="IM41" s="4"/>
      <c r="IN41" s="4"/>
      <c r="IO41" s="4"/>
      <c r="IP41" s="4"/>
      <c r="IQ41" s="4"/>
      <c r="IR41" s="4"/>
      <c r="IS41" s="4"/>
      <c r="IT41" s="4"/>
      <c r="IU41" s="4"/>
      <c r="IV41" s="4"/>
      <c r="IW41" s="4"/>
      <c r="IX41" s="4"/>
      <c r="IY41" s="4"/>
      <c r="IZ41" s="4"/>
      <c r="JA41" s="4"/>
      <c r="JB41" s="4"/>
      <c r="JC41" s="4"/>
      <c r="JD41" s="4"/>
      <c r="JE41" s="4"/>
      <c r="JF41" s="4"/>
      <c r="JG41" s="4"/>
      <c r="JH41" s="4"/>
      <c r="JI41" s="4"/>
      <c r="JJ41" s="4"/>
      <c r="JK41" s="4"/>
      <c r="JL41" s="4"/>
      <c r="JM41" s="4"/>
      <c r="JN41" s="4"/>
      <c r="JO41" s="4"/>
      <c r="JP41" s="4"/>
      <c r="JQ41" s="4"/>
      <c r="JR41" s="4"/>
      <c r="JS41" s="4"/>
      <c r="JT41" s="4"/>
      <c r="JU41" s="4"/>
      <c r="JV41" s="4"/>
      <c r="JW41" s="4"/>
      <c r="JX41" s="4"/>
      <c r="JY41" s="4"/>
      <c r="JZ41" s="4"/>
      <c r="KA41" s="4"/>
      <c r="KB41" s="4"/>
    </row>
    <row r="42" spans="1:288" ht="24" customHeight="1">
      <c r="A42" s="4"/>
      <c r="B42" s="4"/>
      <c r="C42" s="4"/>
      <c r="D42" s="4"/>
      <c r="E42" s="4"/>
      <c r="F42" s="4"/>
      <c r="G42" s="4"/>
      <c r="H42" s="4"/>
      <c r="I42" s="4"/>
      <c r="J42" s="4"/>
      <c r="K42" s="4"/>
      <c r="L42" s="4"/>
      <c r="M42" s="4"/>
      <c r="N42" s="4"/>
      <c r="O42" s="4"/>
      <c r="P42" s="4"/>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c r="AW42" s="4"/>
      <c r="AX42" s="4"/>
      <c r="AY42" s="4"/>
      <c r="AZ42" s="4"/>
      <c r="BA42" s="4"/>
      <c r="BB42" s="4"/>
      <c r="BC42" s="4"/>
      <c r="BD42" s="4"/>
      <c r="BE42" s="4"/>
      <c r="BF42" s="4"/>
      <c r="BG42" s="4"/>
      <c r="BH42" s="4"/>
      <c r="BI42" s="4"/>
      <c r="BJ42" s="4"/>
      <c r="BK42" s="4"/>
      <c r="BL42" s="4"/>
      <c r="BM42" s="4"/>
      <c r="BN42" s="4"/>
      <c r="BO42" s="4"/>
      <c r="BP42" s="4"/>
      <c r="BQ42" s="4"/>
      <c r="BR42" s="4"/>
      <c r="BS42" s="4"/>
      <c r="BT42" s="4"/>
      <c r="BU42" s="4"/>
      <c r="BV42" s="4"/>
      <c r="BW42" s="4"/>
      <c r="BX42" s="4"/>
      <c r="BY42" s="4"/>
      <c r="BZ42" s="4"/>
      <c r="CA42" s="4"/>
      <c r="CB42" s="4"/>
      <c r="CC42" s="4"/>
      <c r="CD42" s="4"/>
      <c r="CE42" s="4"/>
      <c r="CF42" s="4"/>
      <c r="CG42" s="4"/>
      <c r="CH42" s="4"/>
      <c r="CI42" s="4"/>
      <c r="CJ42" s="4"/>
      <c r="CK42" s="4"/>
      <c r="CL42" s="4"/>
      <c r="CM42" s="4"/>
      <c r="CN42" s="4"/>
      <c r="CO42" s="4"/>
      <c r="CP42" s="4"/>
      <c r="CQ42" s="4"/>
      <c r="CR42" s="4"/>
      <c r="CS42" s="4"/>
      <c r="CT42" s="4"/>
      <c r="CU42" s="4"/>
      <c r="CV42" s="4"/>
      <c r="CW42" s="4"/>
      <c r="CX42" s="4"/>
      <c r="CY42" s="4"/>
      <c r="CZ42" s="4"/>
      <c r="DA42" s="4"/>
      <c r="DB42" s="4"/>
      <c r="DC42" s="4"/>
      <c r="DD42" s="4"/>
      <c r="DE42" s="4"/>
      <c r="DF42" s="4"/>
      <c r="DG42" s="4"/>
      <c r="DH42" s="4"/>
      <c r="DI42" s="4"/>
      <c r="DJ42" s="4"/>
      <c r="DK42" s="4"/>
      <c r="DL42" s="4"/>
      <c r="DM42" s="4"/>
      <c r="DN42" s="4"/>
      <c r="DO42" s="4"/>
      <c r="DP42" s="4"/>
      <c r="DQ42" s="4"/>
      <c r="DR42" s="4"/>
      <c r="DS42" s="4"/>
      <c r="DT42" s="4"/>
      <c r="DU42" s="4"/>
      <c r="DV42" s="4"/>
      <c r="DW42" s="4"/>
      <c r="DX42" s="4"/>
      <c r="DY42" s="4"/>
      <c r="DZ42" s="4"/>
      <c r="EA42" s="4"/>
      <c r="EB42" s="4"/>
      <c r="EC42" s="4"/>
      <c r="ED42" s="4"/>
      <c r="EE42" s="4"/>
      <c r="EF42" s="4"/>
      <c r="EG42" s="4"/>
      <c r="EH42" s="4"/>
      <c r="EI42" s="4"/>
      <c r="EJ42" s="4"/>
      <c r="EK42" s="4"/>
      <c r="EL42" s="4"/>
      <c r="EM42" s="4"/>
      <c r="EN42" s="4"/>
      <c r="EO42" s="4"/>
      <c r="EP42" s="4"/>
      <c r="EQ42" s="4"/>
      <c r="ER42" s="4"/>
      <c r="ES42" s="4"/>
      <c r="ET42" s="4"/>
      <c r="EU42" s="4"/>
      <c r="EV42" s="4"/>
      <c r="EW42" s="4"/>
      <c r="EX42" s="4"/>
      <c r="EY42" s="4"/>
      <c r="EZ42" s="4"/>
      <c r="FA42" s="4"/>
      <c r="FB42" s="4"/>
      <c r="FC42" s="4"/>
      <c r="FD42" s="4"/>
      <c r="FE42" s="4"/>
      <c r="FF42" s="4"/>
      <c r="FG42" s="4"/>
      <c r="FH42" s="4"/>
      <c r="FI42" s="4"/>
      <c r="FJ42" s="4"/>
      <c r="FK42" s="4"/>
      <c r="FL42" s="4"/>
      <c r="FM42" s="4"/>
      <c r="FN42" s="4"/>
      <c r="FO42" s="4"/>
      <c r="FP42" s="4"/>
      <c r="FQ42" s="4"/>
      <c r="FR42" s="4"/>
      <c r="FS42" s="4"/>
      <c r="FT42" s="4"/>
      <c r="FU42" s="4"/>
      <c r="FV42" s="4"/>
      <c r="FW42" s="4"/>
      <c r="FX42" s="4"/>
      <c r="FY42" s="4"/>
      <c r="FZ42" s="4"/>
      <c r="GA42" s="4"/>
      <c r="GB42" s="4"/>
      <c r="GC42" s="4"/>
      <c r="GD42" s="4"/>
      <c r="GE42" s="4"/>
      <c r="GF42" s="4"/>
      <c r="GG42" s="4"/>
      <c r="GH42" s="4"/>
      <c r="GI42" s="4"/>
      <c r="GJ42" s="4"/>
      <c r="GK42" s="4"/>
      <c r="GL42" s="4"/>
      <c r="GM42" s="4"/>
      <c r="GN42" s="4"/>
      <c r="GO42" s="4"/>
      <c r="GP42" s="4"/>
      <c r="GQ42" s="4"/>
      <c r="GR42" s="4"/>
      <c r="GS42" s="4"/>
      <c r="GT42" s="4"/>
      <c r="GU42" s="4"/>
      <c r="GV42" s="4"/>
      <c r="GW42" s="4"/>
      <c r="GX42" s="4"/>
      <c r="GY42" s="4"/>
      <c r="GZ42" s="4"/>
      <c r="HA42" s="4"/>
      <c r="HB42" s="4"/>
      <c r="HC42" s="4"/>
      <c r="HD42" s="4"/>
      <c r="HE42" s="4"/>
      <c r="HF42" s="4"/>
      <c r="HG42" s="4"/>
      <c r="HH42" s="4"/>
      <c r="HI42" s="4"/>
      <c r="HJ42" s="4"/>
      <c r="HK42" s="4"/>
      <c r="HL42" s="4"/>
      <c r="HM42" s="4"/>
      <c r="HN42" s="4"/>
      <c r="HO42" s="4"/>
      <c r="HP42" s="4"/>
      <c r="HQ42" s="4"/>
      <c r="HR42" s="4"/>
      <c r="HS42" s="4"/>
      <c r="HT42" s="4"/>
      <c r="HU42" s="4"/>
      <c r="HV42" s="4"/>
      <c r="HW42" s="4"/>
      <c r="HX42" s="4"/>
      <c r="HY42" s="4"/>
      <c r="HZ42" s="4"/>
      <c r="IA42" s="4"/>
      <c r="IB42" s="4"/>
      <c r="IC42" s="4"/>
      <c r="ID42" s="4"/>
      <c r="IE42" s="4"/>
      <c r="IF42" s="4"/>
      <c r="IG42" s="4"/>
      <c r="IH42" s="4"/>
      <c r="II42" s="4"/>
      <c r="IJ42" s="4"/>
      <c r="IK42" s="4"/>
      <c r="IL42" s="4"/>
      <c r="IM42" s="4"/>
      <c r="IN42" s="4"/>
      <c r="IO42" s="4"/>
      <c r="IP42" s="4"/>
      <c r="IQ42" s="4"/>
      <c r="IR42" s="4"/>
      <c r="IS42" s="4"/>
      <c r="IT42" s="4"/>
      <c r="IU42" s="4"/>
      <c r="IV42" s="4"/>
      <c r="IW42" s="4"/>
      <c r="IX42" s="4"/>
      <c r="IY42" s="4"/>
      <c r="IZ42" s="4"/>
      <c r="JA42" s="4"/>
      <c r="JB42" s="4"/>
      <c r="JC42" s="4"/>
      <c r="JD42" s="4"/>
      <c r="JE42" s="4"/>
      <c r="JF42" s="4"/>
      <c r="JG42" s="4"/>
      <c r="JH42" s="4"/>
      <c r="JI42" s="4"/>
      <c r="JJ42" s="4"/>
      <c r="JK42" s="4"/>
      <c r="JL42" s="4"/>
      <c r="JM42" s="4"/>
      <c r="JN42" s="4"/>
      <c r="JO42" s="4"/>
      <c r="JP42" s="4"/>
      <c r="JQ42" s="4"/>
      <c r="JR42" s="4"/>
      <c r="JS42" s="4"/>
      <c r="JT42" s="4"/>
      <c r="JU42" s="4"/>
      <c r="JV42" s="4"/>
      <c r="JW42" s="4"/>
      <c r="JX42" s="4"/>
      <c r="JY42" s="4"/>
      <c r="JZ42" s="4"/>
      <c r="KA42" s="4"/>
      <c r="KB42" s="4"/>
    </row>
    <row r="43" spans="1:288" ht="15" customHeight="1">
      <c r="A43" s="601">
        <v>
10</v>
      </c>
      <c r="B43" s="601"/>
      <c r="C43" s="601"/>
      <c r="D43" s="601"/>
      <c r="E43" s="601"/>
      <c r="F43" s="601"/>
      <c r="G43" s="601"/>
      <c r="H43" s="601"/>
      <c r="I43" s="601"/>
      <c r="J43" s="601"/>
      <c r="K43" s="601"/>
      <c r="L43" s="601"/>
      <c r="M43" s="601"/>
      <c r="N43" s="601"/>
      <c r="O43" s="601"/>
      <c r="P43" s="601"/>
      <c r="Q43" s="601"/>
      <c r="R43" s="601"/>
      <c r="S43" s="601"/>
      <c r="T43" s="601"/>
      <c r="U43" s="601"/>
      <c r="V43" s="601"/>
      <c r="W43" s="601"/>
      <c r="X43" s="601"/>
      <c r="Y43" s="601"/>
      <c r="Z43" s="601"/>
      <c r="AA43" s="601"/>
      <c r="AB43" s="601"/>
      <c r="AC43" s="601"/>
      <c r="AD43" s="601"/>
      <c r="AE43" s="601"/>
      <c r="AF43" s="601"/>
      <c r="AG43" s="601"/>
      <c r="AH43" s="601"/>
      <c r="AI43" s="601"/>
      <c r="AJ43" s="601"/>
      <c r="AK43" s="601">
        <v>
11</v>
      </c>
      <c r="AL43" s="601"/>
      <c r="AM43" s="601"/>
      <c r="AN43" s="601"/>
      <c r="AO43" s="601"/>
      <c r="AP43" s="601"/>
      <c r="AQ43" s="601"/>
      <c r="AR43" s="601"/>
      <c r="AS43" s="601"/>
      <c r="AT43" s="601"/>
      <c r="AU43" s="601"/>
      <c r="AV43" s="601"/>
      <c r="AW43" s="601"/>
      <c r="AX43" s="601"/>
      <c r="AY43" s="601"/>
      <c r="AZ43" s="601"/>
      <c r="BA43" s="601"/>
      <c r="BB43" s="601"/>
      <c r="BC43" s="601"/>
      <c r="BD43" s="601"/>
      <c r="BE43" s="601"/>
      <c r="BF43" s="601"/>
      <c r="BG43" s="601"/>
      <c r="BH43" s="601"/>
      <c r="BI43" s="601"/>
      <c r="BJ43" s="601"/>
      <c r="BK43" s="601"/>
      <c r="BL43" s="601"/>
      <c r="BM43" s="601"/>
      <c r="BN43" s="601"/>
      <c r="BO43" s="601"/>
      <c r="BP43" s="601"/>
      <c r="BQ43" s="601"/>
      <c r="BR43" s="601"/>
      <c r="BS43" s="601"/>
      <c r="BT43" s="601"/>
      <c r="BU43" s="601">
        <v>
12</v>
      </c>
      <c r="BV43" s="601"/>
      <c r="BW43" s="601"/>
      <c r="BX43" s="601"/>
      <c r="BY43" s="601"/>
      <c r="BZ43" s="601"/>
      <c r="CA43" s="601"/>
      <c r="CB43" s="601"/>
      <c r="CC43" s="601"/>
      <c r="CD43" s="601"/>
      <c r="CE43" s="601"/>
      <c r="CF43" s="601"/>
      <c r="CG43" s="601"/>
      <c r="CH43" s="601"/>
      <c r="CI43" s="601"/>
      <c r="CJ43" s="601"/>
      <c r="CK43" s="601"/>
      <c r="CL43" s="601"/>
      <c r="CM43" s="601"/>
      <c r="CN43" s="601"/>
      <c r="CO43" s="601"/>
      <c r="CP43" s="601"/>
      <c r="CQ43" s="601"/>
      <c r="CR43" s="601"/>
      <c r="CS43" s="601"/>
      <c r="CT43" s="601"/>
      <c r="CU43" s="601"/>
      <c r="CV43" s="601"/>
      <c r="CW43" s="601"/>
      <c r="CX43" s="601"/>
      <c r="CY43" s="601"/>
      <c r="CZ43" s="601"/>
      <c r="DA43" s="601"/>
      <c r="DB43" s="601"/>
      <c r="DC43" s="601"/>
      <c r="DD43" s="4"/>
      <c r="DE43" s="601">
        <v>
13</v>
      </c>
      <c r="DF43" s="601"/>
      <c r="DG43" s="601"/>
      <c r="DH43" s="601"/>
      <c r="DI43" s="601"/>
      <c r="DJ43" s="601"/>
      <c r="DK43" s="601"/>
      <c r="DL43" s="601"/>
      <c r="DM43" s="601"/>
      <c r="DN43" s="601"/>
      <c r="DO43" s="601"/>
      <c r="DP43" s="601"/>
      <c r="DQ43" s="601"/>
      <c r="DR43" s="601"/>
      <c r="DS43" s="601"/>
      <c r="DT43" s="601"/>
      <c r="DU43" s="601"/>
      <c r="DV43" s="601"/>
      <c r="DW43" s="601"/>
      <c r="DX43" s="601"/>
      <c r="DY43" s="601"/>
      <c r="DZ43" s="601"/>
      <c r="EA43" s="601"/>
      <c r="EB43" s="601"/>
      <c r="EC43" s="601"/>
      <c r="ED43" s="601"/>
      <c r="EE43" s="601"/>
      <c r="EF43" s="601"/>
      <c r="EG43" s="601"/>
      <c r="EH43" s="601"/>
      <c r="EI43" s="601"/>
      <c r="EJ43" s="601"/>
      <c r="EK43" s="601"/>
      <c r="EL43" s="601"/>
      <c r="EM43" s="601"/>
      <c r="EN43" s="4"/>
      <c r="EO43" s="601">
        <v>
14</v>
      </c>
      <c r="EP43" s="601"/>
      <c r="EQ43" s="601"/>
      <c r="ER43" s="601"/>
      <c r="ES43" s="601"/>
      <c r="ET43" s="601"/>
      <c r="EU43" s="601"/>
      <c r="EV43" s="601"/>
      <c r="EW43" s="601"/>
      <c r="EX43" s="601"/>
      <c r="EY43" s="601"/>
      <c r="EZ43" s="601"/>
      <c r="FA43" s="601"/>
      <c r="FB43" s="601"/>
      <c r="FC43" s="601"/>
      <c r="FD43" s="601"/>
      <c r="FE43" s="601"/>
      <c r="FF43" s="601"/>
      <c r="FG43" s="601"/>
      <c r="FH43" s="601"/>
      <c r="FI43" s="601"/>
      <c r="FJ43" s="601"/>
      <c r="FK43" s="601"/>
      <c r="FL43" s="601"/>
      <c r="FM43" s="601"/>
      <c r="FN43" s="601"/>
      <c r="FO43" s="601"/>
      <c r="FP43" s="601"/>
      <c r="FQ43" s="601"/>
      <c r="FR43" s="601"/>
      <c r="FS43" s="601"/>
      <c r="FT43" s="601"/>
      <c r="FU43" s="601"/>
      <c r="FV43" s="601"/>
      <c r="FW43" s="601"/>
      <c r="FX43" s="4"/>
      <c r="FY43" s="601">
        <v>
15</v>
      </c>
      <c r="FZ43" s="601"/>
      <c r="GA43" s="601"/>
      <c r="GB43" s="601"/>
      <c r="GC43" s="601"/>
      <c r="GD43" s="601"/>
      <c r="GE43" s="601"/>
      <c r="GF43" s="601"/>
      <c r="GG43" s="601"/>
      <c r="GH43" s="601"/>
      <c r="GI43" s="601"/>
      <c r="GJ43" s="601"/>
      <c r="GK43" s="601"/>
      <c r="GL43" s="601"/>
      <c r="GM43" s="601"/>
      <c r="GN43" s="601"/>
      <c r="GO43" s="601"/>
      <c r="GP43" s="601"/>
      <c r="GQ43" s="601"/>
      <c r="GR43" s="601"/>
      <c r="GS43" s="601"/>
      <c r="GT43" s="601"/>
      <c r="GU43" s="601"/>
      <c r="GV43" s="601"/>
      <c r="GW43" s="601"/>
      <c r="GX43" s="601"/>
      <c r="GY43" s="601"/>
      <c r="GZ43" s="601"/>
      <c r="HA43" s="601"/>
      <c r="HB43" s="601"/>
      <c r="HC43" s="601"/>
      <c r="HD43" s="601"/>
      <c r="HE43" s="601"/>
      <c r="HF43" s="601"/>
      <c r="HG43" s="601"/>
      <c r="HH43" s="4"/>
      <c r="HI43" s="601">
        <v>
16</v>
      </c>
      <c r="HJ43" s="601"/>
      <c r="HK43" s="601"/>
      <c r="HL43" s="601"/>
      <c r="HM43" s="601"/>
      <c r="HN43" s="601"/>
      <c r="HO43" s="601"/>
      <c r="HP43" s="601"/>
      <c r="HQ43" s="601"/>
      <c r="HR43" s="601"/>
      <c r="HS43" s="601"/>
      <c r="HT43" s="601"/>
      <c r="HU43" s="601"/>
      <c r="HV43" s="601"/>
      <c r="HW43" s="601"/>
      <c r="HX43" s="601"/>
      <c r="HY43" s="601"/>
      <c r="HZ43" s="601"/>
      <c r="IA43" s="601"/>
      <c r="IB43" s="601"/>
      <c r="IC43" s="601"/>
      <c r="ID43" s="601"/>
      <c r="IE43" s="601"/>
      <c r="IF43" s="601"/>
      <c r="IG43" s="601"/>
      <c r="IH43" s="601"/>
      <c r="II43" s="601"/>
      <c r="IJ43" s="601"/>
      <c r="IK43" s="601"/>
      <c r="IL43" s="601"/>
      <c r="IM43" s="601"/>
      <c r="IN43" s="601"/>
      <c r="IO43" s="601"/>
      <c r="IP43" s="601"/>
      <c r="IQ43" s="601"/>
      <c r="IR43" s="4"/>
      <c r="IS43" s="601">
        <v>
17</v>
      </c>
      <c r="IT43" s="601"/>
      <c r="IU43" s="601"/>
      <c r="IV43" s="601"/>
      <c r="IW43" s="601"/>
      <c r="IX43" s="601"/>
      <c r="IY43" s="601"/>
      <c r="IZ43" s="601"/>
      <c r="JA43" s="601"/>
      <c r="JB43" s="601"/>
      <c r="JC43" s="601"/>
      <c r="JD43" s="601"/>
      <c r="JE43" s="601"/>
      <c r="JF43" s="601"/>
      <c r="JG43" s="601"/>
      <c r="JH43" s="601"/>
      <c r="JI43" s="601"/>
      <c r="JJ43" s="601"/>
      <c r="JK43" s="601"/>
      <c r="JL43" s="601"/>
      <c r="JM43" s="601"/>
      <c r="JN43" s="601"/>
      <c r="JO43" s="601"/>
      <c r="JP43" s="601"/>
      <c r="JQ43" s="601"/>
      <c r="JR43" s="601"/>
      <c r="JS43" s="601"/>
      <c r="JT43" s="601"/>
      <c r="JU43" s="601"/>
      <c r="JV43" s="601"/>
      <c r="JW43" s="601"/>
      <c r="JX43" s="601"/>
      <c r="JY43" s="601"/>
      <c r="JZ43" s="601"/>
      <c r="KA43" s="601"/>
      <c r="KB43" s="601"/>
    </row>
    <row r="44" spans="1:288" s="50" customFormat="1" ht="15" customHeight="1">
      <c r="AK44" s="37"/>
      <c r="AL44" s="37"/>
      <c r="AM44" s="37"/>
      <c r="AN44" s="37"/>
      <c r="AO44" s="37"/>
      <c r="AP44" s="37"/>
      <c r="AQ44" s="37"/>
      <c r="AR44" s="37"/>
      <c r="AS44" s="37"/>
      <c r="AT44" s="37"/>
      <c r="AU44" s="37"/>
      <c r="AV44" s="37"/>
      <c r="AW44" s="37"/>
      <c r="AX44" s="37"/>
      <c r="AY44" s="37"/>
      <c r="AZ44" s="37"/>
      <c r="BA44" s="37"/>
      <c r="BB44" s="37"/>
      <c r="BC44" s="37"/>
      <c r="BD44" s="37"/>
      <c r="BE44" s="37"/>
      <c r="BF44" s="37"/>
      <c r="BG44" s="37"/>
      <c r="BH44" s="37"/>
      <c r="BI44" s="37"/>
      <c r="BJ44" s="37"/>
      <c r="BK44" s="37"/>
      <c r="BL44" s="37"/>
      <c r="BM44" s="37"/>
      <c r="BN44" s="37"/>
      <c r="BO44" s="37"/>
      <c r="BP44" s="37"/>
      <c r="BQ44" s="37"/>
      <c r="BR44" s="37"/>
      <c r="BS44" s="37"/>
      <c r="BT44" s="37"/>
      <c r="BU44" s="37"/>
      <c r="BV44" s="37"/>
      <c r="BW44" s="37"/>
      <c r="BX44" s="37"/>
      <c r="BY44" s="37"/>
      <c r="BZ44" s="37"/>
      <c r="CA44" s="37"/>
      <c r="CB44" s="37"/>
      <c r="CC44" s="37"/>
      <c r="CD44" s="37"/>
      <c r="CE44" s="37"/>
      <c r="CF44" s="37"/>
      <c r="CG44" s="37"/>
      <c r="CH44" s="37"/>
      <c r="CI44" s="37"/>
      <c r="CJ44" s="37"/>
      <c r="CK44" s="37"/>
      <c r="CL44" s="37"/>
      <c r="CM44" s="37"/>
      <c r="CN44" s="37"/>
      <c r="CO44" s="37"/>
      <c r="CP44" s="37"/>
      <c r="CQ44" s="37"/>
      <c r="CR44" s="37"/>
      <c r="CS44" s="37"/>
      <c r="CT44" s="37"/>
      <c r="CU44" s="37"/>
      <c r="CV44" s="37"/>
      <c r="CW44" s="37"/>
      <c r="CX44" s="37"/>
      <c r="CY44" s="37"/>
      <c r="CZ44" s="37"/>
      <c r="DA44" s="37"/>
      <c r="DB44" s="37"/>
      <c r="DC44" s="37"/>
      <c r="DD44" s="37"/>
      <c r="DE44" s="37"/>
      <c r="DF44" s="37"/>
      <c r="DG44" s="37"/>
      <c r="DH44" s="37"/>
      <c r="DI44" s="37"/>
      <c r="DJ44" s="37"/>
      <c r="DK44" s="37"/>
      <c r="DL44" s="37"/>
      <c r="DM44" s="37"/>
      <c r="DN44" s="37"/>
      <c r="DO44" s="37"/>
      <c r="DP44" s="37"/>
      <c r="DQ44" s="37"/>
      <c r="DR44" s="37"/>
      <c r="DS44" s="37"/>
      <c r="DT44" s="37"/>
      <c r="DU44" s="37"/>
      <c r="DV44" s="37"/>
      <c r="DW44" s="37"/>
      <c r="DX44" s="37"/>
      <c r="DY44" s="37"/>
      <c r="DZ44" s="37"/>
      <c r="EA44" s="37"/>
      <c r="EB44" s="37"/>
      <c r="EC44" s="37"/>
      <c r="ED44" s="37"/>
      <c r="EE44" s="37"/>
      <c r="EF44" s="37"/>
      <c r="EG44" s="37"/>
      <c r="EH44" s="37"/>
      <c r="EI44" s="37"/>
      <c r="EJ44" s="37"/>
      <c r="EK44" s="37"/>
      <c r="EL44" s="37"/>
      <c r="EM44" s="37"/>
      <c r="EN44" s="37"/>
      <c r="EO44" s="37"/>
      <c r="EP44" s="37"/>
      <c r="EQ44" s="37"/>
      <c r="ER44" s="37"/>
      <c r="ES44" s="37"/>
      <c r="ET44" s="37"/>
      <c r="EU44" s="37"/>
      <c r="EV44" s="37"/>
      <c r="EW44" s="37"/>
      <c r="EX44" s="37"/>
      <c r="EY44" s="37"/>
      <c r="EZ44" s="37"/>
      <c r="FA44" s="37"/>
      <c r="FB44" s="37"/>
      <c r="FC44" s="37"/>
      <c r="FD44" s="37"/>
      <c r="FE44" s="37"/>
      <c r="FF44" s="37"/>
      <c r="FG44" s="37"/>
      <c r="FH44" s="37"/>
      <c r="FI44" s="37"/>
      <c r="FJ44" s="37"/>
      <c r="FK44" s="37"/>
      <c r="FL44" s="37"/>
      <c r="FM44" s="37"/>
      <c r="FN44" s="37"/>
      <c r="FO44" s="37"/>
      <c r="FP44" s="37"/>
      <c r="FQ44" s="37"/>
      <c r="FR44" s="37"/>
      <c r="FS44" s="37"/>
      <c r="FT44" s="37"/>
      <c r="FU44" s="37"/>
      <c r="FV44" s="37"/>
      <c r="FW44" s="37"/>
      <c r="FX44" s="37"/>
      <c r="FY44" s="37"/>
      <c r="FZ44" s="37"/>
      <c r="GA44" s="37"/>
      <c r="GB44" s="37"/>
      <c r="GC44" s="37"/>
      <c r="GD44" s="37"/>
      <c r="GE44" s="37"/>
      <c r="GF44" s="37"/>
      <c r="GG44" s="37"/>
      <c r="GH44" s="37"/>
      <c r="GI44" s="37"/>
      <c r="GJ44" s="37"/>
      <c r="GK44" s="37"/>
      <c r="GL44" s="37"/>
      <c r="GM44" s="37"/>
      <c r="GN44" s="37"/>
      <c r="GO44" s="37"/>
      <c r="GP44" s="37"/>
      <c r="GQ44" s="37"/>
      <c r="GR44" s="37"/>
      <c r="GS44" s="37"/>
      <c r="GT44" s="37"/>
      <c r="GU44" s="37"/>
      <c r="GV44" s="37"/>
      <c r="GW44" s="37"/>
      <c r="GX44" s="37"/>
      <c r="GY44" s="37"/>
      <c r="GZ44" s="37"/>
      <c r="HA44" s="37"/>
      <c r="HB44" s="37"/>
      <c r="HC44" s="37"/>
      <c r="HD44" s="37"/>
      <c r="HE44" s="37"/>
      <c r="HF44" s="37"/>
      <c r="HG44" s="37"/>
      <c r="HH44" s="37"/>
      <c r="HI44" s="37"/>
      <c r="HJ44" s="37"/>
      <c r="HK44" s="37"/>
      <c r="HL44" s="37"/>
      <c r="HM44" s="37"/>
      <c r="HN44" s="37"/>
      <c r="HO44" s="37"/>
      <c r="HP44" s="37"/>
      <c r="HQ44" s="37"/>
      <c r="HR44" s="37"/>
      <c r="HS44" s="37"/>
      <c r="HT44" s="37"/>
      <c r="HU44" s="37"/>
      <c r="HV44" s="37"/>
      <c r="HW44" s="37"/>
      <c r="HX44" s="37"/>
      <c r="HY44" s="37"/>
      <c r="HZ44" s="37"/>
      <c r="IA44" s="37"/>
      <c r="IB44" s="37"/>
      <c r="IC44" s="37"/>
      <c r="ID44" s="37"/>
      <c r="IE44" s="37"/>
      <c r="IF44" s="37"/>
      <c r="IG44" s="37"/>
      <c r="IH44" s="37"/>
      <c r="II44" s="37"/>
      <c r="IJ44" s="37"/>
      <c r="IK44" s="37"/>
      <c r="IL44" s="37"/>
      <c r="IM44" s="37"/>
      <c r="IN44" s="37"/>
      <c r="IO44" s="37"/>
      <c r="IP44" s="37"/>
      <c r="IQ44" s="37"/>
      <c r="IR44" s="37"/>
      <c r="IS44" s="49"/>
      <c r="IT44" s="49"/>
      <c r="IU44" s="49"/>
      <c r="IV44" s="49"/>
      <c r="IW44" s="49"/>
      <c r="IX44" s="49"/>
      <c r="IY44" s="49"/>
      <c r="IZ44" s="49"/>
      <c r="JA44" s="49"/>
      <c r="JB44" s="49"/>
      <c r="JC44" s="49"/>
      <c r="JD44" s="49"/>
      <c r="JE44" s="49"/>
      <c r="JF44" s="49"/>
      <c r="JG44" s="49"/>
      <c r="JH44" s="49"/>
      <c r="JI44" s="49"/>
      <c r="JJ44" s="49"/>
      <c r="JK44" s="49"/>
      <c r="JL44" s="49"/>
      <c r="JM44" s="49"/>
      <c r="JN44" s="49"/>
      <c r="JO44" s="49"/>
      <c r="JP44" s="49"/>
      <c r="JQ44" s="49"/>
      <c r="JR44" s="49"/>
      <c r="JS44" s="49"/>
      <c r="JT44" s="49"/>
      <c r="JU44" s="49"/>
      <c r="JV44" s="49"/>
      <c r="JW44" s="49"/>
      <c r="JX44" s="49"/>
      <c r="JY44" s="49"/>
      <c r="JZ44" s="49"/>
      <c r="KA44" s="49"/>
      <c r="KB44" s="49"/>
    </row>
    <row r="45" spans="1:288" s="50" customFormat="1" ht="15" customHeight="1">
      <c r="AK45" s="37"/>
      <c r="AL45" s="37"/>
      <c r="AM45" s="37"/>
      <c r="AN45" s="37"/>
      <c r="AO45" s="37"/>
      <c r="AP45" s="37"/>
      <c r="AQ45" s="37"/>
      <c r="AR45" s="37"/>
      <c r="AS45" s="37"/>
      <c r="AT45" s="37"/>
      <c r="AU45" s="37"/>
      <c r="AV45" s="37"/>
      <c r="AW45" s="37"/>
      <c r="AX45" s="37"/>
      <c r="AY45" s="37"/>
      <c r="AZ45" s="37"/>
      <c r="BA45" s="37"/>
      <c r="BB45" s="37"/>
      <c r="BC45" s="37"/>
      <c r="BD45" s="37"/>
      <c r="BE45" s="37"/>
      <c r="BF45" s="37"/>
      <c r="BG45" s="37"/>
      <c r="BH45" s="37"/>
      <c r="BI45" s="37"/>
      <c r="BJ45" s="37"/>
      <c r="BK45" s="37"/>
      <c r="BL45" s="37"/>
      <c r="BM45" s="37"/>
      <c r="BN45" s="37"/>
      <c r="BO45" s="37"/>
      <c r="BP45" s="37"/>
      <c r="BQ45" s="37"/>
      <c r="BR45" s="37"/>
      <c r="BS45" s="37"/>
      <c r="BT45" s="37"/>
      <c r="BU45" s="37"/>
      <c r="BV45" s="37"/>
      <c r="BW45" s="37"/>
      <c r="BX45" s="37"/>
      <c r="BY45" s="37"/>
      <c r="BZ45" s="37"/>
      <c r="CA45" s="37"/>
      <c r="CB45" s="37"/>
      <c r="CC45" s="37"/>
      <c r="CD45" s="37"/>
      <c r="CE45" s="37"/>
      <c r="CF45" s="37"/>
      <c r="CG45" s="37"/>
      <c r="CH45" s="37"/>
      <c r="CI45" s="37"/>
      <c r="CJ45" s="37"/>
      <c r="CK45" s="37"/>
      <c r="CL45" s="37"/>
      <c r="CM45" s="37"/>
      <c r="CN45" s="37"/>
      <c r="CO45" s="37"/>
      <c r="CP45" s="37"/>
      <c r="CQ45" s="37"/>
      <c r="CR45" s="37"/>
      <c r="CS45" s="37"/>
      <c r="CT45" s="37"/>
      <c r="CU45" s="37"/>
      <c r="CV45" s="37"/>
      <c r="CW45" s="37"/>
      <c r="CX45" s="37"/>
      <c r="CY45" s="37"/>
      <c r="CZ45" s="37"/>
      <c r="DA45" s="37"/>
      <c r="DB45" s="37"/>
      <c r="DC45" s="37"/>
      <c r="DD45" s="37"/>
      <c r="DE45" s="37"/>
      <c r="DF45" s="37"/>
      <c r="DG45" s="37"/>
      <c r="DH45" s="37"/>
      <c r="DI45" s="37"/>
      <c r="DJ45" s="37"/>
      <c r="DK45" s="37"/>
      <c r="DL45" s="37"/>
      <c r="DM45" s="37"/>
      <c r="DN45" s="37"/>
      <c r="DO45" s="37"/>
      <c r="DP45" s="37"/>
      <c r="DQ45" s="37"/>
      <c r="DR45" s="37"/>
      <c r="DS45" s="37"/>
      <c r="DT45" s="37"/>
      <c r="DU45" s="37"/>
      <c r="DV45" s="37"/>
      <c r="DW45" s="37"/>
      <c r="DX45" s="37"/>
      <c r="DY45" s="37"/>
      <c r="DZ45" s="37"/>
      <c r="EA45" s="37"/>
      <c r="EB45" s="37"/>
      <c r="EC45" s="37"/>
      <c r="ED45" s="37"/>
      <c r="EE45" s="37"/>
      <c r="EF45" s="37"/>
      <c r="EG45" s="37"/>
      <c r="EH45" s="37"/>
      <c r="EI45" s="37"/>
      <c r="EJ45" s="37"/>
      <c r="EK45" s="37"/>
      <c r="EL45" s="37"/>
      <c r="EM45" s="37"/>
      <c r="EN45" s="37"/>
      <c r="EO45" s="37"/>
      <c r="EP45" s="37"/>
      <c r="EQ45" s="37"/>
      <c r="ER45" s="37"/>
      <c r="ES45" s="37"/>
      <c r="ET45" s="37"/>
      <c r="EU45" s="37"/>
      <c r="EV45" s="37"/>
      <c r="EW45" s="37"/>
      <c r="EX45" s="37"/>
      <c r="EY45" s="37"/>
      <c r="EZ45" s="37"/>
      <c r="FA45" s="37"/>
      <c r="FB45" s="37"/>
      <c r="FC45" s="37"/>
      <c r="FD45" s="37"/>
      <c r="FE45" s="37"/>
      <c r="FF45" s="37"/>
      <c r="FG45" s="37"/>
      <c r="FH45" s="37"/>
      <c r="FI45" s="37"/>
      <c r="FJ45" s="37"/>
      <c r="FK45" s="37"/>
      <c r="FL45" s="37"/>
      <c r="FM45" s="37"/>
      <c r="FN45" s="37"/>
      <c r="FO45" s="37"/>
      <c r="FP45" s="37"/>
      <c r="FQ45" s="37"/>
      <c r="FR45" s="37"/>
      <c r="FS45" s="37"/>
      <c r="FT45" s="37"/>
      <c r="FU45" s="37"/>
      <c r="FV45" s="37"/>
      <c r="FW45" s="37"/>
      <c r="FX45" s="37"/>
      <c r="FY45" s="37"/>
      <c r="FZ45" s="37"/>
      <c r="GA45" s="37"/>
      <c r="GB45" s="37"/>
      <c r="GC45" s="37"/>
      <c r="GD45" s="37"/>
      <c r="GE45" s="37"/>
      <c r="GF45" s="37"/>
      <c r="GG45" s="37"/>
      <c r="GH45" s="37"/>
      <c r="GI45" s="37"/>
      <c r="GJ45" s="37"/>
      <c r="GK45" s="37"/>
      <c r="GL45" s="37"/>
      <c r="GM45" s="37"/>
      <c r="GN45" s="37"/>
      <c r="GO45" s="37"/>
      <c r="GP45" s="37"/>
      <c r="GQ45" s="37"/>
      <c r="GR45" s="37"/>
      <c r="GS45" s="37"/>
      <c r="GT45" s="37"/>
      <c r="GU45" s="37"/>
      <c r="GV45" s="37"/>
      <c r="GW45" s="37"/>
      <c r="GX45" s="37"/>
      <c r="GY45" s="37"/>
      <c r="GZ45" s="37"/>
      <c r="HA45" s="37"/>
      <c r="HB45" s="37"/>
      <c r="HC45" s="37"/>
      <c r="HD45" s="37"/>
      <c r="HE45" s="37"/>
      <c r="HF45" s="37"/>
      <c r="HG45" s="37"/>
      <c r="HH45" s="37"/>
      <c r="HI45" s="37"/>
      <c r="HJ45" s="37"/>
      <c r="HK45" s="37"/>
      <c r="HL45" s="37"/>
      <c r="HM45" s="37"/>
      <c r="HN45" s="37"/>
      <c r="HO45" s="37"/>
      <c r="HP45" s="37"/>
      <c r="HQ45" s="37"/>
      <c r="HR45" s="37"/>
      <c r="HS45" s="37"/>
      <c r="HT45" s="37"/>
      <c r="HU45" s="37"/>
      <c r="HV45" s="37"/>
      <c r="HW45" s="37"/>
      <c r="HX45" s="37"/>
      <c r="HY45" s="37"/>
      <c r="HZ45" s="37"/>
      <c r="IA45" s="37"/>
      <c r="IB45" s="37"/>
      <c r="IC45" s="37"/>
      <c r="ID45" s="37"/>
      <c r="IE45" s="37"/>
      <c r="IF45" s="37"/>
      <c r="IG45" s="37"/>
      <c r="IH45" s="37"/>
      <c r="II45" s="37"/>
      <c r="IJ45" s="37"/>
      <c r="IK45" s="37"/>
      <c r="IL45" s="37"/>
      <c r="IM45" s="37"/>
      <c r="IN45" s="37"/>
      <c r="IO45" s="37"/>
      <c r="IP45" s="37"/>
      <c r="IQ45" s="37"/>
      <c r="IR45" s="37"/>
    </row>
    <row r="46" spans="1:288" ht="19.5" customHeight="1">
      <c r="AK46" s="4"/>
      <c r="AL46" s="4"/>
      <c r="AM46" s="4"/>
      <c r="AN46" s="4"/>
      <c r="AO46" s="4"/>
      <c r="AP46" s="4"/>
      <c r="AQ46" s="4"/>
      <c r="AR46" s="4"/>
      <c r="AS46" s="4"/>
      <c r="AT46" s="4"/>
      <c r="AU46" s="4"/>
      <c r="AV46" s="4"/>
      <c r="AW46" s="4"/>
      <c r="AX46" s="4"/>
      <c r="AY46" s="4"/>
      <c r="AZ46" s="4"/>
      <c r="BA46" s="4"/>
      <c r="BB46" s="4"/>
      <c r="BC46" s="4"/>
      <c r="BD46" s="4"/>
      <c r="BE46" s="4"/>
      <c r="BF46" s="4"/>
      <c r="BG46" s="4"/>
      <c r="BH46" s="4"/>
      <c r="BI46" s="4"/>
      <c r="BJ46" s="4"/>
      <c r="BK46" s="4"/>
      <c r="BL46" s="4"/>
      <c r="BM46" s="4"/>
      <c r="BN46" s="4"/>
      <c r="BO46" s="4"/>
      <c r="BP46" s="4"/>
      <c r="BQ46" s="4"/>
      <c r="BR46" s="4"/>
      <c r="BS46" s="4"/>
      <c r="BT46" s="4"/>
      <c r="BU46" s="4"/>
      <c r="BV46" s="4"/>
      <c r="BW46" s="4"/>
      <c r="BX46" s="4"/>
      <c r="BY46" s="4"/>
      <c r="BZ46" s="4"/>
      <c r="CA46" s="4"/>
      <c r="CB46" s="4"/>
      <c r="CC46" s="4"/>
      <c r="CD46" s="4"/>
      <c r="CE46" s="4"/>
      <c r="CF46" s="4"/>
      <c r="CG46" s="4"/>
      <c r="CH46" s="4"/>
      <c r="CI46" s="4"/>
      <c r="CJ46" s="4"/>
      <c r="CK46" s="4"/>
      <c r="CL46" s="4"/>
      <c r="CM46" s="4"/>
      <c r="CN46" s="4"/>
      <c r="CO46" s="4"/>
      <c r="CP46" s="4"/>
      <c r="CQ46" s="4"/>
      <c r="CR46" s="4"/>
      <c r="CS46" s="4"/>
      <c r="CT46" s="4"/>
      <c r="CU46" s="4"/>
      <c r="CV46" s="4"/>
      <c r="CW46" s="4"/>
      <c r="CX46" s="4"/>
      <c r="CY46" s="4"/>
      <c r="CZ46" s="4"/>
      <c r="DA46" s="4"/>
      <c r="DB46" s="4"/>
      <c r="DC46" s="4"/>
      <c r="DD46" s="4"/>
      <c r="DE46" s="4"/>
      <c r="DF46" s="4"/>
      <c r="DG46" s="4"/>
      <c r="DH46" s="4"/>
      <c r="DI46" s="4"/>
      <c r="DJ46" s="4"/>
      <c r="DK46" s="4"/>
      <c r="DL46" s="4"/>
      <c r="DM46" s="4"/>
      <c r="DN46" s="4"/>
      <c r="DO46" s="4"/>
      <c r="DP46" s="4"/>
      <c r="DQ46" s="4"/>
      <c r="DR46" s="4"/>
      <c r="DS46" s="4"/>
      <c r="DT46" s="4"/>
      <c r="DU46" s="4"/>
      <c r="DV46" s="4"/>
      <c r="DW46" s="4"/>
      <c r="DX46" s="4"/>
      <c r="DY46" s="4"/>
      <c r="DZ46" s="4"/>
      <c r="EA46" s="4"/>
      <c r="EB46" s="4"/>
      <c r="EC46" s="4"/>
      <c r="ED46" s="4"/>
      <c r="EE46" s="4"/>
      <c r="EF46" s="4"/>
      <c r="EG46" s="4"/>
      <c r="EH46" s="4"/>
      <c r="EI46" s="4"/>
      <c r="EJ46" s="4"/>
      <c r="EK46" s="4"/>
      <c r="EL46" s="4"/>
      <c r="EM46" s="4"/>
      <c r="EN46" s="4"/>
      <c r="EO46" s="4"/>
      <c r="EP46" s="4"/>
      <c r="EQ46" s="4"/>
      <c r="ER46" s="4"/>
      <c r="ES46" s="4"/>
      <c r="ET46" s="4"/>
      <c r="EU46" s="4"/>
      <c r="EV46" s="4"/>
      <c r="EW46" s="4"/>
      <c r="EX46" s="4"/>
      <c r="EY46" s="4"/>
      <c r="EZ46" s="4"/>
      <c r="FA46" s="4"/>
      <c r="FB46" s="4"/>
      <c r="FC46" s="4"/>
      <c r="FD46" s="4"/>
      <c r="FE46" s="4"/>
      <c r="FF46" s="4"/>
      <c r="FG46" s="4"/>
      <c r="FH46" s="4"/>
      <c r="FI46" s="4"/>
      <c r="FJ46" s="4"/>
      <c r="FK46" s="4"/>
      <c r="FL46" s="4"/>
      <c r="FM46" s="4"/>
      <c r="FN46" s="4"/>
      <c r="FO46" s="4"/>
      <c r="FP46" s="4"/>
      <c r="FQ46" s="4"/>
      <c r="FR46" s="4"/>
      <c r="FS46" s="4"/>
      <c r="FT46" s="4"/>
      <c r="FU46" s="4"/>
      <c r="FV46" s="4"/>
      <c r="FW46" s="4"/>
      <c r="FX46" s="4"/>
      <c r="FY46" s="4"/>
      <c r="FZ46" s="4"/>
      <c r="GA46" s="4"/>
      <c r="GB46" s="4"/>
      <c r="GC46" s="4"/>
      <c r="GD46" s="4"/>
      <c r="GE46" s="4"/>
      <c r="GF46" s="4"/>
      <c r="GG46" s="4"/>
      <c r="GH46" s="4"/>
      <c r="GI46" s="4"/>
      <c r="GJ46" s="4"/>
      <c r="GK46" s="4"/>
      <c r="GL46" s="4"/>
      <c r="GM46" s="4"/>
      <c r="GN46" s="4"/>
      <c r="GO46" s="4"/>
      <c r="GP46" s="4"/>
      <c r="GQ46" s="4"/>
      <c r="GR46" s="4"/>
      <c r="GS46" s="4"/>
      <c r="GT46" s="4"/>
      <c r="GU46" s="4"/>
      <c r="GV46" s="4"/>
      <c r="GW46" s="4"/>
      <c r="GX46" s="4"/>
      <c r="GY46" s="4"/>
      <c r="GZ46" s="4"/>
      <c r="HA46" s="4"/>
      <c r="HB46" s="4"/>
      <c r="HC46" s="4"/>
      <c r="HD46" s="4"/>
      <c r="HE46" s="4"/>
      <c r="HF46" s="4"/>
      <c r="HG46" s="4"/>
      <c r="HH46" s="4"/>
      <c r="HI46" s="4"/>
      <c r="HJ46" s="4"/>
      <c r="HK46" s="4"/>
      <c r="HL46" s="4"/>
      <c r="HM46" s="4"/>
      <c r="HN46" s="4"/>
      <c r="HO46" s="4"/>
      <c r="HP46" s="4"/>
      <c r="HQ46" s="4"/>
      <c r="HR46" s="4"/>
      <c r="HS46" s="4"/>
      <c r="HT46" s="4"/>
      <c r="HU46" s="4"/>
      <c r="HV46" s="4"/>
      <c r="HW46" s="4"/>
      <c r="HX46" s="4"/>
      <c r="HY46" s="4"/>
      <c r="HZ46" s="4"/>
      <c r="IA46" s="4"/>
      <c r="IB46" s="4"/>
      <c r="IC46" s="4"/>
      <c r="ID46" s="4"/>
      <c r="IE46" s="4"/>
      <c r="IF46" s="4"/>
      <c r="IG46" s="4"/>
      <c r="IH46" s="4"/>
      <c r="II46" s="4"/>
      <c r="IJ46" s="4"/>
      <c r="IK46" s="4"/>
      <c r="IL46" s="4"/>
      <c r="IM46" s="4"/>
      <c r="IN46" s="4"/>
      <c r="IO46" s="4"/>
      <c r="IP46" s="4"/>
      <c r="IQ46" s="4"/>
      <c r="IR46" s="4"/>
      <c r="IS46" s="4"/>
      <c r="IT46" s="4"/>
      <c r="IU46" s="4"/>
    </row>
    <row r="47" spans="1:288" ht="19.5" customHeight="1">
      <c r="AK47" s="4"/>
      <c r="AL47" s="4"/>
      <c r="AM47" s="4"/>
      <c r="AN47" s="4"/>
      <c r="AO47" s="4"/>
      <c r="AP47" s="4"/>
      <c r="AQ47" s="4"/>
      <c r="AR47" s="4"/>
      <c r="AS47" s="4"/>
      <c r="AT47" s="4"/>
      <c r="AU47" s="4"/>
      <c r="AV47" s="4"/>
      <c r="AW47" s="4"/>
      <c r="AX47" s="4"/>
      <c r="AY47" s="4"/>
      <c r="AZ47" s="4"/>
      <c r="BA47" s="4"/>
      <c r="BB47" s="4"/>
      <c r="BC47" s="4"/>
      <c r="BD47" s="4"/>
      <c r="BE47" s="4"/>
      <c r="BF47" s="4"/>
      <c r="BG47" s="4"/>
      <c r="BH47" s="4"/>
      <c r="BI47" s="4"/>
      <c r="BJ47" s="4"/>
      <c r="BK47" s="4"/>
      <c r="BL47" s="4"/>
      <c r="BM47" s="4"/>
      <c r="BN47" s="4"/>
      <c r="BO47" s="4"/>
      <c r="BP47" s="4"/>
      <c r="BQ47" s="4"/>
      <c r="BR47" s="4"/>
      <c r="BS47" s="4"/>
      <c r="BT47" s="4"/>
      <c r="BU47" s="4"/>
      <c r="BV47" s="4"/>
      <c r="BW47" s="4"/>
      <c r="BX47" s="4"/>
      <c r="BY47" s="4"/>
      <c r="BZ47" s="4"/>
      <c r="CA47" s="4"/>
      <c r="CB47" s="4"/>
      <c r="CC47" s="4"/>
      <c r="CD47" s="4"/>
      <c r="CE47" s="4"/>
      <c r="CF47" s="4"/>
      <c r="CG47" s="4"/>
      <c r="CH47" s="4"/>
      <c r="CI47" s="4"/>
      <c r="CJ47" s="4"/>
      <c r="CK47" s="4"/>
      <c r="CL47" s="4"/>
      <c r="CM47" s="4"/>
      <c r="CN47" s="4"/>
      <c r="CO47" s="4"/>
      <c r="CP47" s="4"/>
      <c r="CQ47" s="4"/>
      <c r="CR47" s="4"/>
      <c r="CS47" s="4"/>
      <c r="CT47" s="4"/>
      <c r="CU47" s="4"/>
      <c r="CV47" s="4"/>
      <c r="CW47" s="4"/>
      <c r="CX47" s="4"/>
      <c r="CY47" s="4"/>
      <c r="CZ47" s="4"/>
      <c r="DA47" s="4"/>
      <c r="DB47" s="4"/>
      <c r="DC47" s="4"/>
      <c r="DD47" s="4"/>
      <c r="DE47" s="4"/>
      <c r="DF47" s="4"/>
      <c r="DG47" s="4"/>
      <c r="DH47" s="4"/>
      <c r="DI47" s="4"/>
      <c r="DJ47" s="4"/>
      <c r="DK47" s="4"/>
      <c r="DL47" s="4"/>
      <c r="DM47" s="4"/>
      <c r="DN47" s="4"/>
      <c r="DO47" s="4"/>
      <c r="DP47" s="4"/>
      <c r="DQ47" s="4"/>
      <c r="DR47" s="4"/>
      <c r="DS47" s="4"/>
      <c r="DT47" s="4"/>
      <c r="DU47" s="4"/>
      <c r="DV47" s="4"/>
      <c r="DW47" s="4"/>
      <c r="DX47" s="4"/>
      <c r="DY47" s="4"/>
      <c r="DZ47" s="4"/>
      <c r="EA47" s="4"/>
      <c r="EB47" s="4"/>
      <c r="EC47" s="4"/>
      <c r="ED47" s="4"/>
      <c r="EE47" s="4"/>
      <c r="EF47" s="4"/>
      <c r="EG47" s="4"/>
      <c r="EH47" s="4"/>
      <c r="EI47" s="4"/>
      <c r="EJ47" s="4"/>
      <c r="EK47" s="4"/>
      <c r="EL47" s="4"/>
      <c r="EM47" s="4"/>
      <c r="EN47" s="4"/>
      <c r="EO47" s="4"/>
      <c r="EP47" s="4"/>
      <c r="EQ47" s="4"/>
      <c r="ER47" s="4"/>
      <c r="ES47" s="4"/>
      <c r="ET47" s="4"/>
      <c r="EU47" s="4"/>
      <c r="EV47" s="4"/>
      <c r="EW47" s="4"/>
      <c r="EX47" s="4"/>
      <c r="EY47" s="4"/>
      <c r="EZ47" s="4"/>
      <c r="FA47" s="4"/>
      <c r="FB47" s="4"/>
      <c r="FC47" s="4"/>
      <c r="FD47" s="4"/>
      <c r="FE47" s="4"/>
      <c r="FF47" s="4"/>
      <c r="FG47" s="4"/>
      <c r="FH47" s="4"/>
      <c r="FI47" s="4"/>
      <c r="FJ47" s="4"/>
      <c r="FK47" s="4"/>
      <c r="FL47" s="4"/>
      <c r="FM47" s="4"/>
      <c r="FN47" s="4"/>
      <c r="FO47" s="4"/>
      <c r="FP47" s="4"/>
      <c r="FQ47" s="4"/>
      <c r="FR47" s="4"/>
      <c r="FS47" s="4"/>
      <c r="FT47" s="4"/>
      <c r="FU47" s="4"/>
      <c r="FV47" s="4"/>
      <c r="FW47" s="4"/>
      <c r="FX47" s="4"/>
      <c r="FY47" s="4"/>
      <c r="FZ47" s="4"/>
      <c r="GA47" s="4"/>
      <c r="GB47" s="4"/>
      <c r="GC47" s="4"/>
      <c r="GD47" s="4"/>
      <c r="GE47" s="4"/>
      <c r="GF47" s="4"/>
      <c r="GG47" s="4"/>
      <c r="GH47" s="4"/>
      <c r="GI47" s="4"/>
      <c r="GJ47" s="4"/>
      <c r="GK47" s="4"/>
      <c r="GL47" s="4"/>
      <c r="GM47" s="4"/>
      <c r="GN47" s="4"/>
      <c r="GO47" s="4"/>
      <c r="GP47" s="4"/>
      <c r="GQ47" s="4"/>
      <c r="GR47" s="4"/>
      <c r="GS47" s="4"/>
      <c r="GT47" s="4"/>
      <c r="GU47" s="4"/>
      <c r="GV47" s="4"/>
      <c r="GW47" s="4"/>
      <c r="GX47" s="4"/>
      <c r="GY47" s="4"/>
      <c r="GZ47" s="4"/>
      <c r="HA47" s="4"/>
      <c r="HB47" s="4"/>
      <c r="HC47" s="4"/>
      <c r="HD47" s="4"/>
      <c r="HE47" s="4"/>
      <c r="HF47" s="4"/>
      <c r="HG47" s="4"/>
      <c r="HH47" s="4"/>
      <c r="HI47" s="4"/>
      <c r="HJ47" s="4"/>
      <c r="HK47" s="4"/>
      <c r="HL47" s="4"/>
      <c r="HM47" s="4"/>
      <c r="HN47" s="4"/>
      <c r="HO47" s="4"/>
      <c r="HP47" s="4"/>
      <c r="HQ47" s="4"/>
      <c r="HR47" s="4"/>
      <c r="HS47" s="4"/>
      <c r="HT47" s="4"/>
      <c r="HU47" s="4"/>
      <c r="HV47" s="4"/>
      <c r="HW47" s="4"/>
      <c r="HX47" s="4"/>
      <c r="HY47" s="4"/>
      <c r="HZ47" s="4"/>
      <c r="IA47" s="4"/>
      <c r="IB47" s="4"/>
      <c r="IC47" s="4"/>
      <c r="ID47" s="4"/>
      <c r="IE47" s="4"/>
      <c r="IF47" s="4"/>
      <c r="IG47" s="4"/>
      <c r="IH47" s="4"/>
      <c r="II47" s="4"/>
      <c r="IJ47" s="4"/>
      <c r="IK47" s="4"/>
      <c r="IL47" s="4"/>
      <c r="IM47" s="4"/>
      <c r="IN47" s="4"/>
      <c r="IO47" s="4"/>
      <c r="IP47" s="4"/>
      <c r="IQ47" s="4"/>
      <c r="IR47" s="4"/>
      <c r="IS47" s="4"/>
      <c r="IT47" s="4"/>
      <c r="IU47" s="4"/>
    </row>
    <row r="48" spans="1:288" ht="19.5" customHeight="1">
      <c r="AK48" s="4"/>
      <c r="AL48" s="4"/>
      <c r="AM48" s="4"/>
      <c r="AN48" s="4"/>
      <c r="AO48" s="4"/>
      <c r="AP48" s="4"/>
      <c r="AQ48" s="4"/>
      <c r="AR48" s="4"/>
      <c r="AS48" s="4"/>
      <c r="AT48" s="4"/>
      <c r="AU48" s="4"/>
      <c r="AV48" s="4"/>
      <c r="AW48" s="4"/>
      <c r="AX48" s="4"/>
      <c r="AY48" s="4"/>
      <c r="AZ48" s="4"/>
      <c r="BA48" s="4"/>
      <c r="BB48" s="4"/>
      <c r="BC48" s="4"/>
      <c r="BD48" s="4"/>
      <c r="BE48" s="4"/>
      <c r="BF48" s="4"/>
      <c r="BG48" s="4"/>
      <c r="BH48" s="4"/>
      <c r="BI48" s="4"/>
      <c r="BJ48" s="4"/>
      <c r="BK48" s="4"/>
      <c r="BL48" s="4"/>
      <c r="BM48" s="4"/>
      <c r="BN48" s="4"/>
      <c r="BO48" s="4"/>
      <c r="BP48" s="4"/>
      <c r="BQ48" s="4"/>
      <c r="BR48" s="4"/>
      <c r="BS48" s="4"/>
      <c r="BT48" s="4"/>
      <c r="BU48" s="4"/>
      <c r="BV48" s="4"/>
      <c r="BW48" s="4"/>
      <c r="BX48" s="4"/>
      <c r="BY48" s="4"/>
      <c r="BZ48" s="4"/>
      <c r="CA48" s="4"/>
      <c r="CB48" s="4"/>
      <c r="CC48" s="4"/>
      <c r="CD48" s="4"/>
      <c r="CE48" s="4"/>
      <c r="CF48" s="4"/>
      <c r="CG48" s="4"/>
      <c r="CH48" s="4"/>
      <c r="CI48" s="4"/>
      <c r="CJ48" s="4"/>
      <c r="CK48" s="4"/>
      <c r="CL48" s="4"/>
      <c r="CM48" s="4"/>
      <c r="CN48" s="4"/>
      <c r="CO48" s="4"/>
      <c r="CP48" s="4"/>
      <c r="CQ48" s="4"/>
      <c r="CR48" s="4"/>
      <c r="CS48" s="4"/>
      <c r="CT48" s="4"/>
      <c r="CU48" s="4"/>
      <c r="CV48" s="4"/>
      <c r="CW48" s="4"/>
      <c r="CX48" s="4"/>
      <c r="CY48" s="4"/>
      <c r="CZ48" s="4"/>
      <c r="DA48" s="4"/>
      <c r="DB48" s="4"/>
      <c r="DC48" s="4"/>
      <c r="DD48" s="4"/>
      <c r="DE48" s="4"/>
      <c r="DF48" s="4"/>
      <c r="DG48" s="4"/>
      <c r="DH48" s="4"/>
      <c r="DI48" s="4"/>
      <c r="DJ48" s="4"/>
      <c r="DK48" s="4"/>
      <c r="DL48" s="4"/>
      <c r="DM48" s="4"/>
      <c r="DN48" s="4"/>
      <c r="DO48" s="4"/>
      <c r="DP48" s="4"/>
      <c r="DQ48" s="4"/>
      <c r="DR48" s="4"/>
      <c r="DS48" s="4"/>
      <c r="DT48" s="4"/>
      <c r="DU48" s="4"/>
      <c r="DV48" s="4"/>
      <c r="DW48" s="4"/>
      <c r="DX48" s="4"/>
      <c r="DY48" s="4"/>
      <c r="DZ48" s="4"/>
      <c r="EA48" s="4"/>
      <c r="EB48" s="4"/>
      <c r="EC48" s="4"/>
      <c r="ED48" s="4"/>
      <c r="EE48" s="4"/>
      <c r="EF48" s="4"/>
      <c r="EG48" s="4"/>
      <c r="EH48" s="4"/>
      <c r="EI48" s="4"/>
      <c r="EJ48" s="4"/>
      <c r="EK48" s="4"/>
      <c r="EL48" s="4"/>
      <c r="EM48" s="4"/>
      <c r="EN48" s="4"/>
      <c r="EO48" s="4"/>
      <c r="EP48" s="4"/>
      <c r="EQ48" s="4"/>
      <c r="ER48" s="4"/>
      <c r="ES48" s="4"/>
      <c r="ET48" s="4"/>
      <c r="EU48" s="4"/>
      <c r="EV48" s="4"/>
      <c r="EW48" s="4"/>
      <c r="EX48" s="4"/>
      <c r="EY48" s="4"/>
      <c r="EZ48" s="4"/>
      <c r="FA48" s="4"/>
      <c r="FB48" s="4"/>
      <c r="FC48" s="4"/>
      <c r="FD48" s="4"/>
      <c r="FE48" s="4"/>
      <c r="FF48" s="4"/>
      <c r="FG48" s="4"/>
      <c r="FH48" s="4"/>
      <c r="FI48" s="4"/>
      <c r="FJ48" s="4"/>
      <c r="FK48" s="4"/>
      <c r="FL48" s="4"/>
      <c r="FM48" s="4"/>
      <c r="FN48" s="4"/>
      <c r="FO48" s="4"/>
      <c r="FP48" s="4"/>
      <c r="FQ48" s="4"/>
      <c r="FR48" s="4"/>
      <c r="FS48" s="4"/>
      <c r="FT48" s="4"/>
      <c r="FU48" s="4"/>
      <c r="FV48" s="4"/>
      <c r="FW48" s="4"/>
      <c r="FX48" s="4"/>
      <c r="FY48" s="4"/>
      <c r="FZ48" s="4"/>
      <c r="GA48" s="4"/>
      <c r="GB48" s="4"/>
      <c r="GC48" s="4"/>
      <c r="GD48" s="4"/>
      <c r="GE48" s="4"/>
      <c r="GF48" s="4"/>
      <c r="GG48" s="4"/>
      <c r="GH48" s="4"/>
      <c r="GI48" s="4"/>
      <c r="GJ48" s="4"/>
      <c r="GK48" s="4"/>
      <c r="GL48" s="4"/>
      <c r="GM48" s="4"/>
      <c r="GN48" s="4"/>
      <c r="GO48" s="4"/>
      <c r="GP48" s="4"/>
      <c r="GQ48" s="4"/>
      <c r="GR48" s="4"/>
      <c r="GS48" s="4"/>
      <c r="GT48" s="4"/>
      <c r="GU48" s="4"/>
      <c r="GV48" s="4"/>
      <c r="GW48" s="4"/>
      <c r="GX48" s="4"/>
      <c r="GY48" s="4"/>
      <c r="GZ48" s="4"/>
      <c r="HA48" s="4"/>
      <c r="HB48" s="4"/>
      <c r="HC48" s="4"/>
      <c r="HD48" s="4"/>
      <c r="HE48" s="4"/>
      <c r="HF48" s="4"/>
      <c r="HG48" s="4"/>
      <c r="HH48" s="4"/>
      <c r="HI48" s="4"/>
      <c r="HJ48" s="4"/>
      <c r="HK48" s="4"/>
      <c r="HL48" s="4"/>
      <c r="HM48" s="4"/>
      <c r="HN48" s="4"/>
      <c r="HO48" s="4"/>
      <c r="HP48" s="4"/>
      <c r="HQ48" s="4"/>
      <c r="HR48" s="4"/>
      <c r="HS48" s="4"/>
      <c r="HT48" s="4"/>
      <c r="HU48" s="4"/>
      <c r="HV48" s="4"/>
      <c r="HW48" s="4"/>
      <c r="HX48" s="4"/>
      <c r="HY48" s="4"/>
      <c r="HZ48" s="4"/>
      <c r="IA48" s="4"/>
      <c r="IB48" s="4"/>
      <c r="IC48" s="4"/>
      <c r="ID48" s="4"/>
      <c r="IE48" s="4"/>
      <c r="IF48" s="4"/>
      <c r="IG48" s="4"/>
      <c r="IH48" s="4"/>
      <c r="II48" s="4"/>
      <c r="IJ48" s="4"/>
      <c r="IK48" s="4"/>
      <c r="IL48" s="4"/>
      <c r="IM48" s="4"/>
      <c r="IN48" s="4"/>
      <c r="IO48" s="4"/>
      <c r="IP48" s="4"/>
      <c r="IQ48" s="4"/>
      <c r="IR48" s="4"/>
      <c r="IS48" s="4"/>
      <c r="IT48" s="4"/>
      <c r="IU48" s="4"/>
    </row>
    <row r="49" spans="37:255" ht="19.5" customHeight="1">
      <c r="AK49" s="4"/>
      <c r="AL49" s="4"/>
      <c r="AM49" s="4"/>
      <c r="AN49" s="4"/>
      <c r="AO49" s="4"/>
      <c r="AP49" s="4"/>
      <c r="AQ49" s="4"/>
      <c r="AR49" s="4"/>
      <c r="AS49" s="4"/>
      <c r="AT49" s="4"/>
      <c r="AU49" s="4"/>
      <c r="AV49" s="4"/>
      <c r="AW49" s="4"/>
      <c r="AX49" s="4"/>
      <c r="AY49" s="4"/>
      <c r="AZ49" s="4"/>
      <c r="BA49" s="4"/>
      <c r="BB49" s="4"/>
      <c r="BC49" s="4"/>
      <c r="BD49" s="4"/>
      <c r="BE49" s="4"/>
      <c r="BF49" s="4"/>
      <c r="BG49" s="4"/>
      <c r="BH49" s="4"/>
      <c r="BI49" s="4"/>
      <c r="BJ49" s="4"/>
      <c r="BK49" s="4"/>
      <c r="BL49" s="4"/>
      <c r="BM49" s="4"/>
      <c r="BN49" s="4"/>
      <c r="BO49" s="4"/>
      <c r="BP49" s="4"/>
      <c r="BQ49" s="4"/>
      <c r="BR49" s="4"/>
      <c r="BS49" s="4"/>
      <c r="BT49" s="4"/>
      <c r="BU49" s="4"/>
      <c r="BV49" s="4"/>
      <c r="BW49" s="4"/>
      <c r="BX49" s="4"/>
      <c r="BY49" s="4"/>
      <c r="BZ49" s="4"/>
      <c r="CA49" s="4"/>
      <c r="CB49" s="4"/>
      <c r="CC49" s="4"/>
      <c r="CD49" s="4"/>
      <c r="CE49" s="4"/>
      <c r="CF49" s="4"/>
      <c r="CG49" s="4"/>
      <c r="CH49" s="4"/>
      <c r="CI49" s="4"/>
      <c r="CJ49" s="4"/>
      <c r="CK49" s="4"/>
      <c r="CL49" s="4"/>
      <c r="CM49" s="4"/>
      <c r="CN49" s="4"/>
      <c r="CO49" s="4"/>
      <c r="CP49" s="4"/>
      <c r="CQ49" s="4"/>
      <c r="CR49" s="4"/>
      <c r="CS49" s="4"/>
      <c r="CT49" s="4"/>
      <c r="CU49" s="4"/>
      <c r="CV49" s="4"/>
      <c r="CW49" s="4"/>
      <c r="CX49" s="4"/>
      <c r="CY49" s="4"/>
      <c r="CZ49" s="4"/>
      <c r="DA49" s="4"/>
      <c r="DB49" s="4"/>
      <c r="DC49" s="4"/>
      <c r="DD49" s="4"/>
      <c r="DE49" s="4"/>
      <c r="DF49" s="4"/>
      <c r="DG49" s="4"/>
      <c r="DH49" s="4"/>
      <c r="DI49" s="4"/>
      <c r="DJ49" s="4"/>
      <c r="DK49" s="4"/>
      <c r="DL49" s="4"/>
      <c r="DM49" s="4"/>
      <c r="DN49" s="4"/>
      <c r="DO49" s="4"/>
      <c r="DP49" s="4"/>
      <c r="DQ49" s="4"/>
      <c r="DR49" s="4"/>
      <c r="DS49" s="4"/>
      <c r="DT49" s="4"/>
      <c r="DU49" s="4"/>
      <c r="DV49" s="4"/>
      <c r="DW49" s="4"/>
      <c r="DX49" s="4"/>
      <c r="DY49" s="4"/>
      <c r="DZ49" s="4"/>
      <c r="EA49" s="4"/>
      <c r="EB49" s="4"/>
      <c r="EC49" s="4"/>
      <c r="ED49" s="4"/>
      <c r="EE49" s="4"/>
      <c r="EF49" s="4"/>
      <c r="EG49" s="4"/>
      <c r="EH49" s="4"/>
      <c r="EI49" s="4"/>
      <c r="EJ49" s="4"/>
      <c r="EK49" s="4"/>
      <c r="EL49" s="4"/>
      <c r="EM49" s="4"/>
      <c r="EN49" s="4"/>
      <c r="EO49" s="4"/>
      <c r="EP49" s="4"/>
      <c r="EQ49" s="4"/>
      <c r="ER49" s="4"/>
      <c r="ES49" s="4"/>
      <c r="ET49" s="4"/>
      <c r="EU49" s="4"/>
      <c r="EV49" s="4"/>
      <c r="EW49" s="4"/>
      <c r="EX49" s="4"/>
      <c r="EY49" s="4"/>
      <c r="EZ49" s="4"/>
      <c r="FA49" s="4"/>
      <c r="FB49" s="4"/>
      <c r="FC49" s="4"/>
      <c r="FD49" s="4"/>
      <c r="FE49" s="4"/>
      <c r="FF49" s="4"/>
      <c r="FG49" s="4"/>
      <c r="FH49" s="4"/>
      <c r="FI49" s="4"/>
      <c r="FJ49" s="4"/>
      <c r="FK49" s="4"/>
      <c r="FL49" s="4"/>
      <c r="FM49" s="4"/>
      <c r="FN49" s="4"/>
      <c r="FO49" s="4"/>
      <c r="FP49" s="4"/>
      <c r="FQ49" s="4"/>
      <c r="FR49" s="4"/>
      <c r="FS49" s="4"/>
      <c r="FT49" s="4"/>
      <c r="FU49" s="4"/>
      <c r="FV49" s="4"/>
      <c r="FW49" s="4"/>
      <c r="FX49" s="4"/>
      <c r="FY49" s="4"/>
      <c r="FZ49" s="4"/>
      <c r="GA49" s="4"/>
      <c r="GB49" s="4"/>
      <c r="GC49" s="4"/>
      <c r="GD49" s="4"/>
      <c r="GE49" s="4"/>
      <c r="GF49" s="4"/>
      <c r="GG49" s="4"/>
      <c r="GH49" s="4"/>
      <c r="GI49" s="4"/>
      <c r="GJ49" s="4"/>
      <c r="GK49" s="4"/>
      <c r="GL49" s="4"/>
      <c r="GM49" s="4"/>
      <c r="GN49" s="4"/>
      <c r="GO49" s="4"/>
      <c r="GP49" s="4"/>
      <c r="GQ49" s="4"/>
      <c r="GR49" s="4"/>
      <c r="GS49" s="4"/>
      <c r="GT49" s="4"/>
      <c r="GU49" s="4"/>
      <c r="GV49" s="4"/>
      <c r="GW49" s="4"/>
      <c r="GX49" s="4"/>
      <c r="GY49" s="4"/>
      <c r="GZ49" s="4"/>
      <c r="HA49" s="4"/>
      <c r="HB49" s="4"/>
      <c r="HC49" s="4"/>
      <c r="HD49" s="4"/>
      <c r="HE49" s="4"/>
      <c r="HF49" s="4"/>
      <c r="HG49" s="4"/>
      <c r="HH49" s="4"/>
      <c r="HI49" s="4"/>
      <c r="HJ49" s="4"/>
      <c r="HK49" s="4"/>
      <c r="HL49" s="4"/>
      <c r="HM49" s="4"/>
      <c r="HN49" s="4"/>
      <c r="HO49" s="4"/>
      <c r="HP49" s="4"/>
      <c r="HQ49" s="4"/>
      <c r="HR49" s="4"/>
      <c r="HS49" s="4"/>
      <c r="HT49" s="4"/>
      <c r="HU49" s="4"/>
      <c r="HV49" s="4"/>
      <c r="HW49" s="4"/>
      <c r="HX49" s="4"/>
      <c r="HY49" s="4"/>
      <c r="HZ49" s="4"/>
      <c r="IA49" s="4"/>
      <c r="IB49" s="4"/>
      <c r="IC49" s="4"/>
      <c r="ID49" s="4"/>
      <c r="IE49" s="4"/>
      <c r="IF49" s="4"/>
      <c r="IG49" s="4"/>
      <c r="IH49" s="4"/>
      <c r="II49" s="4"/>
      <c r="IJ49" s="4"/>
      <c r="IK49" s="4"/>
      <c r="IL49" s="4"/>
      <c r="IM49" s="4"/>
      <c r="IN49" s="4"/>
      <c r="IO49" s="4"/>
      <c r="IP49" s="4"/>
      <c r="IQ49" s="4"/>
      <c r="IR49" s="4"/>
      <c r="IS49" s="4"/>
      <c r="IT49" s="4"/>
      <c r="IU49" s="4"/>
    </row>
    <row r="50" spans="37:255" ht="19.5" customHeight="1">
      <c r="AK50" s="4"/>
      <c r="AL50" s="4"/>
      <c r="AM50" s="4"/>
      <c r="AN50" s="4"/>
      <c r="AO50" s="4"/>
      <c r="AP50" s="4"/>
      <c r="AQ50" s="4"/>
      <c r="AR50" s="4"/>
      <c r="AS50" s="4"/>
      <c r="AT50" s="4"/>
      <c r="AU50" s="4"/>
      <c r="AV50" s="4"/>
      <c r="AW50" s="4"/>
      <c r="AX50" s="4"/>
      <c r="AY50" s="4"/>
      <c r="AZ50" s="4"/>
      <c r="BA50" s="4"/>
      <c r="BB50" s="4"/>
      <c r="BC50" s="4"/>
      <c r="BD50" s="4"/>
      <c r="BE50" s="4"/>
      <c r="BF50" s="4"/>
      <c r="BG50" s="4"/>
      <c r="BH50" s="4"/>
      <c r="BI50" s="4"/>
      <c r="BJ50" s="4"/>
      <c r="BK50" s="4"/>
      <c r="BL50" s="4"/>
      <c r="BM50" s="4"/>
      <c r="BN50" s="4"/>
      <c r="BO50" s="4"/>
      <c r="BP50" s="4"/>
      <c r="BQ50" s="4"/>
      <c r="BR50" s="4"/>
      <c r="BS50" s="4"/>
      <c r="BT50" s="4"/>
      <c r="BU50" s="4"/>
      <c r="BV50" s="4"/>
      <c r="BW50" s="4"/>
      <c r="BX50" s="4"/>
      <c r="BY50" s="4"/>
      <c r="BZ50" s="4"/>
      <c r="CA50" s="4"/>
      <c r="CB50" s="4"/>
      <c r="CC50" s="4"/>
      <c r="CD50" s="4"/>
      <c r="CE50" s="4"/>
      <c r="CF50" s="4"/>
      <c r="CG50" s="4"/>
      <c r="CH50" s="4"/>
      <c r="CI50" s="4"/>
      <c r="CJ50" s="4"/>
      <c r="CK50" s="4"/>
      <c r="CL50" s="4"/>
      <c r="CM50" s="4"/>
      <c r="CN50" s="4"/>
      <c r="CO50" s="4"/>
      <c r="CP50" s="4"/>
      <c r="CQ50" s="4"/>
      <c r="CR50" s="4"/>
      <c r="CS50" s="4"/>
      <c r="CT50" s="4"/>
      <c r="CU50" s="4"/>
      <c r="CV50" s="4"/>
      <c r="CW50" s="4"/>
      <c r="CX50" s="4"/>
      <c r="CY50" s="4"/>
      <c r="CZ50" s="4"/>
      <c r="DA50" s="4"/>
      <c r="DB50" s="4"/>
      <c r="DC50" s="4"/>
      <c r="DD50" s="4"/>
      <c r="DE50" s="4"/>
      <c r="DF50" s="4"/>
      <c r="DG50" s="4"/>
      <c r="DH50" s="4"/>
      <c r="DI50" s="4"/>
      <c r="DJ50" s="4"/>
      <c r="DK50" s="4"/>
      <c r="DL50" s="4"/>
      <c r="DM50" s="4"/>
      <c r="DN50" s="4"/>
      <c r="DO50" s="4"/>
      <c r="DP50" s="4"/>
      <c r="DQ50" s="4"/>
      <c r="DR50" s="4"/>
      <c r="DS50" s="4"/>
      <c r="DT50" s="4"/>
      <c r="DU50" s="4"/>
      <c r="DV50" s="4"/>
      <c r="DW50" s="4"/>
      <c r="DX50" s="4"/>
      <c r="DY50" s="4"/>
      <c r="DZ50" s="4"/>
      <c r="EA50" s="4"/>
      <c r="EB50" s="4"/>
      <c r="EC50" s="4"/>
      <c r="ED50" s="4"/>
      <c r="EE50" s="4"/>
      <c r="EF50" s="4"/>
      <c r="EG50" s="4"/>
      <c r="EH50" s="4"/>
      <c r="EI50" s="4"/>
      <c r="EJ50" s="4"/>
      <c r="EK50" s="4"/>
      <c r="EL50" s="4"/>
      <c r="EM50" s="4"/>
      <c r="EN50" s="4"/>
      <c r="EO50" s="4"/>
      <c r="EP50" s="4"/>
      <c r="EQ50" s="4"/>
      <c r="ER50" s="4"/>
      <c r="ES50" s="4"/>
      <c r="ET50" s="4"/>
      <c r="EU50" s="4"/>
      <c r="EV50" s="4"/>
      <c r="EW50" s="4"/>
      <c r="EX50" s="4"/>
      <c r="EY50" s="4"/>
      <c r="EZ50" s="4"/>
      <c r="FA50" s="4"/>
      <c r="FB50" s="4"/>
      <c r="FC50" s="4"/>
      <c r="FD50" s="4"/>
      <c r="FE50" s="4"/>
      <c r="FF50" s="4"/>
      <c r="FG50" s="4"/>
      <c r="FH50" s="4"/>
      <c r="FI50" s="4"/>
      <c r="FJ50" s="4"/>
      <c r="FK50" s="4"/>
      <c r="FL50" s="4"/>
      <c r="FM50" s="4"/>
      <c r="FN50" s="4"/>
      <c r="FO50" s="4"/>
      <c r="FP50" s="4"/>
      <c r="FQ50" s="4"/>
      <c r="FR50" s="4"/>
      <c r="FS50" s="4"/>
      <c r="FT50" s="4"/>
      <c r="FU50" s="4"/>
      <c r="FV50" s="4"/>
      <c r="FW50" s="4"/>
      <c r="FX50" s="4"/>
      <c r="FY50" s="4"/>
      <c r="FZ50" s="4"/>
      <c r="GA50" s="4"/>
      <c r="GB50" s="4"/>
      <c r="GC50" s="4"/>
      <c r="GD50" s="4"/>
      <c r="GE50" s="4"/>
      <c r="GF50" s="4"/>
      <c r="GG50" s="4"/>
      <c r="GH50" s="4"/>
      <c r="GI50" s="4"/>
      <c r="GJ50" s="4"/>
      <c r="GK50" s="4"/>
      <c r="GL50" s="4"/>
      <c r="GM50" s="4"/>
      <c r="GN50" s="4"/>
      <c r="GO50" s="4"/>
      <c r="GP50" s="4"/>
      <c r="GQ50" s="4"/>
      <c r="GR50" s="4"/>
      <c r="GS50" s="4"/>
      <c r="GT50" s="4"/>
      <c r="GU50" s="4"/>
      <c r="GV50" s="4"/>
      <c r="GW50" s="4"/>
      <c r="GX50" s="4"/>
      <c r="GY50" s="4"/>
      <c r="GZ50" s="4"/>
      <c r="HA50" s="4"/>
      <c r="HB50" s="4"/>
      <c r="HC50" s="4"/>
      <c r="HD50" s="4"/>
      <c r="HE50" s="4"/>
      <c r="HF50" s="4"/>
      <c r="HG50" s="4"/>
      <c r="HH50" s="4"/>
      <c r="HI50" s="4"/>
      <c r="HJ50" s="4"/>
      <c r="HK50" s="4"/>
      <c r="HL50" s="4"/>
      <c r="HM50" s="4"/>
      <c r="HN50" s="4"/>
      <c r="HO50" s="4"/>
      <c r="HP50" s="4"/>
      <c r="HQ50" s="4"/>
      <c r="HR50" s="4"/>
      <c r="HS50" s="4"/>
      <c r="HT50" s="4"/>
      <c r="HU50" s="4"/>
      <c r="HV50" s="4"/>
      <c r="HW50" s="4"/>
      <c r="HX50" s="4"/>
      <c r="HY50" s="4"/>
      <c r="HZ50" s="4"/>
      <c r="IA50" s="4"/>
      <c r="IB50" s="4"/>
      <c r="IC50" s="4"/>
      <c r="ID50" s="4"/>
      <c r="IE50" s="4"/>
      <c r="IF50" s="4"/>
      <c r="IG50" s="4"/>
      <c r="IH50" s="4"/>
      <c r="II50" s="4"/>
      <c r="IJ50" s="4"/>
      <c r="IK50" s="4"/>
      <c r="IL50" s="4"/>
      <c r="IM50" s="4"/>
      <c r="IN50" s="4"/>
      <c r="IO50" s="4"/>
      <c r="IP50" s="4"/>
      <c r="IQ50" s="4"/>
      <c r="IR50" s="4"/>
      <c r="IS50" s="4"/>
      <c r="IT50" s="4"/>
      <c r="IU50" s="4"/>
    </row>
    <row r="51" spans="37:255" ht="19.5" customHeight="1">
      <c r="AK51" s="4"/>
      <c r="AL51" s="4"/>
      <c r="AM51" s="4"/>
      <c r="AN51" s="4"/>
      <c r="AO51" s="4"/>
      <c r="AP51" s="4"/>
      <c r="AQ51" s="4"/>
      <c r="AR51" s="4"/>
      <c r="AS51" s="4"/>
      <c r="AT51" s="4"/>
      <c r="AU51" s="4"/>
      <c r="AV51" s="4"/>
      <c r="AW51" s="4"/>
      <c r="AX51" s="4"/>
      <c r="AY51" s="4"/>
      <c r="AZ51" s="4"/>
      <c r="BA51" s="4"/>
      <c r="BB51" s="4"/>
      <c r="BC51" s="4"/>
      <c r="BD51" s="4"/>
      <c r="BE51" s="4"/>
      <c r="BF51" s="4"/>
      <c r="BG51" s="4"/>
      <c r="BH51" s="4"/>
      <c r="BI51" s="4"/>
      <c r="BJ51" s="4"/>
      <c r="BK51" s="4"/>
      <c r="BL51" s="4"/>
      <c r="BM51" s="4"/>
      <c r="BN51" s="4"/>
      <c r="BO51" s="4"/>
      <c r="BP51" s="4"/>
      <c r="BQ51" s="4"/>
      <c r="BR51" s="4"/>
      <c r="BS51" s="4"/>
      <c r="BT51" s="4"/>
      <c r="BU51" s="4"/>
      <c r="BV51" s="4"/>
      <c r="BW51" s="4"/>
      <c r="BX51" s="4"/>
      <c r="BY51" s="4"/>
      <c r="BZ51" s="4"/>
      <c r="CA51" s="4"/>
      <c r="CB51" s="4"/>
      <c r="CC51" s="4"/>
      <c r="CD51" s="4"/>
      <c r="CE51" s="4"/>
      <c r="CF51" s="4"/>
      <c r="CG51" s="4"/>
      <c r="CH51" s="4"/>
      <c r="CI51" s="4"/>
      <c r="CJ51" s="4"/>
      <c r="CK51" s="4"/>
      <c r="CL51" s="4"/>
      <c r="CM51" s="4"/>
      <c r="CN51" s="4"/>
      <c r="CO51" s="4"/>
      <c r="CP51" s="4"/>
      <c r="CQ51" s="4"/>
      <c r="CR51" s="4"/>
      <c r="CS51" s="4"/>
      <c r="CT51" s="4"/>
      <c r="CU51" s="4"/>
      <c r="CV51" s="4"/>
      <c r="CW51" s="4"/>
      <c r="CX51" s="4"/>
      <c r="CY51" s="4"/>
      <c r="CZ51" s="4"/>
      <c r="DA51" s="4"/>
      <c r="DB51" s="4"/>
      <c r="DC51" s="4"/>
      <c r="DD51" s="4"/>
      <c r="DE51" s="4"/>
      <c r="DF51" s="4"/>
      <c r="DG51" s="4"/>
      <c r="DH51" s="4"/>
      <c r="DI51" s="4"/>
      <c r="DJ51" s="4"/>
      <c r="DK51" s="4"/>
      <c r="DL51" s="4"/>
      <c r="DM51" s="4"/>
      <c r="DN51" s="4"/>
      <c r="DO51" s="4"/>
      <c r="DP51" s="4"/>
      <c r="DQ51" s="4"/>
      <c r="DR51" s="4"/>
      <c r="DS51" s="4"/>
      <c r="DT51" s="4"/>
      <c r="DU51" s="4"/>
      <c r="DV51" s="4"/>
      <c r="DW51" s="4"/>
      <c r="DX51" s="4"/>
      <c r="DY51" s="4"/>
      <c r="DZ51" s="4"/>
      <c r="EA51" s="4"/>
      <c r="EB51" s="4"/>
      <c r="EC51" s="4"/>
      <c r="ED51" s="4"/>
      <c r="EE51" s="4"/>
      <c r="EF51" s="4"/>
      <c r="EG51" s="4"/>
      <c r="EH51" s="4"/>
      <c r="EI51" s="4"/>
      <c r="EJ51" s="4"/>
      <c r="EK51" s="4"/>
      <c r="EL51" s="4"/>
      <c r="EM51" s="4"/>
      <c r="EN51" s="4"/>
      <c r="EO51" s="4"/>
      <c r="EP51" s="4"/>
      <c r="EQ51" s="4"/>
      <c r="ER51" s="4"/>
      <c r="ES51" s="4"/>
      <c r="ET51" s="4"/>
      <c r="EU51" s="4"/>
      <c r="EV51" s="4"/>
      <c r="EW51" s="4"/>
      <c r="EX51" s="4"/>
      <c r="EY51" s="4"/>
      <c r="EZ51" s="4"/>
      <c r="FA51" s="4"/>
      <c r="FB51" s="4"/>
      <c r="FC51" s="4"/>
      <c r="FD51" s="4"/>
      <c r="FE51" s="4"/>
      <c r="FF51" s="4"/>
      <c r="FG51" s="4"/>
      <c r="FH51" s="4"/>
      <c r="FI51" s="4"/>
      <c r="FJ51" s="4"/>
      <c r="FK51" s="4"/>
      <c r="FL51" s="4"/>
      <c r="FM51" s="4"/>
      <c r="FN51" s="4"/>
      <c r="FO51" s="4"/>
      <c r="FP51" s="4"/>
      <c r="FQ51" s="4"/>
      <c r="FR51" s="4"/>
      <c r="FS51" s="4"/>
      <c r="FT51" s="4"/>
      <c r="FU51" s="4"/>
      <c r="FV51" s="4"/>
      <c r="FW51" s="4"/>
      <c r="FX51" s="4"/>
      <c r="FY51" s="4"/>
      <c r="FZ51" s="4"/>
      <c r="GA51" s="4"/>
      <c r="GB51" s="4"/>
      <c r="GC51" s="4"/>
      <c r="GD51" s="4"/>
      <c r="GE51" s="4"/>
      <c r="GF51" s="4"/>
      <c r="GG51" s="4"/>
      <c r="GH51" s="4"/>
      <c r="GI51" s="4"/>
      <c r="GJ51" s="4"/>
      <c r="GK51" s="4"/>
      <c r="GL51" s="4"/>
      <c r="GM51" s="4"/>
      <c r="GN51" s="4"/>
      <c r="GO51" s="4"/>
      <c r="GP51" s="4"/>
      <c r="GQ51" s="4"/>
      <c r="GR51" s="4"/>
      <c r="GS51" s="4"/>
      <c r="GT51" s="4"/>
      <c r="GU51" s="4"/>
      <c r="GV51" s="4"/>
      <c r="GW51" s="4"/>
      <c r="GX51" s="4"/>
      <c r="GY51" s="4"/>
      <c r="GZ51" s="4"/>
      <c r="HA51" s="4"/>
      <c r="HB51" s="4"/>
      <c r="HC51" s="4"/>
      <c r="HD51" s="4"/>
      <c r="HE51" s="4"/>
      <c r="HF51" s="4"/>
      <c r="HG51" s="4"/>
      <c r="HH51" s="4"/>
      <c r="HI51" s="4"/>
      <c r="HJ51" s="4"/>
      <c r="HK51" s="4"/>
      <c r="HL51" s="4"/>
      <c r="HM51" s="4"/>
      <c r="HN51" s="4"/>
      <c r="HO51" s="4"/>
      <c r="HP51" s="4"/>
      <c r="HQ51" s="4"/>
      <c r="HR51" s="4"/>
      <c r="HS51" s="4"/>
      <c r="HT51" s="4"/>
      <c r="HU51" s="4"/>
      <c r="HV51" s="4"/>
      <c r="HW51" s="4"/>
      <c r="HX51" s="4"/>
      <c r="HY51" s="4"/>
      <c r="HZ51" s="4"/>
      <c r="IA51" s="4"/>
      <c r="IB51" s="4"/>
      <c r="IC51" s="4"/>
      <c r="ID51" s="4"/>
      <c r="IE51" s="4"/>
      <c r="IF51" s="4"/>
      <c r="IG51" s="4"/>
      <c r="IH51" s="4"/>
      <c r="II51" s="4"/>
      <c r="IJ51" s="4"/>
      <c r="IK51" s="4"/>
      <c r="IL51" s="4"/>
      <c r="IM51" s="4"/>
      <c r="IN51" s="4"/>
      <c r="IO51" s="4"/>
      <c r="IP51" s="4"/>
      <c r="IQ51" s="4"/>
      <c r="IR51" s="4"/>
      <c r="IS51" s="4"/>
      <c r="IT51" s="4"/>
      <c r="IU51" s="4"/>
    </row>
    <row r="52" spans="37:255" ht="19.5" customHeight="1">
      <c r="AK52" s="4"/>
      <c r="AL52" s="4"/>
      <c r="AM52" s="4"/>
      <c r="AN52" s="4"/>
      <c r="AO52" s="4"/>
      <c r="AP52" s="4"/>
      <c r="AQ52" s="4"/>
      <c r="AR52" s="4"/>
      <c r="AS52" s="4"/>
      <c r="AT52" s="4"/>
      <c r="AU52" s="4"/>
      <c r="AV52" s="4"/>
      <c r="AW52" s="4"/>
      <c r="AX52" s="4"/>
      <c r="AY52" s="4"/>
      <c r="AZ52" s="4"/>
      <c r="BA52" s="4"/>
      <c r="BB52" s="4"/>
      <c r="BC52" s="4"/>
      <c r="BD52" s="4"/>
      <c r="BE52" s="4"/>
      <c r="BF52" s="4"/>
      <c r="BG52" s="4"/>
      <c r="BH52" s="4"/>
      <c r="BI52" s="4"/>
      <c r="BJ52" s="4"/>
      <c r="BK52" s="4"/>
      <c r="BL52" s="4"/>
      <c r="BM52" s="4"/>
      <c r="BN52" s="4"/>
      <c r="BO52" s="4"/>
      <c r="BP52" s="4"/>
      <c r="BQ52" s="4"/>
      <c r="BR52" s="4"/>
      <c r="BS52" s="4"/>
      <c r="BT52" s="4"/>
      <c r="BU52" s="4"/>
      <c r="BV52" s="4"/>
      <c r="BW52" s="4"/>
      <c r="BX52" s="4"/>
      <c r="BY52" s="4"/>
      <c r="BZ52" s="4"/>
      <c r="CA52" s="4"/>
      <c r="CB52" s="4"/>
      <c r="CC52" s="4"/>
      <c r="CD52" s="4"/>
      <c r="CE52" s="4"/>
      <c r="CF52" s="4"/>
      <c r="CG52" s="4"/>
      <c r="CH52" s="4"/>
      <c r="CI52" s="4"/>
      <c r="CJ52" s="4"/>
      <c r="CK52" s="4"/>
      <c r="CL52" s="4"/>
      <c r="CM52" s="4"/>
      <c r="CN52" s="4"/>
      <c r="CO52" s="4"/>
      <c r="CP52" s="4"/>
      <c r="CQ52" s="4"/>
      <c r="CR52" s="4"/>
      <c r="CS52" s="4"/>
      <c r="CT52" s="4"/>
      <c r="CU52" s="4"/>
      <c r="CV52" s="4"/>
      <c r="CW52" s="4"/>
      <c r="CX52" s="4"/>
      <c r="CY52" s="4"/>
      <c r="CZ52" s="4"/>
      <c r="DA52" s="4"/>
      <c r="DB52" s="4"/>
      <c r="DC52" s="4"/>
      <c r="DD52" s="4"/>
      <c r="DE52" s="4"/>
      <c r="DF52" s="4"/>
      <c r="DG52" s="4"/>
      <c r="DH52" s="4"/>
      <c r="DI52" s="4"/>
      <c r="DJ52" s="4"/>
      <c r="DK52" s="4"/>
      <c r="DL52" s="4"/>
      <c r="DM52" s="4"/>
      <c r="DN52" s="4"/>
      <c r="DO52" s="4"/>
      <c r="DP52" s="4"/>
      <c r="DQ52" s="4"/>
      <c r="DR52" s="4"/>
      <c r="DS52" s="4"/>
      <c r="DT52" s="4"/>
      <c r="DU52" s="4"/>
      <c r="DV52" s="4"/>
      <c r="DW52" s="4"/>
      <c r="DX52" s="4"/>
      <c r="DY52" s="4"/>
      <c r="DZ52" s="4"/>
      <c r="EA52" s="4"/>
      <c r="EB52" s="4"/>
      <c r="EC52" s="4"/>
      <c r="ED52" s="4"/>
      <c r="EE52" s="4"/>
      <c r="EF52" s="4"/>
      <c r="EG52" s="4"/>
      <c r="EH52" s="4"/>
      <c r="EI52" s="4"/>
      <c r="EJ52" s="4"/>
      <c r="EK52" s="4"/>
      <c r="EL52" s="4"/>
      <c r="EM52" s="4"/>
      <c r="EN52" s="4"/>
      <c r="EO52" s="4"/>
      <c r="EP52" s="4"/>
      <c r="EQ52" s="4"/>
      <c r="ER52" s="4"/>
      <c r="ES52" s="4"/>
      <c r="ET52" s="4"/>
      <c r="EU52" s="4"/>
      <c r="EV52" s="4"/>
      <c r="EW52" s="4"/>
      <c r="EX52" s="4"/>
      <c r="EY52" s="4"/>
      <c r="EZ52" s="4"/>
      <c r="FA52" s="4"/>
      <c r="FB52" s="4"/>
      <c r="FC52" s="4"/>
      <c r="FD52" s="4"/>
      <c r="FE52" s="4"/>
      <c r="FF52" s="4"/>
      <c r="FG52" s="4"/>
      <c r="FH52" s="4"/>
      <c r="FI52" s="4"/>
      <c r="FJ52" s="4"/>
      <c r="FK52" s="4"/>
      <c r="FL52" s="4"/>
      <c r="FM52" s="4"/>
      <c r="FN52" s="4"/>
      <c r="FO52" s="4"/>
      <c r="FP52" s="4"/>
      <c r="FQ52" s="4"/>
      <c r="FR52" s="4"/>
      <c r="FS52" s="4"/>
      <c r="FT52" s="4"/>
      <c r="FU52" s="4"/>
      <c r="FV52" s="4"/>
      <c r="FW52" s="4"/>
      <c r="FX52" s="4"/>
      <c r="FY52" s="4"/>
      <c r="FZ52" s="4"/>
      <c r="GA52" s="4"/>
      <c r="GB52" s="4"/>
      <c r="GC52" s="4"/>
      <c r="GD52" s="4"/>
      <c r="GE52" s="4"/>
      <c r="GF52" s="4"/>
      <c r="GG52" s="4"/>
      <c r="GH52" s="4"/>
      <c r="GI52" s="4"/>
      <c r="GJ52" s="4"/>
      <c r="GK52" s="4"/>
      <c r="GL52" s="4"/>
      <c r="GM52" s="4"/>
      <c r="GN52" s="4"/>
      <c r="GO52" s="4"/>
      <c r="GP52" s="4"/>
      <c r="GQ52" s="4"/>
      <c r="GR52" s="4"/>
      <c r="GS52" s="4"/>
      <c r="GT52" s="4"/>
      <c r="GU52" s="4"/>
      <c r="GV52" s="4"/>
      <c r="GW52" s="4"/>
      <c r="GX52" s="4"/>
      <c r="GY52" s="4"/>
      <c r="GZ52" s="4"/>
      <c r="HA52" s="4"/>
      <c r="HB52" s="4"/>
      <c r="HC52" s="4"/>
      <c r="HD52" s="4"/>
      <c r="HE52" s="4"/>
      <c r="HF52" s="4"/>
      <c r="HG52" s="4"/>
      <c r="HH52" s="4"/>
      <c r="HI52" s="4"/>
      <c r="HJ52" s="4"/>
      <c r="HK52" s="4"/>
      <c r="HL52" s="4"/>
      <c r="HM52" s="4"/>
      <c r="HN52" s="4"/>
      <c r="HO52" s="4"/>
      <c r="HP52" s="4"/>
      <c r="HQ52" s="4"/>
      <c r="HR52" s="4"/>
      <c r="HS52" s="4"/>
      <c r="HT52" s="4"/>
      <c r="HU52" s="4"/>
      <c r="HV52" s="4"/>
      <c r="HW52" s="4"/>
      <c r="HX52" s="4"/>
      <c r="HY52" s="4"/>
      <c r="HZ52" s="4"/>
      <c r="IA52" s="4"/>
      <c r="IB52" s="4"/>
      <c r="IC52" s="4"/>
      <c r="ID52" s="4"/>
      <c r="IE52" s="4"/>
      <c r="IF52" s="4"/>
      <c r="IG52" s="4"/>
      <c r="IH52" s="4"/>
      <c r="II52" s="4"/>
      <c r="IJ52" s="4"/>
      <c r="IK52" s="4"/>
      <c r="IL52" s="4"/>
      <c r="IM52" s="4"/>
      <c r="IN52" s="4"/>
      <c r="IO52" s="4"/>
      <c r="IP52" s="4"/>
      <c r="IQ52" s="4"/>
      <c r="IR52" s="4"/>
      <c r="IS52" s="4"/>
      <c r="IT52" s="4"/>
      <c r="IU52" s="4"/>
    </row>
    <row r="53" spans="37:255" ht="19.5" customHeight="1">
      <c r="AK53" s="4"/>
      <c r="AL53" s="4"/>
      <c r="AM53" s="4"/>
      <c r="AN53" s="4"/>
      <c r="AO53" s="4"/>
      <c r="AP53" s="4"/>
      <c r="AQ53" s="4"/>
      <c r="AR53" s="4"/>
      <c r="AS53" s="4"/>
      <c r="AT53" s="4"/>
      <c r="AU53" s="4"/>
      <c r="AV53" s="4"/>
      <c r="AW53" s="4"/>
      <c r="AX53" s="4"/>
      <c r="AY53" s="4"/>
      <c r="AZ53" s="4"/>
      <c r="BA53" s="4"/>
      <c r="BB53" s="4"/>
      <c r="BC53" s="4"/>
      <c r="BD53" s="4"/>
      <c r="BE53" s="4"/>
      <c r="BF53" s="4"/>
      <c r="BG53" s="4"/>
      <c r="BH53" s="4"/>
      <c r="BI53" s="4"/>
      <c r="BJ53" s="4"/>
      <c r="BK53" s="4"/>
      <c r="BL53" s="4"/>
      <c r="BM53" s="4"/>
      <c r="BN53" s="4"/>
      <c r="BO53" s="4"/>
      <c r="BP53" s="4"/>
      <c r="BQ53" s="4"/>
      <c r="BR53" s="4"/>
      <c r="BS53" s="4"/>
      <c r="BT53" s="4"/>
      <c r="BU53" s="4"/>
      <c r="BV53" s="4"/>
      <c r="BW53" s="4"/>
      <c r="BX53" s="4"/>
      <c r="BY53" s="4"/>
      <c r="BZ53" s="4"/>
      <c r="CA53" s="4"/>
      <c r="CB53" s="4"/>
      <c r="CC53" s="4"/>
      <c r="CD53" s="4"/>
      <c r="CE53" s="4"/>
      <c r="CF53" s="4"/>
      <c r="CG53" s="4"/>
      <c r="CH53" s="4"/>
      <c r="CI53" s="4"/>
      <c r="CJ53" s="4"/>
      <c r="CK53" s="4"/>
      <c r="CL53" s="4"/>
      <c r="CM53" s="4"/>
      <c r="CN53" s="4"/>
      <c r="CO53" s="4"/>
      <c r="CP53" s="4"/>
      <c r="CQ53" s="4"/>
      <c r="CR53" s="4"/>
      <c r="CS53" s="4"/>
      <c r="CT53" s="4"/>
      <c r="CU53" s="4"/>
      <c r="CV53" s="4"/>
      <c r="CW53" s="4"/>
      <c r="CX53" s="4"/>
      <c r="CY53" s="4"/>
      <c r="CZ53" s="4"/>
      <c r="DA53" s="4"/>
      <c r="DB53" s="4"/>
      <c r="DC53" s="4"/>
      <c r="DD53" s="4"/>
      <c r="DE53" s="4"/>
      <c r="DF53" s="4"/>
      <c r="DG53" s="4"/>
      <c r="DH53" s="4"/>
      <c r="DI53" s="4"/>
      <c r="DJ53" s="4"/>
      <c r="DK53" s="4"/>
      <c r="DL53" s="4"/>
      <c r="DM53" s="4"/>
      <c r="DN53" s="4"/>
      <c r="DO53" s="4"/>
      <c r="DP53" s="4"/>
      <c r="DQ53" s="4"/>
      <c r="DR53" s="4"/>
      <c r="DS53" s="4"/>
      <c r="DT53" s="4"/>
      <c r="DU53" s="4"/>
      <c r="DV53" s="4"/>
      <c r="DW53" s="4"/>
      <c r="DX53" s="4"/>
      <c r="DY53" s="4"/>
      <c r="DZ53" s="4"/>
      <c r="EA53" s="4"/>
      <c r="EB53" s="4"/>
      <c r="EC53" s="4"/>
      <c r="ED53" s="4"/>
      <c r="EE53" s="4"/>
      <c r="EF53" s="4"/>
      <c r="EG53" s="4"/>
      <c r="EH53" s="4"/>
      <c r="EI53" s="4"/>
      <c r="EJ53" s="4"/>
      <c r="EK53" s="4"/>
      <c r="EL53" s="4"/>
      <c r="EM53" s="4"/>
      <c r="EN53" s="4"/>
      <c r="EO53" s="4"/>
      <c r="EP53" s="4"/>
      <c r="EQ53" s="4"/>
      <c r="ER53" s="4"/>
      <c r="ES53" s="4"/>
      <c r="ET53" s="4"/>
      <c r="EU53" s="4"/>
      <c r="EV53" s="4"/>
      <c r="EW53" s="4"/>
      <c r="EX53" s="4"/>
      <c r="EY53" s="4"/>
      <c r="EZ53" s="4"/>
      <c r="FA53" s="4"/>
      <c r="FB53" s="4"/>
      <c r="FC53" s="4"/>
      <c r="FD53" s="4"/>
      <c r="FE53" s="4"/>
      <c r="FF53" s="4"/>
      <c r="FG53" s="4"/>
      <c r="FH53" s="4"/>
      <c r="FI53" s="4"/>
      <c r="FJ53" s="4"/>
      <c r="FK53" s="4"/>
      <c r="FL53" s="4"/>
      <c r="FM53" s="4"/>
      <c r="FN53" s="4"/>
      <c r="FO53" s="4"/>
      <c r="FP53" s="4"/>
      <c r="FQ53" s="4"/>
      <c r="FR53" s="4"/>
      <c r="FS53" s="4"/>
      <c r="FT53" s="4"/>
      <c r="FU53" s="4"/>
      <c r="FV53" s="4"/>
      <c r="FW53" s="4"/>
      <c r="FX53" s="4"/>
      <c r="FY53" s="4"/>
      <c r="FZ53" s="4"/>
      <c r="GA53" s="4"/>
      <c r="GB53" s="4"/>
      <c r="GC53" s="4"/>
      <c r="GD53" s="4"/>
      <c r="GE53" s="4"/>
      <c r="GF53" s="4"/>
      <c r="GG53" s="4"/>
      <c r="GH53" s="4"/>
      <c r="GI53" s="4"/>
      <c r="GJ53" s="4"/>
      <c r="GK53" s="4"/>
      <c r="GL53" s="4"/>
      <c r="GM53" s="4"/>
      <c r="GN53" s="4"/>
      <c r="GO53" s="4"/>
      <c r="GP53" s="4"/>
      <c r="GQ53" s="4"/>
      <c r="GR53" s="4"/>
      <c r="GS53" s="4"/>
      <c r="GT53" s="4"/>
      <c r="GU53" s="4"/>
      <c r="GV53" s="4"/>
      <c r="GW53" s="4"/>
      <c r="GX53" s="4"/>
      <c r="GY53" s="4"/>
      <c r="GZ53" s="4"/>
      <c r="HA53" s="4"/>
      <c r="HB53" s="4"/>
      <c r="HC53" s="4"/>
      <c r="HD53" s="4"/>
      <c r="HE53" s="4"/>
      <c r="HF53" s="4"/>
      <c r="HG53" s="4"/>
      <c r="HH53" s="4"/>
      <c r="HI53" s="4"/>
      <c r="HJ53" s="4"/>
      <c r="HK53" s="4"/>
      <c r="HL53" s="4"/>
      <c r="HM53" s="4"/>
      <c r="HN53" s="4"/>
      <c r="HO53" s="4"/>
      <c r="HP53" s="4"/>
      <c r="HQ53" s="4"/>
      <c r="HR53" s="4"/>
      <c r="HS53" s="4"/>
      <c r="HT53" s="4"/>
      <c r="HU53" s="4"/>
      <c r="HV53" s="4"/>
      <c r="HW53" s="4"/>
      <c r="HX53" s="4"/>
      <c r="HY53" s="4"/>
      <c r="HZ53" s="4"/>
      <c r="IA53" s="4"/>
      <c r="IB53" s="4"/>
      <c r="IC53" s="4"/>
      <c r="ID53" s="4"/>
      <c r="IE53" s="4"/>
      <c r="IF53" s="4"/>
      <c r="IG53" s="4"/>
      <c r="IH53" s="4"/>
      <c r="II53" s="4"/>
      <c r="IJ53" s="4"/>
      <c r="IK53" s="4"/>
      <c r="IL53" s="4"/>
      <c r="IM53" s="4"/>
      <c r="IN53" s="4"/>
      <c r="IO53" s="4"/>
      <c r="IP53" s="4"/>
      <c r="IQ53" s="4"/>
      <c r="IR53" s="4"/>
      <c r="IS53" s="4"/>
      <c r="IT53" s="4"/>
      <c r="IU53" s="4"/>
    </row>
    <row r="54" spans="37:255" ht="19.5" customHeight="1">
      <c r="AK54" s="4"/>
      <c r="AL54" s="4"/>
      <c r="AM54" s="4"/>
      <c r="AN54" s="4"/>
      <c r="AO54" s="4"/>
      <c r="AP54" s="4"/>
      <c r="AQ54" s="4"/>
      <c r="AR54" s="4"/>
      <c r="AS54" s="4"/>
      <c r="AT54" s="4"/>
      <c r="AU54" s="4"/>
      <c r="AV54" s="4"/>
      <c r="AW54" s="4"/>
      <c r="AX54" s="4"/>
      <c r="AY54" s="4"/>
      <c r="AZ54" s="4"/>
      <c r="BA54" s="4"/>
      <c r="BB54" s="4"/>
      <c r="BC54" s="4"/>
      <c r="BD54" s="4"/>
      <c r="BE54" s="4"/>
      <c r="BF54" s="4"/>
      <c r="BG54" s="4"/>
      <c r="BH54" s="4"/>
      <c r="BI54" s="4"/>
      <c r="BJ54" s="4"/>
      <c r="BK54" s="4"/>
      <c r="BL54" s="4"/>
      <c r="BM54" s="4"/>
      <c r="BN54" s="4"/>
      <c r="BO54" s="4"/>
      <c r="BP54" s="4"/>
      <c r="BQ54" s="4"/>
      <c r="BR54" s="4"/>
      <c r="BS54" s="4"/>
      <c r="BT54" s="4"/>
      <c r="BU54" s="4"/>
      <c r="BV54" s="4"/>
      <c r="BW54" s="4"/>
      <c r="BX54" s="4"/>
      <c r="BY54" s="4"/>
      <c r="BZ54" s="4"/>
      <c r="CA54" s="4"/>
      <c r="CB54" s="4"/>
      <c r="CC54" s="4"/>
      <c r="CD54" s="4"/>
      <c r="CE54" s="4"/>
      <c r="CF54" s="4"/>
      <c r="CG54" s="4"/>
      <c r="CH54" s="4"/>
      <c r="CI54" s="4"/>
      <c r="CJ54" s="4"/>
      <c r="CK54" s="4"/>
      <c r="CL54" s="4"/>
      <c r="CM54" s="4"/>
      <c r="CN54" s="4"/>
      <c r="CO54" s="4"/>
      <c r="CP54" s="4"/>
      <c r="CQ54" s="4"/>
      <c r="CR54" s="4"/>
      <c r="CS54" s="4"/>
      <c r="CT54" s="4"/>
      <c r="CU54" s="4"/>
      <c r="CV54" s="4"/>
      <c r="CW54" s="4"/>
      <c r="CX54" s="4"/>
      <c r="CY54" s="4"/>
      <c r="CZ54" s="4"/>
      <c r="DA54" s="4"/>
      <c r="DB54" s="4"/>
      <c r="DC54" s="4"/>
      <c r="DD54" s="4"/>
      <c r="DE54" s="4"/>
      <c r="DF54" s="4"/>
      <c r="DG54" s="4"/>
      <c r="DH54" s="4"/>
      <c r="DI54" s="4"/>
      <c r="DJ54" s="4"/>
      <c r="DK54" s="4"/>
      <c r="DL54" s="4"/>
      <c r="DM54" s="4"/>
      <c r="DN54" s="4"/>
      <c r="DO54" s="4"/>
      <c r="DP54" s="4"/>
      <c r="DQ54" s="4"/>
      <c r="DR54" s="4"/>
      <c r="DS54" s="4"/>
      <c r="DT54" s="4"/>
      <c r="DU54" s="4"/>
      <c r="DV54" s="4"/>
      <c r="DW54" s="4"/>
      <c r="DX54" s="4"/>
      <c r="DY54" s="4"/>
      <c r="DZ54" s="4"/>
      <c r="EA54" s="4"/>
      <c r="EB54" s="4"/>
      <c r="EC54" s="4"/>
      <c r="ED54" s="4"/>
      <c r="EE54" s="4"/>
      <c r="EF54" s="4"/>
      <c r="EG54" s="4"/>
      <c r="EH54" s="4"/>
      <c r="EI54" s="4"/>
      <c r="EJ54" s="4"/>
      <c r="EK54" s="4"/>
      <c r="EL54" s="4"/>
      <c r="EM54" s="4"/>
      <c r="EN54" s="4"/>
      <c r="EO54" s="4"/>
      <c r="EP54" s="4"/>
      <c r="EQ54" s="4"/>
      <c r="ER54" s="4"/>
      <c r="ES54" s="4"/>
      <c r="ET54" s="4"/>
      <c r="EU54" s="4"/>
      <c r="EV54" s="4"/>
      <c r="EW54" s="4"/>
      <c r="EX54" s="4"/>
      <c r="EY54" s="4"/>
      <c r="EZ54" s="4"/>
      <c r="FA54" s="4"/>
      <c r="FB54" s="4"/>
      <c r="FC54" s="4"/>
      <c r="FD54" s="4"/>
      <c r="FE54" s="4"/>
      <c r="FF54" s="4"/>
      <c r="FG54" s="4"/>
      <c r="FH54" s="4"/>
      <c r="FI54" s="4"/>
      <c r="FJ54" s="4"/>
      <c r="FK54" s="4"/>
      <c r="FL54" s="4"/>
      <c r="FM54" s="4"/>
      <c r="FN54" s="4"/>
      <c r="FO54" s="4"/>
      <c r="FP54" s="4"/>
      <c r="FQ54" s="4"/>
      <c r="FR54" s="4"/>
      <c r="FS54" s="4"/>
      <c r="FT54" s="4"/>
      <c r="FU54" s="4"/>
      <c r="FV54" s="4"/>
      <c r="FW54" s="4"/>
      <c r="FX54" s="4"/>
      <c r="FY54" s="4"/>
      <c r="FZ54" s="4"/>
      <c r="GA54" s="4"/>
      <c r="GB54" s="4"/>
      <c r="GC54" s="4"/>
      <c r="GD54" s="4"/>
      <c r="GE54" s="4"/>
      <c r="GF54" s="4"/>
      <c r="GG54" s="4"/>
      <c r="GH54" s="4"/>
      <c r="GI54" s="4"/>
      <c r="GJ54" s="4"/>
      <c r="GK54" s="4"/>
      <c r="GL54" s="4"/>
      <c r="GM54" s="4"/>
      <c r="GN54" s="4"/>
      <c r="GO54" s="4"/>
      <c r="GP54" s="4"/>
      <c r="GQ54" s="4"/>
      <c r="GR54" s="4"/>
      <c r="GS54" s="4"/>
      <c r="GT54" s="4"/>
      <c r="GU54" s="4"/>
      <c r="GV54" s="4"/>
      <c r="GW54" s="4"/>
      <c r="GX54" s="4"/>
      <c r="GY54" s="4"/>
      <c r="GZ54" s="4"/>
      <c r="HA54" s="4"/>
      <c r="HB54" s="4"/>
      <c r="HC54" s="4"/>
      <c r="HD54" s="4"/>
      <c r="HE54" s="4"/>
      <c r="HF54" s="4"/>
      <c r="HG54" s="4"/>
      <c r="HH54" s="4"/>
      <c r="HI54" s="4"/>
      <c r="HJ54" s="4"/>
      <c r="HK54" s="4"/>
      <c r="HL54" s="4"/>
      <c r="HM54" s="4"/>
      <c r="HN54" s="4"/>
      <c r="HO54" s="4"/>
      <c r="HP54" s="4"/>
      <c r="HQ54" s="4"/>
      <c r="HR54" s="4"/>
      <c r="HS54" s="4"/>
      <c r="HT54" s="4"/>
      <c r="HU54" s="4"/>
      <c r="HV54" s="4"/>
      <c r="HW54" s="4"/>
      <c r="HX54" s="4"/>
      <c r="HY54" s="4"/>
      <c r="HZ54" s="4"/>
      <c r="IA54" s="4"/>
      <c r="IB54" s="4"/>
      <c r="IC54" s="4"/>
      <c r="ID54" s="4"/>
      <c r="IE54" s="4"/>
      <c r="IF54" s="4"/>
      <c r="IG54" s="4"/>
      <c r="IH54" s="4"/>
      <c r="II54" s="4"/>
      <c r="IJ54" s="4"/>
      <c r="IK54" s="4"/>
      <c r="IL54" s="4"/>
      <c r="IM54" s="4"/>
      <c r="IN54" s="4"/>
      <c r="IO54" s="4"/>
      <c r="IP54" s="4"/>
      <c r="IQ54" s="4"/>
      <c r="IR54" s="4"/>
      <c r="IS54" s="4"/>
      <c r="IT54" s="4"/>
      <c r="IU54" s="4"/>
    </row>
    <row r="55" spans="37:255" ht="19.5" customHeight="1">
      <c r="AK55" s="4"/>
      <c r="AL55" s="4"/>
      <c r="AM55" s="4"/>
      <c r="AN55" s="4"/>
      <c r="AO55" s="4"/>
      <c r="AP55" s="4"/>
      <c r="AQ55" s="4"/>
      <c r="AR55" s="4"/>
      <c r="AS55" s="4"/>
      <c r="AT55" s="4"/>
      <c r="AU55" s="4"/>
      <c r="AV55" s="4"/>
      <c r="AW55" s="4"/>
      <c r="AX55" s="4"/>
      <c r="AY55" s="4"/>
      <c r="AZ55" s="4"/>
      <c r="BA55" s="4"/>
      <c r="BB55" s="4"/>
      <c r="BC55" s="4"/>
      <c r="BD55" s="4"/>
      <c r="BE55" s="4"/>
      <c r="BF55" s="4"/>
      <c r="BG55" s="4"/>
      <c r="BH55" s="4"/>
      <c r="BI55" s="4"/>
      <c r="BJ55" s="4"/>
      <c r="BK55" s="4"/>
      <c r="BL55" s="4"/>
      <c r="BM55" s="4"/>
      <c r="BN55" s="4"/>
      <c r="BO55" s="4"/>
      <c r="BP55" s="4"/>
      <c r="BQ55" s="4"/>
      <c r="BR55" s="4"/>
      <c r="BS55" s="4"/>
      <c r="BT55" s="4"/>
      <c r="BU55" s="4"/>
      <c r="BV55" s="4"/>
      <c r="BW55" s="4"/>
      <c r="BX55" s="4"/>
      <c r="BY55" s="4"/>
      <c r="BZ55" s="4"/>
      <c r="CA55" s="4"/>
      <c r="CB55" s="4"/>
      <c r="CC55" s="4"/>
      <c r="CD55" s="4"/>
      <c r="CE55" s="4"/>
      <c r="CF55" s="4"/>
      <c r="CG55" s="4"/>
      <c r="CH55" s="4"/>
      <c r="CI55" s="4"/>
      <c r="CJ55" s="4"/>
      <c r="CK55" s="4"/>
      <c r="CL55" s="4"/>
      <c r="CM55" s="4"/>
      <c r="CN55" s="4"/>
      <c r="CO55" s="4"/>
      <c r="CP55" s="4"/>
      <c r="CQ55" s="4"/>
      <c r="CR55" s="4"/>
      <c r="CS55" s="4"/>
      <c r="CT55" s="4"/>
      <c r="CU55" s="4"/>
      <c r="CV55" s="4"/>
      <c r="CW55" s="4"/>
      <c r="CX55" s="4"/>
      <c r="CY55" s="4"/>
      <c r="CZ55" s="4"/>
      <c r="DA55" s="4"/>
      <c r="DB55" s="4"/>
      <c r="DC55" s="4"/>
      <c r="DD55" s="4"/>
      <c r="DE55" s="4"/>
      <c r="DF55" s="4"/>
      <c r="DG55" s="4"/>
      <c r="DH55" s="4"/>
      <c r="DI55" s="4"/>
      <c r="DJ55" s="4"/>
      <c r="DK55" s="4"/>
      <c r="DL55" s="4"/>
      <c r="DM55" s="4"/>
      <c r="DN55" s="4"/>
      <c r="DO55" s="4"/>
      <c r="DP55" s="4"/>
      <c r="DQ55" s="4"/>
      <c r="DR55" s="4"/>
      <c r="DS55" s="4"/>
      <c r="DT55" s="4"/>
      <c r="DU55" s="4"/>
      <c r="DV55" s="4"/>
      <c r="DW55" s="4"/>
      <c r="DX55" s="4"/>
      <c r="DY55" s="4"/>
      <c r="DZ55" s="4"/>
      <c r="EA55" s="4"/>
      <c r="EB55" s="4"/>
      <c r="EC55" s="4"/>
      <c r="ED55" s="4"/>
      <c r="EE55" s="4"/>
      <c r="EF55" s="4"/>
      <c r="EG55" s="4"/>
      <c r="EH55" s="4"/>
      <c r="EI55" s="4"/>
      <c r="EJ55" s="4"/>
      <c r="EK55" s="4"/>
      <c r="EL55" s="4"/>
      <c r="EM55" s="4"/>
      <c r="EN55" s="4"/>
      <c r="EO55" s="4"/>
      <c r="EP55" s="4"/>
      <c r="EQ55" s="4"/>
      <c r="ER55" s="4"/>
      <c r="ES55" s="4"/>
      <c r="ET55" s="4"/>
      <c r="EU55" s="4"/>
      <c r="EV55" s="4"/>
      <c r="EW55" s="4"/>
      <c r="EX55" s="4"/>
      <c r="EY55" s="4"/>
      <c r="EZ55" s="4"/>
      <c r="FA55" s="4"/>
      <c r="FB55" s="4"/>
      <c r="FC55" s="4"/>
      <c r="FD55" s="4"/>
      <c r="FE55" s="4"/>
      <c r="FF55" s="4"/>
      <c r="FG55" s="4"/>
      <c r="FH55" s="4"/>
      <c r="FI55" s="4"/>
      <c r="FJ55" s="4"/>
      <c r="FK55" s="4"/>
      <c r="FL55" s="4"/>
      <c r="FM55" s="4"/>
      <c r="FN55" s="4"/>
      <c r="FO55" s="4"/>
      <c r="FP55" s="4"/>
      <c r="FQ55" s="4"/>
      <c r="FR55" s="4"/>
      <c r="FS55" s="4"/>
      <c r="FT55" s="4"/>
      <c r="FU55" s="4"/>
      <c r="FV55" s="4"/>
      <c r="FW55" s="4"/>
      <c r="FX55" s="4"/>
      <c r="FY55" s="4"/>
      <c r="FZ55" s="4"/>
      <c r="GA55" s="4"/>
      <c r="GB55" s="4"/>
      <c r="GC55" s="4"/>
      <c r="GD55" s="4"/>
      <c r="GE55" s="4"/>
      <c r="GF55" s="4"/>
      <c r="GG55" s="4"/>
      <c r="GH55" s="4"/>
      <c r="GI55" s="4"/>
      <c r="GJ55" s="4"/>
      <c r="GK55" s="4"/>
      <c r="GL55" s="4"/>
      <c r="GM55" s="4"/>
      <c r="GN55" s="4"/>
      <c r="GO55" s="4"/>
      <c r="GP55" s="4"/>
      <c r="GQ55" s="4"/>
      <c r="GR55" s="4"/>
      <c r="GS55" s="4"/>
      <c r="GT55" s="4"/>
      <c r="GU55" s="4"/>
      <c r="GV55" s="4"/>
      <c r="GW55" s="4"/>
      <c r="GX55" s="4"/>
      <c r="GY55" s="4"/>
      <c r="GZ55" s="4"/>
      <c r="HA55" s="4"/>
      <c r="HB55" s="4"/>
      <c r="HC55" s="4"/>
      <c r="HD55" s="4"/>
      <c r="HE55" s="4"/>
      <c r="HF55" s="4"/>
      <c r="HG55" s="4"/>
      <c r="HH55" s="4"/>
      <c r="HI55" s="4"/>
      <c r="HJ55" s="4"/>
      <c r="HK55" s="4"/>
      <c r="HL55" s="4"/>
      <c r="HM55" s="4"/>
      <c r="HN55" s="4"/>
      <c r="HO55" s="4"/>
      <c r="HP55" s="4"/>
      <c r="HQ55" s="4"/>
      <c r="HR55" s="4"/>
      <c r="HS55" s="4"/>
      <c r="HT55" s="4"/>
      <c r="HU55" s="4"/>
      <c r="HV55" s="4"/>
      <c r="HW55" s="4"/>
      <c r="HX55" s="4"/>
      <c r="HY55" s="4"/>
      <c r="HZ55" s="4"/>
      <c r="IA55" s="4"/>
      <c r="IB55" s="4"/>
      <c r="IC55" s="4"/>
      <c r="ID55" s="4"/>
      <c r="IE55" s="4"/>
      <c r="IF55" s="4"/>
      <c r="IG55" s="4"/>
      <c r="IH55" s="4"/>
      <c r="II55" s="4"/>
      <c r="IJ55" s="4"/>
      <c r="IK55" s="4"/>
      <c r="IL55" s="4"/>
      <c r="IM55" s="4"/>
      <c r="IN55" s="4"/>
      <c r="IO55" s="4"/>
      <c r="IP55" s="4"/>
      <c r="IQ55" s="4"/>
      <c r="IR55" s="4"/>
      <c r="IS55" s="4"/>
      <c r="IT55" s="4"/>
      <c r="IU55" s="4"/>
    </row>
    <row r="56" spans="37:255" ht="19.5" customHeight="1">
      <c r="AK56" s="4"/>
      <c r="AL56" s="4"/>
      <c r="AM56" s="4"/>
      <c r="AN56" s="4"/>
      <c r="AO56" s="4"/>
      <c r="AP56" s="4"/>
      <c r="AQ56" s="4"/>
      <c r="AR56" s="4"/>
      <c r="AS56" s="4"/>
      <c r="AT56" s="4"/>
      <c r="AU56" s="4"/>
      <c r="AV56" s="4"/>
      <c r="AW56" s="4"/>
      <c r="AX56" s="4"/>
      <c r="AY56" s="4"/>
      <c r="AZ56" s="4"/>
      <c r="BA56" s="4"/>
      <c r="BB56" s="4"/>
      <c r="BC56" s="4"/>
      <c r="BD56" s="4"/>
      <c r="BE56" s="4"/>
      <c r="BF56" s="4"/>
      <c r="BG56" s="4"/>
      <c r="BH56" s="4"/>
      <c r="BI56" s="4"/>
      <c r="BJ56" s="4"/>
      <c r="BK56" s="4"/>
      <c r="BL56" s="4"/>
      <c r="BM56" s="4"/>
      <c r="BN56" s="4"/>
      <c r="BO56" s="4"/>
      <c r="BP56" s="4"/>
      <c r="BQ56" s="4"/>
      <c r="BR56" s="4"/>
      <c r="BS56" s="4"/>
      <c r="BT56" s="4"/>
      <c r="BU56" s="4"/>
      <c r="BV56" s="4"/>
      <c r="BW56" s="4"/>
      <c r="BX56" s="4"/>
      <c r="BY56" s="4"/>
      <c r="BZ56" s="4"/>
      <c r="CA56" s="4"/>
      <c r="CB56" s="4"/>
      <c r="CC56" s="4"/>
      <c r="CD56" s="4"/>
      <c r="CE56" s="4"/>
      <c r="CF56" s="4"/>
      <c r="CG56" s="4"/>
      <c r="CH56" s="4"/>
      <c r="CI56" s="4"/>
      <c r="CJ56" s="4"/>
      <c r="CK56" s="4"/>
      <c r="CL56" s="4"/>
      <c r="CM56" s="4"/>
      <c r="CN56" s="4"/>
      <c r="CO56" s="4"/>
      <c r="CP56" s="4"/>
      <c r="CQ56" s="4"/>
      <c r="CR56" s="4"/>
      <c r="CS56" s="4"/>
      <c r="CT56" s="4"/>
      <c r="CU56" s="4"/>
      <c r="CV56" s="4"/>
      <c r="CW56" s="4"/>
      <c r="CX56" s="4"/>
      <c r="CY56" s="4"/>
      <c r="CZ56" s="4"/>
      <c r="DA56" s="4"/>
      <c r="DB56" s="4"/>
      <c r="DC56" s="4"/>
      <c r="DD56" s="4"/>
      <c r="DE56" s="4"/>
      <c r="DF56" s="4"/>
      <c r="DG56" s="4"/>
      <c r="DH56" s="4"/>
      <c r="DI56" s="4"/>
      <c r="DJ56" s="4"/>
      <c r="DK56" s="4"/>
      <c r="DL56" s="4"/>
      <c r="DM56" s="4"/>
      <c r="DN56" s="4"/>
      <c r="DO56" s="4"/>
      <c r="DP56" s="4"/>
      <c r="DQ56" s="4"/>
      <c r="DR56" s="4"/>
      <c r="DS56" s="4"/>
      <c r="DT56" s="4"/>
      <c r="DU56" s="4"/>
      <c r="DV56" s="4"/>
      <c r="DW56" s="4"/>
      <c r="DX56" s="4"/>
      <c r="DY56" s="4"/>
      <c r="DZ56" s="4"/>
      <c r="EA56" s="4"/>
      <c r="EB56" s="4"/>
      <c r="EC56" s="4"/>
      <c r="ED56" s="4"/>
      <c r="EE56" s="4"/>
      <c r="EF56" s="4"/>
      <c r="EG56" s="4"/>
      <c r="EH56" s="4"/>
      <c r="EI56" s="4"/>
      <c r="EJ56" s="4"/>
      <c r="EK56" s="4"/>
      <c r="EL56" s="4"/>
      <c r="EM56" s="4"/>
      <c r="EN56" s="4"/>
      <c r="EO56" s="4"/>
      <c r="EP56" s="4"/>
      <c r="EQ56" s="4"/>
      <c r="ER56" s="4"/>
      <c r="ES56" s="4"/>
      <c r="ET56" s="4"/>
      <c r="EU56" s="4"/>
      <c r="EV56" s="4"/>
      <c r="EW56" s="4"/>
      <c r="EX56" s="4"/>
      <c r="EY56" s="4"/>
      <c r="EZ56" s="4"/>
      <c r="FA56" s="4"/>
      <c r="FB56" s="4"/>
      <c r="FC56" s="4"/>
      <c r="FD56" s="4"/>
      <c r="FE56" s="4"/>
      <c r="FF56" s="4"/>
      <c r="FG56" s="4"/>
      <c r="FH56" s="4"/>
      <c r="FI56" s="4"/>
      <c r="FJ56" s="4"/>
      <c r="FK56" s="4"/>
      <c r="FL56" s="4"/>
      <c r="FM56" s="4"/>
      <c r="FN56" s="4"/>
      <c r="FO56" s="4"/>
      <c r="FP56" s="4"/>
      <c r="FQ56" s="4"/>
      <c r="FR56" s="4"/>
      <c r="FS56" s="4"/>
      <c r="FT56" s="4"/>
      <c r="FU56" s="4"/>
      <c r="FV56" s="4"/>
      <c r="FW56" s="4"/>
      <c r="FX56" s="4"/>
      <c r="FY56" s="4"/>
      <c r="FZ56" s="4"/>
      <c r="GA56" s="4"/>
      <c r="GB56" s="4"/>
      <c r="GC56" s="4"/>
      <c r="GD56" s="4"/>
      <c r="GE56" s="4"/>
      <c r="GF56" s="4"/>
      <c r="GG56" s="4"/>
      <c r="GH56" s="4"/>
      <c r="GI56" s="4"/>
      <c r="GJ56" s="4"/>
      <c r="GK56" s="4"/>
      <c r="GL56" s="4"/>
      <c r="GM56" s="4"/>
      <c r="GN56" s="4"/>
      <c r="GO56" s="4"/>
      <c r="GP56" s="4"/>
      <c r="GQ56" s="4"/>
      <c r="GR56" s="4"/>
      <c r="GS56" s="4"/>
      <c r="GT56" s="4"/>
      <c r="GU56" s="4"/>
      <c r="GV56" s="4"/>
      <c r="GW56" s="4"/>
      <c r="GX56" s="4"/>
      <c r="GY56" s="4"/>
      <c r="GZ56" s="4"/>
      <c r="HA56" s="4"/>
      <c r="HB56" s="4"/>
      <c r="HC56" s="4"/>
      <c r="HD56" s="4"/>
      <c r="HE56" s="4"/>
      <c r="HF56" s="4"/>
      <c r="HG56" s="4"/>
      <c r="HH56" s="4"/>
      <c r="HI56" s="4"/>
      <c r="HJ56" s="4"/>
      <c r="HK56" s="4"/>
      <c r="HL56" s="4"/>
      <c r="HM56" s="4"/>
      <c r="HN56" s="4"/>
      <c r="HO56" s="4"/>
      <c r="HP56" s="4"/>
      <c r="HQ56" s="4"/>
      <c r="HR56" s="4"/>
      <c r="HS56" s="4"/>
      <c r="HT56" s="4"/>
      <c r="HU56" s="4"/>
      <c r="HV56" s="4"/>
      <c r="HW56" s="4"/>
      <c r="HX56" s="4"/>
      <c r="HY56" s="4"/>
      <c r="HZ56" s="4"/>
      <c r="IA56" s="4"/>
      <c r="IB56" s="4"/>
      <c r="IC56" s="4"/>
      <c r="ID56" s="4"/>
      <c r="IE56" s="4"/>
      <c r="IF56" s="4"/>
      <c r="IG56" s="4"/>
      <c r="IH56" s="4"/>
      <c r="II56" s="4"/>
      <c r="IJ56" s="4"/>
      <c r="IK56" s="4"/>
      <c r="IL56" s="4"/>
      <c r="IM56" s="4"/>
      <c r="IN56" s="4"/>
      <c r="IO56" s="4"/>
      <c r="IP56" s="4"/>
      <c r="IQ56" s="4"/>
      <c r="IR56" s="4"/>
      <c r="IS56" s="4"/>
      <c r="IT56" s="4"/>
      <c r="IU56" s="4"/>
    </row>
    <row r="57" spans="37:255" ht="19.5" customHeight="1">
      <c r="AK57" s="4"/>
      <c r="AL57" s="4"/>
      <c r="AM57" s="4"/>
      <c r="AN57" s="4"/>
      <c r="AO57" s="4"/>
      <c r="AP57" s="4"/>
      <c r="AQ57" s="4"/>
      <c r="AR57" s="4"/>
      <c r="AS57" s="4"/>
      <c r="AT57" s="4"/>
      <c r="AU57" s="4"/>
      <c r="AV57" s="4"/>
      <c r="AW57" s="4"/>
      <c r="AX57" s="4"/>
      <c r="AY57" s="4"/>
      <c r="AZ57" s="4"/>
      <c r="BA57" s="4"/>
      <c r="BB57" s="4"/>
      <c r="BC57" s="4"/>
      <c r="BD57" s="4"/>
      <c r="BE57" s="4"/>
      <c r="BF57" s="4"/>
      <c r="BG57" s="4"/>
      <c r="BH57" s="4"/>
      <c r="BI57" s="4"/>
      <c r="BJ57" s="4"/>
      <c r="BK57" s="4"/>
      <c r="BL57" s="4"/>
      <c r="BM57" s="4"/>
      <c r="BN57" s="4"/>
      <c r="BO57" s="4"/>
      <c r="BP57" s="4"/>
      <c r="BQ57" s="4"/>
      <c r="BR57" s="4"/>
      <c r="BS57" s="4"/>
      <c r="BT57" s="4"/>
      <c r="BU57" s="4"/>
      <c r="BV57" s="4"/>
      <c r="BW57" s="4"/>
      <c r="BX57" s="4"/>
      <c r="BY57" s="4"/>
      <c r="BZ57" s="4"/>
      <c r="CA57" s="4"/>
      <c r="CB57" s="4"/>
      <c r="CC57" s="4"/>
      <c r="CD57" s="4"/>
      <c r="CE57" s="4"/>
      <c r="CF57" s="4"/>
      <c r="CG57" s="4"/>
      <c r="CH57" s="4"/>
      <c r="CI57" s="4"/>
      <c r="CJ57" s="4"/>
      <c r="CK57" s="4"/>
      <c r="CL57" s="4"/>
      <c r="CM57" s="4"/>
      <c r="CN57" s="4"/>
      <c r="CO57" s="4"/>
      <c r="CP57" s="4"/>
      <c r="CQ57" s="4"/>
      <c r="CR57" s="4"/>
      <c r="CS57" s="4"/>
      <c r="CT57" s="4"/>
      <c r="CU57" s="4"/>
      <c r="CV57" s="4"/>
      <c r="CW57" s="4"/>
      <c r="CX57" s="4"/>
      <c r="CY57" s="4"/>
      <c r="CZ57" s="4"/>
      <c r="DA57" s="4"/>
      <c r="DB57" s="4"/>
      <c r="DC57" s="4"/>
      <c r="DD57" s="4"/>
      <c r="DE57" s="4"/>
      <c r="DF57" s="4"/>
      <c r="DG57" s="4"/>
      <c r="DH57" s="4"/>
      <c r="DI57" s="4"/>
      <c r="DJ57" s="4"/>
      <c r="DK57" s="4"/>
      <c r="DL57" s="4"/>
      <c r="DM57" s="4"/>
      <c r="DN57" s="4"/>
      <c r="DO57" s="4"/>
      <c r="DP57" s="4"/>
      <c r="DQ57" s="4"/>
      <c r="DR57" s="4"/>
      <c r="DS57" s="4"/>
      <c r="DT57" s="4"/>
      <c r="DU57" s="4"/>
      <c r="DV57" s="4"/>
      <c r="DW57" s="4"/>
      <c r="DX57" s="4"/>
      <c r="DY57" s="4"/>
      <c r="DZ57" s="4"/>
      <c r="EA57" s="4"/>
      <c r="EB57" s="4"/>
      <c r="EC57" s="4"/>
      <c r="ED57" s="4"/>
      <c r="EE57" s="4"/>
      <c r="EF57" s="4"/>
      <c r="EG57" s="4"/>
      <c r="EH57" s="4"/>
      <c r="EI57" s="4"/>
      <c r="EJ57" s="4"/>
      <c r="EK57" s="4"/>
      <c r="EL57" s="4"/>
      <c r="EM57" s="4"/>
      <c r="EN57" s="4"/>
      <c r="EO57" s="4"/>
      <c r="EP57" s="4"/>
      <c r="EQ57" s="4"/>
      <c r="ER57" s="4"/>
      <c r="ES57" s="4"/>
      <c r="ET57" s="4"/>
      <c r="EU57" s="4"/>
      <c r="EV57" s="4"/>
      <c r="EW57" s="4"/>
      <c r="EX57" s="4"/>
      <c r="EY57" s="4"/>
      <c r="EZ57" s="4"/>
      <c r="FA57" s="4"/>
      <c r="FB57" s="4"/>
      <c r="FC57" s="4"/>
      <c r="FD57" s="4"/>
      <c r="FE57" s="4"/>
      <c r="FF57" s="4"/>
      <c r="FG57" s="4"/>
      <c r="FH57" s="4"/>
      <c r="FI57" s="4"/>
      <c r="FJ57" s="4"/>
      <c r="FK57" s="4"/>
      <c r="FL57" s="4"/>
      <c r="FM57" s="4"/>
      <c r="FN57" s="4"/>
      <c r="FO57" s="4"/>
      <c r="FP57" s="4"/>
      <c r="FQ57" s="4"/>
      <c r="FR57" s="4"/>
      <c r="FS57" s="4"/>
      <c r="FT57" s="4"/>
      <c r="FU57" s="4"/>
      <c r="FV57" s="4"/>
      <c r="FW57" s="4"/>
      <c r="FX57" s="4"/>
      <c r="FY57" s="4"/>
      <c r="FZ57" s="4"/>
      <c r="GA57" s="4"/>
      <c r="GB57" s="4"/>
      <c r="GC57" s="4"/>
      <c r="GD57" s="4"/>
      <c r="GE57" s="4"/>
      <c r="GF57" s="4"/>
      <c r="GG57" s="4"/>
      <c r="GH57" s="4"/>
      <c r="GI57" s="4"/>
      <c r="GJ57" s="4"/>
      <c r="GK57" s="4"/>
      <c r="GL57" s="4"/>
      <c r="GM57" s="4"/>
      <c r="GN57" s="4"/>
      <c r="GO57" s="4"/>
      <c r="GP57" s="4"/>
      <c r="GQ57" s="4"/>
      <c r="GR57" s="4"/>
      <c r="GS57" s="4"/>
      <c r="GT57" s="4"/>
      <c r="GU57" s="4"/>
      <c r="GV57" s="4"/>
      <c r="GW57" s="4"/>
      <c r="GX57" s="4"/>
      <c r="GY57" s="4"/>
      <c r="GZ57" s="4"/>
      <c r="HA57" s="4"/>
      <c r="HB57" s="4"/>
      <c r="HC57" s="4"/>
      <c r="HD57" s="4"/>
      <c r="HE57" s="4"/>
      <c r="HF57" s="4"/>
      <c r="HG57" s="4"/>
      <c r="HH57" s="4"/>
      <c r="HI57" s="4"/>
      <c r="HJ57" s="4"/>
      <c r="HK57" s="4"/>
      <c r="HL57" s="4"/>
      <c r="HM57" s="4"/>
      <c r="HN57" s="4"/>
      <c r="HO57" s="4"/>
      <c r="HP57" s="4"/>
      <c r="HQ57" s="4"/>
      <c r="HR57" s="4"/>
      <c r="HS57" s="4"/>
      <c r="HT57" s="4"/>
      <c r="HU57" s="4"/>
      <c r="HV57" s="4"/>
      <c r="HW57" s="4"/>
      <c r="HX57" s="4"/>
      <c r="HY57" s="4"/>
      <c r="HZ57" s="4"/>
      <c r="IA57" s="4"/>
      <c r="IB57" s="4"/>
      <c r="IC57" s="4"/>
      <c r="ID57" s="4"/>
      <c r="IE57" s="4"/>
      <c r="IF57" s="4"/>
      <c r="IG57" s="4"/>
      <c r="IH57" s="4"/>
      <c r="II57" s="4"/>
      <c r="IJ57" s="4"/>
      <c r="IK57" s="4"/>
      <c r="IL57" s="4"/>
      <c r="IM57" s="4"/>
      <c r="IN57" s="4"/>
      <c r="IO57" s="4"/>
      <c r="IP57" s="4"/>
      <c r="IQ57" s="4"/>
      <c r="IR57" s="4"/>
      <c r="IS57" s="4"/>
      <c r="IT57" s="4"/>
      <c r="IU57" s="4"/>
    </row>
    <row r="58" spans="37:255" ht="19.5" customHeight="1">
      <c r="AK58" s="4"/>
      <c r="AL58" s="4"/>
      <c r="AM58" s="4"/>
      <c r="AN58" s="4"/>
      <c r="AO58" s="4"/>
      <c r="AP58" s="4"/>
      <c r="AQ58" s="4"/>
      <c r="AR58" s="4"/>
      <c r="AS58" s="4"/>
      <c r="AT58" s="4"/>
      <c r="AU58" s="4"/>
      <c r="AV58" s="4"/>
      <c r="AW58" s="4"/>
      <c r="AX58" s="4"/>
      <c r="AY58" s="4"/>
      <c r="AZ58" s="4"/>
      <c r="BA58" s="4"/>
      <c r="BB58" s="4"/>
      <c r="BC58" s="4"/>
      <c r="BD58" s="4"/>
      <c r="BE58" s="4"/>
      <c r="BF58" s="4"/>
      <c r="BG58" s="4"/>
      <c r="BH58" s="4"/>
      <c r="BI58" s="4"/>
      <c r="BJ58" s="4"/>
      <c r="BK58" s="4"/>
      <c r="BL58" s="4"/>
      <c r="BM58" s="4"/>
      <c r="BN58" s="4"/>
      <c r="BO58" s="4"/>
      <c r="BP58" s="4"/>
      <c r="BQ58" s="4"/>
      <c r="BR58" s="4"/>
      <c r="BS58" s="4"/>
      <c r="BT58" s="4"/>
      <c r="BU58" s="4"/>
      <c r="BV58" s="4"/>
      <c r="BW58" s="4"/>
      <c r="BX58" s="4"/>
      <c r="BY58" s="4"/>
      <c r="BZ58" s="4"/>
      <c r="CA58" s="4"/>
      <c r="CB58" s="4"/>
      <c r="CC58" s="4"/>
      <c r="CD58" s="4"/>
      <c r="CE58" s="4"/>
      <c r="CF58" s="4"/>
      <c r="CG58" s="4"/>
      <c r="CH58" s="4"/>
      <c r="CI58" s="4"/>
      <c r="CJ58" s="4"/>
      <c r="CK58" s="4"/>
      <c r="CL58" s="4"/>
      <c r="CM58" s="4"/>
      <c r="CN58" s="4"/>
      <c r="CO58" s="4"/>
      <c r="CP58" s="4"/>
      <c r="CQ58" s="4"/>
      <c r="CR58" s="4"/>
      <c r="CS58" s="4"/>
      <c r="CT58" s="4"/>
      <c r="CU58" s="4"/>
      <c r="CV58" s="4"/>
      <c r="CW58" s="4"/>
      <c r="CX58" s="4"/>
      <c r="CY58" s="4"/>
      <c r="CZ58" s="4"/>
      <c r="DA58" s="4"/>
      <c r="DB58" s="4"/>
      <c r="DC58" s="4"/>
      <c r="DD58" s="4"/>
      <c r="DE58" s="4"/>
      <c r="DF58" s="4"/>
      <c r="DG58" s="4"/>
      <c r="DH58" s="4"/>
      <c r="DI58" s="4"/>
      <c r="DJ58" s="4"/>
      <c r="DK58" s="4"/>
      <c r="DL58" s="4"/>
      <c r="DM58" s="4"/>
      <c r="DN58" s="4"/>
      <c r="DO58" s="4"/>
      <c r="DP58" s="4"/>
      <c r="DQ58" s="4"/>
      <c r="DR58" s="4"/>
      <c r="DS58" s="4"/>
      <c r="DT58" s="4"/>
      <c r="DU58" s="4"/>
      <c r="DV58" s="4"/>
      <c r="DW58" s="4"/>
      <c r="DX58" s="4"/>
      <c r="DY58" s="4"/>
      <c r="DZ58" s="4"/>
      <c r="EA58" s="4"/>
      <c r="EB58" s="4"/>
      <c r="EC58" s="4"/>
      <c r="ED58" s="4"/>
      <c r="EE58" s="4"/>
      <c r="EF58" s="4"/>
      <c r="EG58" s="4"/>
      <c r="EH58" s="4"/>
      <c r="EI58" s="4"/>
      <c r="EJ58" s="4"/>
      <c r="EK58" s="4"/>
      <c r="EL58" s="4"/>
      <c r="EM58" s="4"/>
      <c r="EN58" s="4"/>
      <c r="EO58" s="4"/>
      <c r="EP58" s="4"/>
      <c r="EQ58" s="4"/>
      <c r="ER58" s="4"/>
      <c r="ES58" s="4"/>
      <c r="ET58" s="4"/>
      <c r="EU58" s="4"/>
      <c r="EV58" s="4"/>
      <c r="EW58" s="4"/>
      <c r="EX58" s="4"/>
      <c r="EY58" s="4"/>
      <c r="EZ58" s="4"/>
      <c r="FA58" s="4"/>
      <c r="FB58" s="4"/>
      <c r="FC58" s="4"/>
      <c r="FD58" s="4"/>
      <c r="FE58" s="4"/>
      <c r="FF58" s="4"/>
      <c r="FG58" s="4"/>
      <c r="FH58" s="4"/>
      <c r="FI58" s="4"/>
      <c r="FJ58" s="4"/>
      <c r="FK58" s="4"/>
      <c r="FL58" s="4"/>
      <c r="FM58" s="4"/>
      <c r="FN58" s="4"/>
      <c r="FO58" s="4"/>
      <c r="FP58" s="4"/>
      <c r="FQ58" s="4"/>
      <c r="FR58" s="4"/>
      <c r="FS58" s="4"/>
      <c r="FT58" s="4"/>
      <c r="FU58" s="4"/>
      <c r="FV58" s="4"/>
      <c r="FW58" s="4"/>
      <c r="FX58" s="4"/>
      <c r="FY58" s="4"/>
      <c r="FZ58" s="4"/>
      <c r="GA58" s="4"/>
      <c r="GB58" s="4"/>
      <c r="GC58" s="4"/>
      <c r="GD58" s="4"/>
      <c r="GE58" s="4"/>
      <c r="GF58" s="4"/>
      <c r="GG58" s="4"/>
      <c r="GH58" s="4"/>
      <c r="GI58" s="4"/>
      <c r="GJ58" s="4"/>
      <c r="GK58" s="4"/>
      <c r="GL58" s="4"/>
      <c r="GM58" s="4"/>
      <c r="GN58" s="4"/>
      <c r="GO58" s="4"/>
      <c r="GP58" s="4"/>
      <c r="GQ58" s="4"/>
      <c r="GR58" s="4"/>
      <c r="GS58" s="4"/>
      <c r="GT58" s="4"/>
      <c r="GU58" s="4"/>
      <c r="GV58" s="4"/>
      <c r="GW58" s="4"/>
      <c r="GX58" s="4"/>
      <c r="GY58" s="4"/>
      <c r="GZ58" s="4"/>
      <c r="HA58" s="4"/>
      <c r="HB58" s="4"/>
      <c r="HC58" s="4"/>
      <c r="HD58" s="4"/>
      <c r="HE58" s="4"/>
      <c r="HF58" s="4"/>
      <c r="HG58" s="4"/>
      <c r="HH58" s="4"/>
      <c r="HI58" s="4"/>
      <c r="HJ58" s="4"/>
      <c r="HK58" s="4"/>
      <c r="HL58" s="4"/>
      <c r="HM58" s="4"/>
      <c r="HN58" s="4"/>
      <c r="HO58" s="4"/>
      <c r="HP58" s="4"/>
      <c r="HQ58" s="4"/>
      <c r="HR58" s="4"/>
      <c r="HS58" s="4"/>
      <c r="HT58" s="4"/>
      <c r="HU58" s="4"/>
      <c r="HV58" s="4"/>
      <c r="HW58" s="4"/>
      <c r="HX58" s="4"/>
      <c r="HY58" s="4"/>
      <c r="HZ58" s="4"/>
      <c r="IA58" s="4"/>
      <c r="IB58" s="4"/>
      <c r="IC58" s="4"/>
      <c r="ID58" s="4"/>
      <c r="IE58" s="4"/>
      <c r="IF58" s="4"/>
      <c r="IG58" s="4"/>
      <c r="IH58" s="4"/>
      <c r="II58" s="4"/>
      <c r="IJ58" s="4"/>
      <c r="IK58" s="4"/>
      <c r="IL58" s="4"/>
      <c r="IM58" s="4"/>
      <c r="IN58" s="4"/>
      <c r="IO58" s="4"/>
      <c r="IP58" s="4"/>
      <c r="IQ58" s="4"/>
      <c r="IR58" s="4"/>
      <c r="IS58" s="4"/>
      <c r="IT58" s="4"/>
      <c r="IU58" s="4"/>
    </row>
    <row r="59" spans="37:255" ht="19.5" customHeight="1">
      <c r="AK59" s="4"/>
      <c r="AL59" s="4"/>
      <c r="AM59" s="4"/>
      <c r="AN59" s="4"/>
      <c r="AO59" s="4"/>
      <c r="AP59" s="4"/>
      <c r="AQ59" s="4"/>
      <c r="AR59" s="4"/>
      <c r="AS59" s="4"/>
      <c r="AT59" s="4"/>
      <c r="AU59" s="4"/>
      <c r="AV59" s="4"/>
      <c r="AW59" s="4"/>
      <c r="AX59" s="4"/>
      <c r="AY59" s="4"/>
      <c r="AZ59" s="4"/>
      <c r="BA59" s="4"/>
      <c r="BB59" s="4"/>
      <c r="BC59" s="4"/>
      <c r="BD59" s="4"/>
      <c r="BE59" s="4"/>
      <c r="BF59" s="4"/>
      <c r="BG59" s="4"/>
      <c r="BH59" s="4"/>
      <c r="BI59" s="4"/>
      <c r="BJ59" s="4"/>
      <c r="BK59" s="4"/>
      <c r="BL59" s="4"/>
      <c r="BM59" s="4"/>
      <c r="BN59" s="4"/>
      <c r="BO59" s="4"/>
      <c r="BP59" s="4"/>
      <c r="BQ59" s="4"/>
      <c r="BR59" s="4"/>
      <c r="BS59" s="4"/>
      <c r="BT59" s="4"/>
      <c r="BU59" s="4"/>
      <c r="BV59" s="4"/>
      <c r="BW59" s="4"/>
      <c r="BX59" s="4"/>
      <c r="BY59" s="4"/>
      <c r="BZ59" s="4"/>
      <c r="CA59" s="4"/>
      <c r="CB59" s="4"/>
      <c r="CC59" s="4"/>
      <c r="CD59" s="4"/>
      <c r="CE59" s="4"/>
      <c r="CF59" s="4"/>
      <c r="CG59" s="4"/>
      <c r="CH59" s="4"/>
      <c r="CI59" s="4"/>
      <c r="CJ59" s="4"/>
      <c r="CK59" s="4"/>
      <c r="CL59" s="4"/>
      <c r="CM59" s="4"/>
      <c r="CN59" s="4"/>
      <c r="CO59" s="4"/>
      <c r="CP59" s="4"/>
      <c r="CQ59" s="4"/>
      <c r="CR59" s="4"/>
      <c r="CS59" s="4"/>
      <c r="CT59" s="4"/>
      <c r="CU59" s="4"/>
      <c r="CV59" s="4"/>
      <c r="CW59" s="4"/>
      <c r="CX59" s="4"/>
      <c r="CY59" s="4"/>
      <c r="CZ59" s="4"/>
      <c r="DA59" s="4"/>
      <c r="DB59" s="4"/>
      <c r="DC59" s="4"/>
      <c r="DD59" s="4"/>
      <c r="DE59" s="4"/>
      <c r="DF59" s="4"/>
      <c r="DG59" s="4"/>
      <c r="DH59" s="4"/>
      <c r="DI59" s="4"/>
      <c r="DJ59" s="4"/>
      <c r="DK59" s="4"/>
      <c r="DL59" s="4"/>
      <c r="DM59" s="4"/>
      <c r="DN59" s="4"/>
      <c r="DO59" s="4"/>
      <c r="DP59" s="4"/>
      <c r="DQ59" s="4"/>
      <c r="DR59" s="4"/>
      <c r="DS59" s="4"/>
      <c r="DT59" s="4"/>
      <c r="DU59" s="4"/>
      <c r="DV59" s="4"/>
      <c r="DW59" s="4"/>
      <c r="DX59" s="4"/>
      <c r="DY59" s="4"/>
      <c r="DZ59" s="4"/>
      <c r="EA59" s="4"/>
      <c r="EB59" s="4"/>
      <c r="EC59" s="4"/>
      <c r="ED59" s="4"/>
      <c r="EE59" s="4"/>
      <c r="EF59" s="4"/>
      <c r="EG59" s="4"/>
      <c r="EH59" s="4"/>
      <c r="EI59" s="4"/>
      <c r="EJ59" s="4"/>
      <c r="EK59" s="4"/>
      <c r="EL59" s="4"/>
      <c r="EM59" s="4"/>
      <c r="EN59" s="4"/>
      <c r="EO59" s="4"/>
      <c r="EP59" s="4"/>
      <c r="EQ59" s="4"/>
      <c r="ER59" s="4"/>
      <c r="ES59" s="4"/>
      <c r="ET59" s="4"/>
      <c r="EU59" s="4"/>
      <c r="EV59" s="4"/>
      <c r="EW59" s="4"/>
      <c r="EX59" s="4"/>
      <c r="EY59" s="4"/>
      <c r="EZ59" s="4"/>
      <c r="FA59" s="4"/>
      <c r="FB59" s="4"/>
      <c r="FC59" s="4"/>
      <c r="FD59" s="4"/>
      <c r="FE59" s="4"/>
      <c r="FF59" s="4"/>
      <c r="FG59" s="4"/>
      <c r="FH59" s="4"/>
      <c r="FI59" s="4"/>
      <c r="FJ59" s="4"/>
      <c r="FK59" s="4"/>
      <c r="FL59" s="4"/>
      <c r="FM59" s="4"/>
      <c r="FN59" s="4"/>
      <c r="FO59" s="4"/>
      <c r="FP59" s="4"/>
      <c r="FQ59" s="4"/>
      <c r="FR59" s="4"/>
      <c r="FS59" s="4"/>
      <c r="FT59" s="4"/>
      <c r="FU59" s="4"/>
      <c r="FV59" s="4"/>
      <c r="FW59" s="4"/>
      <c r="FX59" s="4"/>
      <c r="FY59" s="4"/>
      <c r="FZ59" s="4"/>
      <c r="GA59" s="4"/>
      <c r="GB59" s="4"/>
      <c r="GC59" s="4"/>
      <c r="GD59" s="4"/>
      <c r="GE59" s="4"/>
      <c r="GF59" s="4"/>
      <c r="GG59" s="4"/>
      <c r="GH59" s="4"/>
      <c r="GI59" s="4"/>
      <c r="GJ59" s="4"/>
      <c r="GK59" s="4"/>
      <c r="GL59" s="4"/>
      <c r="GM59" s="4"/>
      <c r="GN59" s="4"/>
      <c r="GO59" s="4"/>
      <c r="GP59" s="4"/>
      <c r="GQ59" s="4"/>
      <c r="GR59" s="4"/>
      <c r="GS59" s="4"/>
      <c r="GT59" s="4"/>
      <c r="GU59" s="4"/>
      <c r="GV59" s="4"/>
      <c r="GW59" s="4"/>
      <c r="GX59" s="4"/>
      <c r="GY59" s="4"/>
      <c r="GZ59" s="4"/>
      <c r="HA59" s="4"/>
      <c r="HB59" s="4"/>
      <c r="HC59" s="4"/>
      <c r="HD59" s="4"/>
      <c r="HE59" s="4"/>
      <c r="HF59" s="4"/>
      <c r="HG59" s="4"/>
      <c r="HH59" s="4"/>
      <c r="HI59" s="4"/>
      <c r="HJ59" s="4"/>
      <c r="HK59" s="4"/>
      <c r="HL59" s="4"/>
      <c r="HM59" s="4"/>
      <c r="HN59" s="4"/>
      <c r="HO59" s="4"/>
      <c r="HP59" s="4"/>
      <c r="HQ59" s="4"/>
      <c r="HR59" s="4"/>
      <c r="HS59" s="4"/>
      <c r="HT59" s="4"/>
      <c r="HU59" s="4"/>
      <c r="HV59" s="4"/>
      <c r="HW59" s="4"/>
      <c r="HX59" s="4"/>
      <c r="HY59" s="4"/>
      <c r="HZ59" s="4"/>
      <c r="IA59" s="4"/>
      <c r="IB59" s="4"/>
      <c r="IC59" s="4"/>
      <c r="ID59" s="4"/>
      <c r="IE59" s="4"/>
      <c r="IF59" s="4"/>
      <c r="IG59" s="4"/>
      <c r="IH59" s="4"/>
      <c r="II59" s="4"/>
      <c r="IJ59" s="4"/>
      <c r="IK59" s="4"/>
      <c r="IL59" s="4"/>
      <c r="IM59" s="4"/>
      <c r="IN59" s="4"/>
      <c r="IO59" s="4"/>
      <c r="IP59" s="4"/>
      <c r="IQ59" s="4"/>
      <c r="IR59" s="4"/>
      <c r="IS59" s="4"/>
      <c r="IT59" s="4"/>
      <c r="IU59" s="4"/>
    </row>
    <row r="60" spans="37:255" ht="19.5" customHeight="1">
      <c r="AK60" s="4"/>
      <c r="AL60" s="4"/>
      <c r="AM60" s="4"/>
      <c r="AN60" s="4"/>
      <c r="AO60" s="4"/>
      <c r="AP60" s="4"/>
      <c r="AQ60" s="4"/>
      <c r="AR60" s="4"/>
      <c r="AS60" s="4"/>
      <c r="AT60" s="4"/>
      <c r="AU60" s="4"/>
      <c r="AV60" s="4"/>
      <c r="AW60" s="4"/>
      <c r="AX60" s="4"/>
      <c r="AY60" s="4"/>
      <c r="AZ60" s="4"/>
      <c r="BA60" s="4"/>
      <c r="BB60" s="4"/>
      <c r="BC60" s="4"/>
      <c r="BD60" s="4"/>
      <c r="BE60" s="4"/>
      <c r="BF60" s="4"/>
      <c r="BG60" s="4"/>
      <c r="BH60" s="4"/>
      <c r="BI60" s="4"/>
      <c r="BJ60" s="4"/>
      <c r="BK60" s="4"/>
      <c r="BL60" s="4"/>
      <c r="BM60" s="4"/>
      <c r="BN60" s="4"/>
      <c r="BO60" s="4"/>
      <c r="BP60" s="4"/>
      <c r="BQ60" s="4"/>
      <c r="BR60" s="4"/>
      <c r="BS60" s="4"/>
      <c r="BT60" s="4"/>
      <c r="BU60" s="4"/>
      <c r="BV60" s="4"/>
      <c r="BW60" s="4"/>
      <c r="BX60" s="4"/>
      <c r="BY60" s="4"/>
      <c r="BZ60" s="4"/>
      <c r="CA60" s="4"/>
      <c r="CB60" s="4"/>
      <c r="CC60" s="4"/>
      <c r="CD60" s="4"/>
      <c r="CE60" s="4"/>
      <c r="CF60" s="4"/>
      <c r="CG60" s="4"/>
      <c r="CH60" s="4"/>
      <c r="CI60" s="4"/>
      <c r="CJ60" s="4"/>
      <c r="CK60" s="4"/>
      <c r="CL60" s="4"/>
      <c r="CM60" s="4"/>
      <c r="CN60" s="4"/>
      <c r="CO60" s="4"/>
      <c r="CP60" s="4"/>
      <c r="CQ60" s="4"/>
      <c r="CR60" s="4"/>
      <c r="CS60" s="4"/>
      <c r="CT60" s="4"/>
      <c r="CU60" s="4"/>
      <c r="CV60" s="4"/>
      <c r="CW60" s="4"/>
      <c r="CX60" s="4"/>
      <c r="CY60" s="4"/>
      <c r="CZ60" s="4"/>
      <c r="DA60" s="4"/>
      <c r="DB60" s="4"/>
      <c r="DC60" s="4"/>
      <c r="DD60" s="4"/>
      <c r="DE60" s="4"/>
      <c r="DF60" s="4"/>
      <c r="DG60" s="4"/>
      <c r="DH60" s="4"/>
      <c r="DI60" s="4"/>
      <c r="DJ60" s="4"/>
      <c r="DK60" s="4"/>
      <c r="DL60" s="4"/>
      <c r="DM60" s="4"/>
      <c r="DN60" s="4"/>
      <c r="DO60" s="4"/>
      <c r="DP60" s="4"/>
      <c r="DQ60" s="4"/>
      <c r="DR60" s="4"/>
      <c r="DS60" s="4"/>
      <c r="DT60" s="4"/>
      <c r="DU60" s="4"/>
      <c r="DV60" s="4"/>
      <c r="DW60" s="4"/>
      <c r="DX60" s="4"/>
      <c r="DY60" s="4"/>
      <c r="DZ60" s="4"/>
      <c r="EA60" s="4"/>
      <c r="EB60" s="4"/>
      <c r="EC60" s="4"/>
      <c r="ED60" s="4"/>
      <c r="EE60" s="4"/>
      <c r="EF60" s="4"/>
      <c r="EG60" s="4"/>
      <c r="EH60" s="4"/>
      <c r="EI60" s="4"/>
      <c r="EJ60" s="4"/>
      <c r="EK60" s="4"/>
      <c r="EL60" s="4"/>
      <c r="EM60" s="4"/>
      <c r="EN60" s="4"/>
      <c r="EO60" s="4"/>
      <c r="EP60" s="4"/>
      <c r="EQ60" s="4"/>
      <c r="ER60" s="4"/>
      <c r="ES60" s="4"/>
      <c r="ET60" s="4"/>
      <c r="EU60" s="4"/>
      <c r="EV60" s="4"/>
      <c r="EW60" s="4"/>
      <c r="EX60" s="4"/>
      <c r="EY60" s="4"/>
      <c r="EZ60" s="4"/>
      <c r="FA60" s="4"/>
      <c r="FB60" s="4"/>
      <c r="FC60" s="4"/>
      <c r="FD60" s="4"/>
      <c r="FE60" s="4"/>
      <c r="FF60" s="4"/>
      <c r="FG60" s="4"/>
      <c r="FH60" s="4"/>
      <c r="FI60" s="4"/>
      <c r="FJ60" s="4"/>
      <c r="FK60" s="4"/>
      <c r="FL60" s="4"/>
      <c r="FM60" s="4"/>
      <c r="FN60" s="4"/>
      <c r="FO60" s="4"/>
      <c r="FP60" s="4"/>
      <c r="FQ60" s="4"/>
      <c r="FR60" s="4"/>
      <c r="FS60" s="4"/>
      <c r="FT60" s="4"/>
      <c r="FU60" s="4"/>
      <c r="FV60" s="4"/>
      <c r="FW60" s="4"/>
      <c r="FX60" s="4"/>
      <c r="FY60" s="4"/>
      <c r="FZ60" s="4"/>
      <c r="GA60" s="4"/>
      <c r="GB60" s="4"/>
      <c r="GC60" s="4"/>
      <c r="GD60" s="4"/>
      <c r="GE60" s="4"/>
      <c r="GF60" s="4"/>
      <c r="GG60" s="4"/>
      <c r="GH60" s="4"/>
      <c r="GI60" s="4"/>
      <c r="GJ60" s="4"/>
      <c r="GK60" s="4"/>
      <c r="GL60" s="4"/>
      <c r="GM60" s="4"/>
      <c r="GN60" s="4"/>
      <c r="GO60" s="4"/>
      <c r="GP60" s="4"/>
      <c r="GQ60" s="4"/>
      <c r="GR60" s="4"/>
      <c r="GS60" s="4"/>
      <c r="GT60" s="4"/>
      <c r="GU60" s="4"/>
      <c r="GV60" s="4"/>
      <c r="GW60" s="4"/>
      <c r="GX60" s="4"/>
      <c r="GY60" s="4"/>
      <c r="GZ60" s="4"/>
      <c r="HA60" s="4"/>
      <c r="HB60" s="4"/>
      <c r="HC60" s="4"/>
      <c r="HD60" s="4"/>
      <c r="HE60" s="4"/>
      <c r="HF60" s="4"/>
      <c r="HG60" s="4"/>
      <c r="HH60" s="4"/>
      <c r="HI60" s="4"/>
      <c r="HJ60" s="4"/>
      <c r="HK60" s="4"/>
      <c r="HL60" s="4"/>
      <c r="HM60" s="4"/>
      <c r="HN60" s="4"/>
      <c r="HO60" s="4"/>
      <c r="HP60" s="4"/>
      <c r="HQ60" s="4"/>
      <c r="HR60" s="4"/>
      <c r="HS60" s="4"/>
      <c r="HT60" s="4"/>
      <c r="HU60" s="4"/>
      <c r="HV60" s="4"/>
      <c r="HW60" s="4"/>
      <c r="HX60" s="4"/>
      <c r="HY60" s="4"/>
      <c r="HZ60" s="4"/>
      <c r="IA60" s="4"/>
      <c r="IB60" s="4"/>
      <c r="IC60" s="4"/>
      <c r="ID60" s="4"/>
      <c r="IE60" s="4"/>
      <c r="IF60" s="4"/>
      <c r="IG60" s="4"/>
      <c r="IH60" s="4"/>
      <c r="II60" s="4"/>
      <c r="IJ60" s="4"/>
      <c r="IK60" s="4"/>
      <c r="IL60" s="4"/>
      <c r="IM60" s="4"/>
      <c r="IN60" s="4"/>
      <c r="IO60" s="4"/>
      <c r="IP60" s="4"/>
      <c r="IQ60" s="4"/>
      <c r="IR60" s="4"/>
      <c r="IS60" s="4"/>
      <c r="IT60" s="4"/>
      <c r="IU60" s="4"/>
    </row>
    <row r="61" spans="37:255" ht="19.5" customHeight="1">
      <c r="AK61" s="4"/>
      <c r="AL61" s="4"/>
      <c r="AM61" s="4"/>
      <c r="AN61" s="4"/>
      <c r="AO61" s="4"/>
      <c r="AP61" s="4"/>
      <c r="AQ61" s="4"/>
      <c r="AR61" s="4"/>
      <c r="AS61" s="4"/>
      <c r="AT61" s="4"/>
      <c r="AU61" s="4"/>
      <c r="AV61" s="4"/>
      <c r="AW61" s="4"/>
      <c r="AX61" s="4"/>
      <c r="AY61" s="4"/>
      <c r="AZ61" s="4"/>
      <c r="BA61" s="4"/>
      <c r="BB61" s="4"/>
      <c r="BC61" s="4"/>
      <c r="BD61" s="4"/>
      <c r="BE61" s="4"/>
      <c r="BF61" s="4"/>
      <c r="BG61" s="4"/>
      <c r="BH61" s="4"/>
      <c r="BI61" s="4"/>
      <c r="BJ61" s="4"/>
      <c r="BK61" s="4"/>
      <c r="BL61" s="4"/>
      <c r="BM61" s="4"/>
      <c r="BN61" s="4"/>
      <c r="BO61" s="4"/>
      <c r="BP61" s="4"/>
      <c r="BQ61" s="4"/>
      <c r="BR61" s="4"/>
      <c r="BS61" s="4"/>
      <c r="BT61" s="4"/>
      <c r="BU61" s="4"/>
      <c r="BV61" s="4"/>
      <c r="BW61" s="4"/>
      <c r="BX61" s="4"/>
      <c r="BY61" s="4"/>
      <c r="BZ61" s="4"/>
      <c r="CA61" s="4"/>
      <c r="CB61" s="4"/>
      <c r="CC61" s="4"/>
      <c r="CD61" s="4"/>
      <c r="CE61" s="4"/>
      <c r="CF61" s="4"/>
      <c r="CG61" s="4"/>
      <c r="CH61" s="4"/>
      <c r="CI61" s="4"/>
      <c r="CJ61" s="4"/>
      <c r="CK61" s="4"/>
      <c r="CL61" s="4"/>
      <c r="CM61" s="4"/>
      <c r="CN61" s="4"/>
      <c r="CO61" s="4"/>
      <c r="CP61" s="4"/>
      <c r="CQ61" s="4"/>
      <c r="CR61" s="4"/>
      <c r="CS61" s="4"/>
      <c r="CT61" s="4"/>
      <c r="CU61" s="4"/>
      <c r="CV61" s="4"/>
      <c r="CW61" s="4"/>
      <c r="CX61" s="4"/>
      <c r="CY61" s="4"/>
      <c r="CZ61" s="4"/>
      <c r="DA61" s="4"/>
      <c r="DB61" s="4"/>
      <c r="DC61" s="4"/>
      <c r="DD61" s="4"/>
      <c r="DE61" s="4"/>
      <c r="DF61" s="4"/>
      <c r="DG61" s="4"/>
      <c r="DH61" s="4"/>
      <c r="DI61" s="4"/>
      <c r="DJ61" s="4"/>
      <c r="DK61" s="4"/>
      <c r="DL61" s="4"/>
      <c r="DM61" s="4"/>
      <c r="DN61" s="4"/>
      <c r="DO61" s="4"/>
      <c r="DP61" s="4"/>
      <c r="DQ61" s="4"/>
      <c r="DR61" s="4"/>
      <c r="DS61" s="4"/>
      <c r="DT61" s="4"/>
      <c r="DU61" s="4"/>
      <c r="DV61" s="4"/>
      <c r="DW61" s="4"/>
      <c r="DX61" s="4"/>
      <c r="DY61" s="4"/>
      <c r="DZ61" s="4"/>
      <c r="EA61" s="4"/>
      <c r="EB61" s="4"/>
      <c r="EC61" s="4"/>
      <c r="ED61" s="4"/>
      <c r="EE61" s="4"/>
      <c r="EF61" s="4"/>
      <c r="EG61" s="4"/>
      <c r="EH61" s="4"/>
      <c r="EI61" s="4"/>
      <c r="EJ61" s="4"/>
      <c r="EK61" s="4"/>
      <c r="EL61" s="4"/>
      <c r="EM61" s="4"/>
      <c r="EN61" s="4"/>
      <c r="EO61" s="4"/>
      <c r="EP61" s="4"/>
      <c r="EQ61" s="4"/>
      <c r="ER61" s="4"/>
      <c r="ES61" s="4"/>
      <c r="ET61" s="4"/>
      <c r="EU61" s="4"/>
      <c r="EV61" s="4"/>
      <c r="EW61" s="4"/>
      <c r="EX61" s="4"/>
      <c r="EY61" s="4"/>
      <c r="EZ61" s="4"/>
      <c r="FA61" s="4"/>
      <c r="FB61" s="4"/>
      <c r="FC61" s="4"/>
      <c r="FD61" s="4"/>
      <c r="FE61" s="4"/>
      <c r="FF61" s="4"/>
      <c r="FG61" s="4"/>
      <c r="FH61" s="4"/>
      <c r="FI61" s="4"/>
      <c r="FJ61" s="4"/>
      <c r="FK61" s="4"/>
      <c r="FL61" s="4"/>
      <c r="FM61" s="4"/>
      <c r="FN61" s="4"/>
      <c r="FO61" s="4"/>
      <c r="FP61" s="4"/>
      <c r="FQ61" s="4"/>
      <c r="FR61" s="4"/>
      <c r="FS61" s="4"/>
      <c r="FT61" s="4"/>
      <c r="FU61" s="4"/>
      <c r="FV61" s="4"/>
      <c r="FW61" s="4"/>
      <c r="FX61" s="4"/>
      <c r="FY61" s="4"/>
      <c r="FZ61" s="4"/>
      <c r="GA61" s="4"/>
      <c r="GB61" s="4"/>
      <c r="GC61" s="4"/>
      <c r="GD61" s="4"/>
      <c r="GE61" s="4"/>
      <c r="GF61" s="4"/>
      <c r="GG61" s="4"/>
      <c r="GH61" s="4"/>
      <c r="GI61" s="4"/>
      <c r="GJ61" s="4"/>
      <c r="GK61" s="4"/>
      <c r="GL61" s="4"/>
      <c r="GM61" s="4"/>
      <c r="GN61" s="4"/>
      <c r="GO61" s="4"/>
      <c r="GP61" s="4"/>
      <c r="GQ61" s="4"/>
      <c r="GR61" s="4"/>
      <c r="GS61" s="4"/>
      <c r="GT61" s="4"/>
      <c r="GU61" s="4"/>
      <c r="GV61" s="4"/>
      <c r="GW61" s="4"/>
      <c r="GX61" s="4"/>
      <c r="GY61" s="4"/>
      <c r="GZ61" s="4"/>
      <c r="HA61" s="4"/>
      <c r="HB61" s="4"/>
      <c r="HC61" s="4"/>
      <c r="HD61" s="4"/>
      <c r="HE61" s="4"/>
      <c r="HF61" s="4"/>
      <c r="HG61" s="4"/>
      <c r="HH61" s="4"/>
      <c r="HI61" s="4"/>
      <c r="HJ61" s="4"/>
      <c r="HK61" s="4"/>
      <c r="HL61" s="4"/>
      <c r="HM61" s="4"/>
      <c r="HN61" s="4"/>
      <c r="HO61" s="4"/>
      <c r="HP61" s="4"/>
      <c r="HQ61" s="4"/>
      <c r="HR61" s="4"/>
      <c r="HS61" s="4"/>
      <c r="HT61" s="4"/>
      <c r="HU61" s="4"/>
      <c r="HV61" s="4"/>
      <c r="HW61" s="4"/>
      <c r="HX61" s="4"/>
      <c r="HY61" s="4"/>
      <c r="HZ61" s="4"/>
      <c r="IA61" s="4"/>
      <c r="IB61" s="4"/>
      <c r="IC61" s="4"/>
      <c r="ID61" s="4"/>
      <c r="IE61" s="4"/>
      <c r="IF61" s="4"/>
      <c r="IG61" s="4"/>
      <c r="IH61" s="4"/>
      <c r="II61" s="4"/>
      <c r="IJ61" s="4"/>
      <c r="IK61" s="4"/>
      <c r="IL61" s="4"/>
      <c r="IM61" s="4"/>
      <c r="IN61" s="4"/>
      <c r="IO61" s="4"/>
      <c r="IP61" s="4"/>
      <c r="IQ61" s="4"/>
      <c r="IR61" s="4"/>
      <c r="IS61" s="4"/>
      <c r="IT61" s="4"/>
      <c r="IU61" s="4"/>
    </row>
    <row r="62" spans="37:255" ht="19.5" customHeight="1">
      <c r="AK62" s="4"/>
      <c r="AL62" s="4"/>
      <c r="AM62" s="4"/>
      <c r="AN62" s="4"/>
      <c r="AO62" s="4"/>
      <c r="AP62" s="4"/>
      <c r="AQ62" s="4"/>
      <c r="AR62" s="4"/>
      <c r="AS62" s="4"/>
      <c r="AT62" s="4"/>
      <c r="AU62" s="4"/>
      <c r="AV62" s="4"/>
      <c r="AW62" s="4"/>
      <c r="AX62" s="4"/>
      <c r="AY62" s="4"/>
      <c r="AZ62" s="4"/>
      <c r="BA62" s="4"/>
      <c r="BB62" s="4"/>
      <c r="BC62" s="4"/>
      <c r="BD62" s="4"/>
      <c r="BE62" s="4"/>
      <c r="BF62" s="4"/>
      <c r="BG62" s="4"/>
      <c r="BH62" s="4"/>
      <c r="BI62" s="4"/>
      <c r="BJ62" s="4"/>
      <c r="BK62" s="4"/>
      <c r="BL62" s="4"/>
      <c r="BM62" s="4"/>
      <c r="BN62" s="4"/>
      <c r="BO62" s="4"/>
      <c r="BP62" s="4"/>
      <c r="BQ62" s="4"/>
      <c r="BR62" s="4"/>
      <c r="BS62" s="4"/>
      <c r="BT62" s="4"/>
      <c r="BU62" s="4"/>
      <c r="BV62" s="4"/>
      <c r="BW62" s="4"/>
      <c r="BX62" s="4"/>
      <c r="BY62" s="4"/>
      <c r="BZ62" s="4"/>
      <c r="CA62" s="4"/>
      <c r="CB62" s="4"/>
      <c r="CC62" s="4"/>
      <c r="CD62" s="4"/>
      <c r="CE62" s="4"/>
      <c r="CF62" s="4"/>
      <c r="CG62" s="4"/>
      <c r="CH62" s="4"/>
      <c r="CI62" s="4"/>
      <c r="CJ62" s="4"/>
      <c r="CK62" s="4"/>
      <c r="CL62" s="4"/>
      <c r="CM62" s="4"/>
      <c r="CN62" s="4"/>
      <c r="CO62" s="4"/>
      <c r="CP62" s="4"/>
      <c r="CQ62" s="4"/>
      <c r="CR62" s="4"/>
      <c r="CS62" s="4"/>
      <c r="CT62" s="4"/>
      <c r="CU62" s="4"/>
      <c r="CV62" s="4"/>
      <c r="CW62" s="4"/>
      <c r="CX62" s="4"/>
      <c r="CY62" s="4"/>
      <c r="CZ62" s="4"/>
      <c r="DA62" s="4"/>
      <c r="DB62" s="4"/>
      <c r="DC62" s="4"/>
      <c r="DD62" s="4"/>
      <c r="DE62" s="4"/>
      <c r="DF62" s="4"/>
      <c r="DG62" s="4"/>
      <c r="DH62" s="4"/>
      <c r="DI62" s="4"/>
      <c r="DJ62" s="4"/>
      <c r="DK62" s="4"/>
      <c r="DL62" s="4"/>
      <c r="DM62" s="4"/>
      <c r="DN62" s="4"/>
      <c r="DO62" s="4"/>
      <c r="DP62" s="4"/>
      <c r="DQ62" s="4"/>
      <c r="DR62" s="4"/>
      <c r="DS62" s="4"/>
      <c r="DT62" s="4"/>
      <c r="DU62" s="4"/>
      <c r="DV62" s="4"/>
      <c r="DW62" s="4"/>
      <c r="DX62" s="4"/>
      <c r="DY62" s="4"/>
      <c r="DZ62" s="4"/>
      <c r="EA62" s="4"/>
      <c r="EB62" s="4"/>
      <c r="EC62" s="4"/>
      <c r="ED62" s="4"/>
      <c r="EE62" s="4"/>
      <c r="EF62" s="4"/>
      <c r="EG62" s="4"/>
      <c r="EH62" s="4"/>
      <c r="EI62" s="4"/>
      <c r="EJ62" s="4"/>
      <c r="EK62" s="4"/>
      <c r="EL62" s="4"/>
      <c r="EM62" s="4"/>
      <c r="EN62" s="4"/>
      <c r="EO62" s="4"/>
      <c r="EP62" s="4"/>
      <c r="EQ62" s="4"/>
      <c r="ER62" s="4"/>
      <c r="ES62" s="4"/>
      <c r="ET62" s="4"/>
      <c r="EU62" s="4"/>
      <c r="EV62" s="4"/>
      <c r="EW62" s="4"/>
      <c r="EX62" s="4"/>
      <c r="EY62" s="4"/>
      <c r="EZ62" s="4"/>
      <c r="FA62" s="4"/>
      <c r="FB62" s="4"/>
      <c r="FC62" s="4"/>
      <c r="FD62" s="4"/>
      <c r="FE62" s="4"/>
      <c r="FF62" s="4"/>
      <c r="FG62" s="4"/>
      <c r="FH62" s="4"/>
      <c r="FI62" s="4"/>
      <c r="FJ62" s="4"/>
      <c r="FK62" s="4"/>
      <c r="FL62" s="4"/>
      <c r="FM62" s="4"/>
      <c r="FN62" s="4"/>
      <c r="FO62" s="4"/>
      <c r="FP62" s="4"/>
      <c r="FQ62" s="4"/>
      <c r="FR62" s="4"/>
      <c r="FS62" s="4"/>
      <c r="FT62" s="4"/>
      <c r="FU62" s="4"/>
      <c r="FV62" s="4"/>
      <c r="FW62" s="4"/>
      <c r="FX62" s="4"/>
      <c r="FY62" s="4"/>
      <c r="FZ62" s="4"/>
      <c r="GA62" s="4"/>
      <c r="GB62" s="4"/>
      <c r="GC62" s="4"/>
      <c r="GD62" s="4"/>
      <c r="GE62" s="4"/>
      <c r="GF62" s="4"/>
      <c r="GG62" s="4"/>
      <c r="GH62" s="4"/>
      <c r="GI62" s="4"/>
      <c r="GJ62" s="4"/>
      <c r="GK62" s="4"/>
      <c r="GL62" s="4"/>
      <c r="GM62" s="4"/>
      <c r="GN62" s="4"/>
      <c r="GO62" s="4"/>
      <c r="GP62" s="4"/>
      <c r="GQ62" s="4"/>
      <c r="GR62" s="4"/>
      <c r="GS62" s="4"/>
      <c r="GT62" s="4"/>
      <c r="GU62" s="4"/>
      <c r="GV62" s="4"/>
      <c r="GW62" s="4"/>
      <c r="GX62" s="4"/>
      <c r="GY62" s="4"/>
      <c r="GZ62" s="4"/>
      <c r="HA62" s="4"/>
      <c r="HB62" s="4"/>
      <c r="HC62" s="4"/>
      <c r="HD62" s="4"/>
      <c r="HE62" s="4"/>
      <c r="HF62" s="4"/>
      <c r="HG62" s="4"/>
      <c r="HH62" s="4"/>
      <c r="HI62" s="4"/>
      <c r="HJ62" s="4"/>
      <c r="HK62" s="4"/>
      <c r="HL62" s="4"/>
      <c r="HM62" s="4"/>
      <c r="HN62" s="4"/>
      <c r="HO62" s="4"/>
      <c r="HP62" s="4"/>
      <c r="HQ62" s="4"/>
      <c r="HR62" s="4"/>
      <c r="HS62" s="4"/>
      <c r="HT62" s="4"/>
      <c r="HU62" s="4"/>
      <c r="HV62" s="4"/>
      <c r="HW62" s="4"/>
      <c r="HX62" s="4"/>
      <c r="HY62" s="4"/>
      <c r="HZ62" s="4"/>
      <c r="IA62" s="4"/>
      <c r="IB62" s="4"/>
      <c r="IC62" s="4"/>
      <c r="ID62" s="4"/>
      <c r="IE62" s="4"/>
      <c r="IF62" s="4"/>
      <c r="IG62" s="4"/>
      <c r="IH62" s="4"/>
      <c r="II62" s="4"/>
      <c r="IJ62" s="4"/>
      <c r="IK62" s="4"/>
      <c r="IL62" s="4"/>
      <c r="IM62" s="4"/>
      <c r="IN62" s="4"/>
      <c r="IO62" s="4"/>
      <c r="IP62" s="4"/>
      <c r="IQ62" s="4"/>
      <c r="IR62" s="4"/>
      <c r="IS62" s="4"/>
      <c r="IT62" s="4"/>
      <c r="IU62" s="4"/>
    </row>
    <row r="63" spans="37:255" ht="19.5" customHeight="1">
      <c r="AK63" s="4"/>
      <c r="AL63" s="4"/>
      <c r="AM63" s="4"/>
      <c r="AN63" s="4"/>
      <c r="AO63" s="4"/>
      <c r="AP63" s="4"/>
      <c r="AQ63" s="4"/>
      <c r="AR63" s="4"/>
      <c r="AS63" s="4"/>
      <c r="AT63" s="4"/>
      <c r="AU63" s="4"/>
      <c r="AV63" s="4"/>
      <c r="AW63" s="4"/>
      <c r="AX63" s="4"/>
      <c r="AY63" s="4"/>
      <c r="AZ63" s="4"/>
      <c r="BA63" s="4"/>
      <c r="BB63" s="4"/>
      <c r="BC63" s="4"/>
      <c r="BD63" s="4"/>
      <c r="BE63" s="4"/>
      <c r="BF63" s="4"/>
      <c r="BG63" s="4"/>
      <c r="BH63" s="4"/>
      <c r="BI63" s="4"/>
      <c r="BJ63" s="4"/>
      <c r="BK63" s="4"/>
      <c r="BL63" s="4"/>
      <c r="BM63" s="4"/>
      <c r="BN63" s="4"/>
      <c r="BO63" s="4"/>
      <c r="BP63" s="4"/>
      <c r="BQ63" s="4"/>
      <c r="BR63" s="4"/>
      <c r="BS63" s="4"/>
      <c r="BT63" s="4"/>
      <c r="BU63" s="4"/>
      <c r="BV63" s="4"/>
      <c r="BW63" s="4"/>
      <c r="BX63" s="4"/>
      <c r="BY63" s="4"/>
      <c r="BZ63" s="4"/>
      <c r="CA63" s="4"/>
      <c r="CB63" s="4"/>
      <c r="CC63" s="4"/>
      <c r="CD63" s="4"/>
      <c r="CE63" s="4"/>
      <c r="CF63" s="4"/>
      <c r="CG63" s="4"/>
      <c r="CH63" s="4"/>
      <c r="CI63" s="4"/>
      <c r="CJ63" s="4"/>
      <c r="CK63" s="4"/>
      <c r="CL63" s="4"/>
      <c r="CM63" s="4"/>
      <c r="CN63" s="4"/>
      <c r="CO63" s="4"/>
      <c r="CP63" s="4"/>
      <c r="CQ63" s="4"/>
      <c r="CR63" s="4"/>
      <c r="CS63" s="4"/>
      <c r="CT63" s="4"/>
      <c r="CU63" s="4"/>
      <c r="CV63" s="4"/>
      <c r="CW63" s="4"/>
      <c r="CX63" s="4"/>
      <c r="CY63" s="4"/>
      <c r="CZ63" s="4"/>
      <c r="DA63" s="4"/>
      <c r="DB63" s="4"/>
      <c r="DC63" s="4"/>
      <c r="DD63" s="4"/>
      <c r="DE63" s="4"/>
      <c r="DF63" s="4"/>
      <c r="DG63" s="4"/>
      <c r="DH63" s="4"/>
      <c r="DI63" s="4"/>
      <c r="DJ63" s="4"/>
      <c r="DK63" s="4"/>
      <c r="DL63" s="4"/>
      <c r="DM63" s="4"/>
      <c r="DN63" s="4"/>
      <c r="DO63" s="4"/>
      <c r="DP63" s="4"/>
      <c r="DQ63" s="4"/>
      <c r="DR63" s="4"/>
      <c r="DS63" s="4"/>
      <c r="DT63" s="4"/>
      <c r="DU63" s="4"/>
      <c r="DV63" s="4"/>
      <c r="DW63" s="4"/>
      <c r="DX63" s="4"/>
      <c r="DY63" s="4"/>
      <c r="DZ63" s="4"/>
      <c r="EA63" s="4"/>
      <c r="EB63" s="4"/>
      <c r="EC63" s="4"/>
      <c r="ED63" s="4"/>
      <c r="EE63" s="4"/>
      <c r="EF63" s="4"/>
      <c r="EG63" s="4"/>
      <c r="EH63" s="4"/>
      <c r="EI63" s="4"/>
      <c r="EJ63" s="4"/>
      <c r="EK63" s="4"/>
      <c r="EL63" s="4"/>
      <c r="EM63" s="4"/>
      <c r="EN63" s="4"/>
      <c r="EO63" s="4"/>
      <c r="EP63" s="4"/>
      <c r="EQ63" s="4"/>
      <c r="ER63" s="4"/>
      <c r="ES63" s="4"/>
      <c r="ET63" s="4"/>
      <c r="EU63" s="4"/>
      <c r="EV63" s="4"/>
      <c r="EW63" s="4"/>
      <c r="EX63" s="4"/>
      <c r="EY63" s="4"/>
      <c r="EZ63" s="4"/>
      <c r="FA63" s="4"/>
      <c r="FB63" s="4"/>
      <c r="FC63" s="4"/>
      <c r="FD63" s="4"/>
      <c r="FE63" s="4"/>
      <c r="FF63" s="4"/>
      <c r="FG63" s="4"/>
      <c r="FH63" s="4"/>
      <c r="FI63" s="4"/>
      <c r="FJ63" s="4"/>
      <c r="FK63" s="4"/>
      <c r="FL63" s="4"/>
      <c r="FM63" s="4"/>
      <c r="FN63" s="4"/>
      <c r="FO63" s="4"/>
      <c r="FP63" s="4"/>
      <c r="FQ63" s="4"/>
      <c r="FR63" s="4"/>
      <c r="FS63" s="4"/>
      <c r="FT63" s="4"/>
      <c r="FU63" s="4"/>
      <c r="FV63" s="4"/>
      <c r="FW63" s="4"/>
      <c r="FX63" s="4"/>
      <c r="FY63" s="4"/>
      <c r="FZ63" s="4"/>
      <c r="GA63" s="4"/>
      <c r="GB63" s="4"/>
      <c r="GC63" s="4"/>
      <c r="GD63" s="4"/>
      <c r="GE63" s="4"/>
      <c r="GF63" s="4"/>
      <c r="GG63" s="4"/>
      <c r="GH63" s="4"/>
      <c r="GI63" s="4"/>
      <c r="GJ63" s="4"/>
      <c r="GK63" s="4"/>
      <c r="GL63" s="4"/>
      <c r="GM63" s="4"/>
      <c r="GN63" s="4"/>
      <c r="GO63" s="4"/>
      <c r="GP63" s="4"/>
      <c r="GQ63" s="4"/>
      <c r="GR63" s="4"/>
      <c r="GS63" s="4"/>
      <c r="GT63" s="4"/>
      <c r="GU63" s="4"/>
      <c r="GV63" s="4"/>
      <c r="GW63" s="4"/>
      <c r="GX63" s="4"/>
      <c r="GY63" s="4"/>
      <c r="GZ63" s="4"/>
      <c r="HA63" s="4"/>
      <c r="HB63" s="4"/>
      <c r="HC63" s="4"/>
      <c r="HD63" s="4"/>
      <c r="HE63" s="4"/>
      <c r="HF63" s="4"/>
      <c r="HG63" s="4"/>
      <c r="HH63" s="4"/>
      <c r="HI63" s="4"/>
      <c r="HJ63" s="4"/>
      <c r="HK63" s="4"/>
      <c r="HL63" s="4"/>
      <c r="HM63" s="4"/>
      <c r="HN63" s="4"/>
      <c r="HO63" s="4"/>
      <c r="HP63" s="4"/>
      <c r="HQ63" s="4"/>
      <c r="HR63" s="4"/>
      <c r="HS63" s="4"/>
      <c r="HT63" s="4"/>
      <c r="HU63" s="4"/>
      <c r="HV63" s="4"/>
      <c r="HW63" s="4"/>
      <c r="HX63" s="4"/>
      <c r="HY63" s="4"/>
      <c r="HZ63" s="4"/>
      <c r="IA63" s="4"/>
      <c r="IB63" s="4"/>
      <c r="IC63" s="4"/>
      <c r="ID63" s="4"/>
      <c r="IE63" s="4"/>
      <c r="IF63" s="4"/>
      <c r="IG63" s="4"/>
      <c r="IH63" s="4"/>
      <c r="II63" s="4"/>
      <c r="IJ63" s="4"/>
      <c r="IK63" s="4"/>
      <c r="IL63" s="4"/>
      <c r="IM63" s="4"/>
      <c r="IN63" s="4"/>
      <c r="IO63" s="4"/>
      <c r="IP63" s="4"/>
      <c r="IQ63" s="4"/>
      <c r="IR63" s="4"/>
      <c r="IS63" s="4"/>
      <c r="IT63" s="4"/>
      <c r="IU63" s="4"/>
    </row>
    <row r="64" spans="37:255" s="50" customFormat="1" ht="15" customHeight="1">
      <c r="AK64" s="37"/>
      <c r="AL64" s="37"/>
      <c r="AM64" s="37"/>
      <c r="AN64" s="37"/>
      <c r="AO64" s="37"/>
      <c r="AP64" s="37"/>
      <c r="AQ64" s="37"/>
      <c r="AR64" s="37"/>
      <c r="AS64" s="37"/>
      <c r="AT64" s="37"/>
      <c r="AU64" s="37"/>
      <c r="AV64" s="37"/>
      <c r="AW64" s="37"/>
      <c r="AX64" s="37"/>
      <c r="AY64" s="37"/>
      <c r="AZ64" s="37"/>
      <c r="BA64" s="37"/>
      <c r="BB64" s="37"/>
      <c r="BC64" s="37"/>
      <c r="BD64" s="37"/>
      <c r="BE64" s="37"/>
      <c r="BF64" s="37"/>
      <c r="BG64" s="37"/>
      <c r="BH64" s="37"/>
      <c r="BI64" s="37"/>
      <c r="BJ64" s="37"/>
      <c r="BK64" s="37"/>
      <c r="BL64" s="37"/>
      <c r="BM64" s="37"/>
      <c r="BN64" s="37"/>
      <c r="BO64" s="37"/>
      <c r="BP64" s="37"/>
      <c r="BQ64" s="37"/>
      <c r="BR64" s="37"/>
      <c r="BS64" s="37"/>
      <c r="BT64" s="37"/>
      <c r="BU64" s="37"/>
      <c r="BV64" s="37"/>
      <c r="BW64" s="37"/>
      <c r="BX64" s="37"/>
      <c r="BY64" s="37"/>
      <c r="BZ64" s="37"/>
      <c r="CA64" s="37"/>
      <c r="CB64" s="37"/>
      <c r="CC64" s="37"/>
      <c r="CD64" s="37"/>
      <c r="CE64" s="37"/>
      <c r="CF64" s="37"/>
      <c r="CG64" s="37"/>
      <c r="CH64" s="37"/>
      <c r="CI64" s="37"/>
      <c r="CJ64" s="37"/>
      <c r="CK64" s="37"/>
      <c r="CL64" s="37"/>
      <c r="CM64" s="37"/>
      <c r="CN64" s="37"/>
      <c r="CO64" s="37"/>
      <c r="CP64" s="37"/>
      <c r="CQ64" s="37"/>
      <c r="CR64" s="37"/>
      <c r="CS64" s="37"/>
      <c r="CT64" s="37"/>
      <c r="CU64" s="37"/>
      <c r="CV64" s="37"/>
      <c r="CW64" s="37"/>
      <c r="CX64" s="37"/>
      <c r="CY64" s="37"/>
      <c r="CZ64" s="37"/>
      <c r="DA64" s="37"/>
      <c r="DB64" s="37"/>
      <c r="DC64" s="37"/>
      <c r="DD64" s="37"/>
      <c r="DE64" s="37"/>
      <c r="DF64" s="37"/>
      <c r="DG64" s="37"/>
      <c r="DH64" s="37"/>
      <c r="DI64" s="37"/>
      <c r="DJ64" s="37"/>
      <c r="DK64" s="37"/>
      <c r="DL64" s="37"/>
      <c r="DM64" s="37"/>
      <c r="DN64" s="37"/>
      <c r="DO64" s="37"/>
      <c r="DP64" s="37"/>
      <c r="DQ64" s="37"/>
      <c r="DR64" s="37"/>
      <c r="DS64" s="37"/>
      <c r="DT64" s="37"/>
      <c r="DU64" s="37"/>
      <c r="DV64" s="37"/>
      <c r="DW64" s="37"/>
      <c r="DX64" s="37"/>
      <c r="DY64" s="37"/>
      <c r="DZ64" s="37"/>
      <c r="EA64" s="37"/>
      <c r="EB64" s="37"/>
      <c r="EC64" s="37"/>
      <c r="ED64" s="37"/>
      <c r="EE64" s="37"/>
      <c r="EF64" s="37"/>
      <c r="EG64" s="37"/>
      <c r="EH64" s="37"/>
      <c r="EI64" s="37"/>
      <c r="EJ64" s="37"/>
      <c r="EK64" s="37"/>
      <c r="EL64" s="37"/>
      <c r="EM64" s="37"/>
      <c r="EN64" s="37"/>
      <c r="EO64" s="37"/>
      <c r="EP64" s="37"/>
      <c r="EQ64" s="37"/>
      <c r="ER64" s="37"/>
      <c r="ES64" s="37"/>
      <c r="ET64" s="37"/>
      <c r="EU64" s="37"/>
      <c r="EV64" s="37"/>
      <c r="EW64" s="37"/>
      <c r="EX64" s="37"/>
      <c r="EY64" s="37"/>
      <c r="EZ64" s="37"/>
      <c r="FA64" s="37"/>
      <c r="FB64" s="37"/>
      <c r="FC64" s="37"/>
      <c r="FD64" s="37"/>
      <c r="FE64" s="37"/>
      <c r="FF64" s="37"/>
      <c r="FG64" s="37"/>
      <c r="FH64" s="37"/>
      <c r="FI64" s="37"/>
      <c r="FJ64" s="37"/>
      <c r="FK64" s="37"/>
      <c r="FL64" s="37"/>
      <c r="FM64" s="37"/>
      <c r="FN64" s="37"/>
      <c r="FO64" s="37"/>
      <c r="FP64" s="37"/>
      <c r="FQ64" s="37"/>
      <c r="FR64" s="37"/>
      <c r="FS64" s="37"/>
      <c r="FT64" s="37"/>
      <c r="FU64" s="37"/>
      <c r="FV64" s="37"/>
      <c r="FW64" s="37"/>
      <c r="FX64" s="37"/>
      <c r="FY64" s="37"/>
      <c r="FZ64" s="37"/>
      <c r="GA64" s="37"/>
      <c r="GB64" s="37"/>
      <c r="GC64" s="37"/>
      <c r="GD64" s="37"/>
      <c r="GE64" s="37"/>
      <c r="GF64" s="37"/>
      <c r="GG64" s="37"/>
      <c r="GH64" s="37"/>
      <c r="GI64" s="37"/>
      <c r="GJ64" s="37"/>
      <c r="GK64" s="37"/>
      <c r="GL64" s="37"/>
      <c r="GM64" s="37"/>
      <c r="GN64" s="37"/>
      <c r="GO64" s="37"/>
      <c r="GP64" s="37"/>
      <c r="GQ64" s="37"/>
      <c r="GR64" s="37"/>
      <c r="GS64" s="37"/>
      <c r="GT64" s="37"/>
      <c r="GU64" s="37"/>
      <c r="GV64" s="37"/>
      <c r="GW64" s="37"/>
      <c r="GX64" s="37"/>
      <c r="GY64" s="37"/>
      <c r="GZ64" s="37"/>
      <c r="HA64" s="37"/>
      <c r="HB64" s="37"/>
      <c r="HC64" s="37"/>
      <c r="HD64" s="37"/>
      <c r="HE64" s="37"/>
      <c r="HF64" s="37"/>
      <c r="HG64" s="37"/>
      <c r="HH64" s="37"/>
      <c r="HI64" s="37"/>
      <c r="HJ64" s="37"/>
      <c r="HK64" s="37"/>
      <c r="HL64" s="37"/>
      <c r="HM64" s="37"/>
      <c r="HN64" s="37"/>
      <c r="HO64" s="37"/>
      <c r="HP64" s="37"/>
      <c r="HQ64" s="37"/>
      <c r="HR64" s="37"/>
      <c r="HS64" s="37"/>
      <c r="HT64" s="37"/>
      <c r="HU64" s="37"/>
      <c r="HV64" s="37"/>
      <c r="HW64" s="37"/>
      <c r="HX64" s="37"/>
      <c r="HY64" s="37"/>
      <c r="HZ64" s="37"/>
      <c r="IA64" s="37"/>
      <c r="IB64" s="37"/>
      <c r="IC64" s="37"/>
      <c r="ID64" s="37"/>
      <c r="IE64" s="37"/>
      <c r="IF64" s="37"/>
      <c r="IG64" s="37"/>
      <c r="IH64" s="37"/>
      <c r="II64" s="37"/>
      <c r="IJ64" s="37"/>
      <c r="IK64" s="37"/>
      <c r="IL64" s="37"/>
      <c r="IM64" s="37"/>
      <c r="IN64" s="37"/>
      <c r="IO64" s="37"/>
      <c r="IP64" s="37"/>
      <c r="IQ64" s="37"/>
      <c r="IR64" s="37"/>
      <c r="IS64" s="37"/>
      <c r="IT64" s="37"/>
      <c r="IU64" s="37"/>
    </row>
    <row r="65" spans="37:255" s="50" customFormat="1" ht="15" customHeight="1">
      <c r="AK65" s="37"/>
      <c r="AL65" s="37"/>
      <c r="AM65" s="37"/>
      <c r="AN65" s="37"/>
      <c r="AO65" s="37"/>
      <c r="AP65" s="37"/>
      <c r="AQ65" s="37"/>
      <c r="AR65" s="37"/>
      <c r="AS65" s="37"/>
      <c r="AT65" s="37"/>
      <c r="AU65" s="37"/>
      <c r="AV65" s="37"/>
      <c r="AW65" s="37"/>
      <c r="AX65" s="37"/>
      <c r="AY65" s="37"/>
      <c r="AZ65" s="37"/>
      <c r="BA65" s="37"/>
      <c r="BB65" s="37"/>
      <c r="BC65" s="37"/>
      <c r="BD65" s="37"/>
      <c r="BE65" s="37"/>
      <c r="BF65" s="37"/>
      <c r="BG65" s="37"/>
      <c r="BH65" s="37"/>
      <c r="BI65" s="37"/>
      <c r="BJ65" s="37"/>
      <c r="BK65" s="37"/>
      <c r="BL65" s="37"/>
      <c r="BM65" s="37"/>
      <c r="BN65" s="37"/>
      <c r="BO65" s="37"/>
      <c r="BP65" s="37"/>
      <c r="BQ65" s="37"/>
      <c r="BR65" s="37"/>
      <c r="BS65" s="37"/>
      <c r="BT65" s="37"/>
      <c r="BU65" s="37"/>
      <c r="BV65" s="37"/>
      <c r="BW65" s="37"/>
      <c r="BX65" s="37"/>
      <c r="BY65" s="37"/>
      <c r="BZ65" s="37"/>
      <c r="CA65" s="37"/>
      <c r="CB65" s="37"/>
      <c r="CC65" s="37"/>
      <c r="CD65" s="37"/>
      <c r="CE65" s="37"/>
      <c r="CF65" s="37"/>
      <c r="CG65" s="37"/>
      <c r="CH65" s="37"/>
      <c r="CI65" s="37"/>
      <c r="CJ65" s="37"/>
      <c r="CK65" s="37"/>
      <c r="CL65" s="37"/>
      <c r="CM65" s="37"/>
      <c r="CN65" s="37"/>
      <c r="CO65" s="37"/>
      <c r="CP65" s="37"/>
      <c r="CQ65" s="37"/>
      <c r="CR65" s="37"/>
      <c r="CS65" s="37"/>
      <c r="CT65" s="37"/>
      <c r="CU65" s="37"/>
      <c r="CV65" s="37"/>
      <c r="CW65" s="37"/>
      <c r="CX65" s="37"/>
      <c r="CY65" s="37"/>
      <c r="CZ65" s="37"/>
      <c r="DA65" s="37"/>
      <c r="DB65" s="37"/>
      <c r="DC65" s="37"/>
      <c r="DD65" s="37"/>
      <c r="DE65" s="37"/>
      <c r="DF65" s="37"/>
      <c r="DG65" s="37"/>
      <c r="DH65" s="37"/>
      <c r="DI65" s="37"/>
      <c r="DJ65" s="37"/>
      <c r="DK65" s="37"/>
      <c r="DL65" s="37"/>
      <c r="DM65" s="37"/>
      <c r="DN65" s="37"/>
      <c r="DO65" s="37"/>
      <c r="DP65" s="37"/>
      <c r="DQ65" s="37"/>
      <c r="DR65" s="37"/>
      <c r="DS65" s="37"/>
      <c r="DT65" s="37"/>
      <c r="DU65" s="37"/>
      <c r="DV65" s="37"/>
      <c r="DW65" s="37"/>
      <c r="DX65" s="37"/>
      <c r="DY65" s="37"/>
      <c r="DZ65" s="37"/>
      <c r="EA65" s="37"/>
      <c r="EB65" s="37"/>
      <c r="EC65" s="37"/>
      <c r="ED65" s="37"/>
      <c r="EE65" s="37"/>
      <c r="EF65" s="37"/>
      <c r="EG65" s="37"/>
      <c r="EH65" s="37"/>
      <c r="EI65" s="37"/>
      <c r="EJ65" s="37"/>
      <c r="EK65" s="37"/>
      <c r="EL65" s="37"/>
      <c r="EM65" s="37"/>
      <c r="EN65" s="37"/>
      <c r="EO65" s="37"/>
      <c r="EP65" s="37"/>
      <c r="EQ65" s="37"/>
      <c r="ER65" s="37"/>
      <c r="ES65" s="37"/>
      <c r="ET65" s="37"/>
      <c r="EU65" s="37"/>
      <c r="EV65" s="37"/>
      <c r="EW65" s="37"/>
      <c r="EX65" s="37"/>
      <c r="EY65" s="37"/>
      <c r="EZ65" s="37"/>
      <c r="FA65" s="37"/>
      <c r="FB65" s="37"/>
      <c r="FC65" s="37"/>
      <c r="FD65" s="37"/>
      <c r="FE65" s="37"/>
      <c r="FF65" s="37"/>
      <c r="FG65" s="37"/>
      <c r="FH65" s="37"/>
      <c r="FI65" s="37"/>
      <c r="FJ65" s="37"/>
      <c r="FK65" s="37"/>
      <c r="FL65" s="37"/>
      <c r="FM65" s="37"/>
      <c r="FN65" s="37"/>
      <c r="FO65" s="37"/>
      <c r="FP65" s="37"/>
      <c r="FQ65" s="37"/>
      <c r="FR65" s="37"/>
      <c r="FS65" s="37"/>
      <c r="FT65" s="37"/>
      <c r="FU65" s="37"/>
      <c r="FV65" s="37"/>
      <c r="FW65" s="37"/>
      <c r="FX65" s="37"/>
      <c r="FY65" s="37"/>
      <c r="FZ65" s="37"/>
      <c r="GA65" s="37"/>
      <c r="GB65" s="37"/>
      <c r="GC65" s="37"/>
      <c r="GD65" s="37"/>
      <c r="GE65" s="37"/>
      <c r="GF65" s="37"/>
      <c r="GG65" s="37"/>
      <c r="GH65" s="37"/>
      <c r="GI65" s="37"/>
      <c r="GJ65" s="37"/>
      <c r="GK65" s="37"/>
      <c r="GL65" s="37"/>
      <c r="GM65" s="37"/>
      <c r="GN65" s="37"/>
      <c r="GO65" s="37"/>
      <c r="GP65" s="37"/>
      <c r="GQ65" s="37"/>
      <c r="GR65" s="37"/>
      <c r="GS65" s="37"/>
      <c r="GT65" s="37"/>
      <c r="GU65" s="37"/>
      <c r="GV65" s="37"/>
      <c r="GW65" s="37"/>
      <c r="GX65" s="37"/>
      <c r="GY65" s="37"/>
      <c r="GZ65" s="37"/>
      <c r="HA65" s="37"/>
      <c r="HB65" s="37"/>
      <c r="HC65" s="37"/>
      <c r="HD65" s="37"/>
      <c r="HE65" s="37"/>
      <c r="HF65" s="37"/>
      <c r="HG65" s="37"/>
      <c r="HH65" s="37"/>
      <c r="HI65" s="37"/>
      <c r="HJ65" s="37"/>
      <c r="HK65" s="37"/>
      <c r="HL65" s="37"/>
      <c r="HM65" s="37"/>
      <c r="HN65" s="37"/>
      <c r="HO65" s="37"/>
      <c r="HP65" s="37"/>
      <c r="HQ65" s="37"/>
      <c r="HR65" s="37"/>
      <c r="HS65" s="37"/>
      <c r="HT65" s="37"/>
      <c r="HU65" s="37"/>
      <c r="HV65" s="37"/>
      <c r="HW65" s="37"/>
      <c r="HX65" s="37"/>
      <c r="HY65" s="37"/>
      <c r="HZ65" s="37"/>
      <c r="IA65" s="37"/>
      <c r="IB65" s="37"/>
      <c r="IC65" s="37"/>
      <c r="ID65" s="37"/>
      <c r="IE65" s="37"/>
      <c r="IF65" s="37"/>
      <c r="IG65" s="37"/>
      <c r="IH65" s="37"/>
      <c r="II65" s="37"/>
      <c r="IJ65" s="37"/>
      <c r="IK65" s="37"/>
      <c r="IL65" s="37"/>
      <c r="IM65" s="37"/>
      <c r="IN65" s="37"/>
      <c r="IO65" s="37"/>
      <c r="IP65" s="37"/>
      <c r="IQ65" s="37"/>
      <c r="IR65" s="37"/>
      <c r="IS65" s="37"/>
      <c r="IT65" s="37"/>
      <c r="IU65" s="37"/>
    </row>
    <row r="66" spans="37:255" ht="19.5" customHeight="1">
      <c r="AK66" s="4"/>
      <c r="AL66" s="4"/>
      <c r="AM66" s="4"/>
      <c r="AN66" s="4"/>
      <c r="AO66" s="4"/>
      <c r="AP66" s="4"/>
      <c r="AQ66" s="4"/>
      <c r="AR66" s="4"/>
      <c r="AS66" s="4"/>
      <c r="AT66" s="4"/>
      <c r="AU66" s="4"/>
      <c r="AV66" s="4"/>
      <c r="AW66" s="4"/>
      <c r="AX66" s="4"/>
      <c r="AY66" s="4"/>
      <c r="AZ66" s="4"/>
      <c r="BA66" s="4"/>
      <c r="BB66" s="4"/>
      <c r="BC66" s="4"/>
      <c r="BD66" s="4"/>
      <c r="BE66" s="4"/>
      <c r="BF66" s="4"/>
      <c r="BG66" s="4"/>
      <c r="BH66" s="4"/>
      <c r="BI66" s="4"/>
      <c r="BJ66" s="4"/>
      <c r="BK66" s="4"/>
      <c r="BL66" s="4"/>
      <c r="BM66" s="4"/>
      <c r="BN66" s="4"/>
      <c r="BO66" s="4"/>
      <c r="BP66" s="4"/>
      <c r="BQ66" s="4"/>
      <c r="BR66" s="4"/>
      <c r="BS66" s="4"/>
      <c r="BT66" s="4"/>
      <c r="BU66" s="4"/>
      <c r="BV66" s="4"/>
      <c r="BW66" s="4"/>
      <c r="BX66" s="4"/>
      <c r="BY66" s="4"/>
      <c r="BZ66" s="4"/>
      <c r="CA66" s="4"/>
      <c r="CB66" s="4"/>
      <c r="CC66" s="4"/>
      <c r="CD66" s="4"/>
      <c r="CE66" s="4"/>
      <c r="CF66" s="4"/>
      <c r="CG66" s="4"/>
      <c r="CH66" s="4"/>
      <c r="CI66" s="4"/>
      <c r="CJ66" s="4"/>
      <c r="CK66" s="4"/>
      <c r="CL66" s="4"/>
      <c r="CM66" s="4"/>
      <c r="CN66" s="4"/>
      <c r="CO66" s="4"/>
      <c r="CP66" s="4"/>
      <c r="CQ66" s="4"/>
      <c r="CR66" s="4"/>
      <c r="CS66" s="4"/>
      <c r="CT66" s="4"/>
      <c r="CU66" s="4"/>
      <c r="CV66" s="4"/>
      <c r="CW66" s="4"/>
      <c r="CX66" s="4"/>
      <c r="CY66" s="4"/>
      <c r="CZ66" s="4"/>
      <c r="DA66" s="4"/>
      <c r="DB66" s="4"/>
      <c r="DC66" s="4"/>
      <c r="DD66" s="4"/>
      <c r="DE66" s="4"/>
      <c r="DF66" s="4"/>
      <c r="DG66" s="4"/>
      <c r="DH66" s="4"/>
      <c r="DI66" s="4"/>
      <c r="DJ66" s="4"/>
      <c r="DK66" s="4"/>
      <c r="DL66" s="4"/>
      <c r="DM66" s="4"/>
      <c r="DN66" s="4"/>
      <c r="DO66" s="4"/>
      <c r="DP66" s="4"/>
      <c r="DQ66" s="4"/>
      <c r="DR66" s="4"/>
      <c r="DS66" s="4"/>
      <c r="DT66" s="4"/>
      <c r="DU66" s="4"/>
      <c r="DV66" s="4"/>
      <c r="DW66" s="4"/>
      <c r="DX66" s="4"/>
      <c r="DY66" s="4"/>
      <c r="DZ66" s="4"/>
      <c r="EA66" s="4"/>
      <c r="EB66" s="4"/>
      <c r="EC66" s="4"/>
      <c r="ED66" s="4"/>
      <c r="EE66" s="4"/>
      <c r="EF66" s="4"/>
      <c r="EG66" s="4"/>
      <c r="EH66" s="4"/>
      <c r="EI66" s="4"/>
      <c r="EJ66" s="4"/>
      <c r="EK66" s="4"/>
      <c r="EL66" s="4"/>
      <c r="EM66" s="4"/>
      <c r="EN66" s="4"/>
      <c r="EO66" s="4"/>
      <c r="EP66" s="4"/>
      <c r="EQ66" s="4"/>
      <c r="ER66" s="4"/>
      <c r="ES66" s="4"/>
      <c r="ET66" s="4"/>
      <c r="EU66" s="4"/>
      <c r="EV66" s="4"/>
      <c r="EW66" s="4"/>
      <c r="EX66" s="4"/>
      <c r="EY66" s="4"/>
      <c r="EZ66" s="4"/>
      <c r="FA66" s="4"/>
      <c r="FB66" s="4"/>
      <c r="FC66" s="4"/>
      <c r="FD66" s="4"/>
      <c r="FE66" s="4"/>
      <c r="FF66" s="4"/>
      <c r="FG66" s="4"/>
      <c r="FH66" s="4"/>
      <c r="FI66" s="4"/>
      <c r="FJ66" s="4"/>
      <c r="FK66" s="4"/>
      <c r="FL66" s="4"/>
      <c r="FM66" s="4"/>
      <c r="FN66" s="4"/>
      <c r="FO66" s="4"/>
      <c r="FP66" s="4"/>
      <c r="FQ66" s="4"/>
      <c r="FR66" s="4"/>
      <c r="FS66" s="4"/>
      <c r="FT66" s="4"/>
      <c r="FU66" s="4"/>
      <c r="FV66" s="4"/>
      <c r="FW66" s="4"/>
      <c r="FX66" s="4"/>
      <c r="FY66" s="4"/>
      <c r="FZ66" s="4"/>
      <c r="GA66" s="4"/>
      <c r="GB66" s="4"/>
      <c r="GC66" s="4"/>
      <c r="GD66" s="4"/>
      <c r="GE66" s="4"/>
      <c r="GF66" s="4"/>
      <c r="GG66" s="4"/>
      <c r="GH66" s="4"/>
      <c r="GI66" s="4"/>
      <c r="GJ66" s="4"/>
      <c r="GK66" s="4"/>
      <c r="GL66" s="4"/>
      <c r="GM66" s="4"/>
      <c r="GN66" s="4"/>
      <c r="GO66" s="4"/>
      <c r="GP66" s="4"/>
      <c r="GQ66" s="4"/>
      <c r="GR66" s="4"/>
      <c r="GS66" s="4"/>
      <c r="GT66" s="4"/>
      <c r="GU66" s="4"/>
      <c r="GV66" s="4"/>
      <c r="GW66" s="4"/>
      <c r="GX66" s="4"/>
      <c r="GY66" s="4"/>
      <c r="GZ66" s="4"/>
      <c r="HA66" s="4"/>
      <c r="HB66" s="4"/>
      <c r="HC66" s="4"/>
      <c r="HD66" s="4"/>
      <c r="HE66" s="4"/>
      <c r="HF66" s="4"/>
      <c r="HG66" s="4"/>
      <c r="HH66" s="4"/>
      <c r="HI66" s="4"/>
      <c r="HJ66" s="4"/>
      <c r="HK66" s="4"/>
      <c r="HL66" s="4"/>
      <c r="HM66" s="4"/>
      <c r="HN66" s="4"/>
      <c r="HO66" s="4"/>
      <c r="HP66" s="4"/>
      <c r="HQ66" s="4"/>
      <c r="HR66" s="4"/>
      <c r="HS66" s="4"/>
      <c r="HT66" s="4"/>
      <c r="HU66" s="4"/>
      <c r="HV66" s="4"/>
      <c r="HW66" s="4"/>
      <c r="HX66" s="4"/>
      <c r="HY66" s="4"/>
      <c r="HZ66" s="4"/>
      <c r="IA66" s="4"/>
      <c r="IB66" s="4"/>
      <c r="IC66" s="4"/>
      <c r="ID66" s="4"/>
      <c r="IE66" s="4"/>
      <c r="IF66" s="4"/>
      <c r="IG66" s="4"/>
      <c r="IH66" s="4"/>
      <c r="II66" s="4"/>
      <c r="IJ66" s="4"/>
      <c r="IK66" s="4"/>
      <c r="IL66" s="4"/>
      <c r="IM66" s="4"/>
      <c r="IN66" s="4"/>
      <c r="IO66" s="4"/>
      <c r="IP66" s="4"/>
      <c r="IQ66" s="4"/>
      <c r="IR66" s="4"/>
      <c r="IS66" s="4"/>
      <c r="IT66" s="4"/>
      <c r="IU66" s="4"/>
    </row>
    <row r="67" spans="37:255" ht="19.5" customHeight="1">
      <c r="AK67" s="4"/>
      <c r="AL67" s="4"/>
      <c r="AM67" s="4"/>
      <c r="AN67" s="4"/>
      <c r="AO67" s="4"/>
      <c r="AP67" s="4"/>
      <c r="AQ67" s="4"/>
      <c r="AR67" s="4"/>
      <c r="AS67" s="4"/>
      <c r="AT67" s="4"/>
      <c r="AU67" s="4"/>
      <c r="AV67" s="4"/>
      <c r="AW67" s="4"/>
      <c r="AX67" s="4"/>
      <c r="AY67" s="4"/>
      <c r="AZ67" s="4"/>
      <c r="BA67" s="4"/>
      <c r="BB67" s="4"/>
      <c r="BC67" s="4"/>
      <c r="BD67" s="4"/>
      <c r="BE67" s="4"/>
      <c r="BF67" s="4"/>
      <c r="BG67" s="4"/>
      <c r="BH67" s="4"/>
      <c r="BI67" s="4"/>
      <c r="BJ67" s="4"/>
      <c r="BK67" s="4"/>
      <c r="BL67" s="4"/>
      <c r="BM67" s="4"/>
      <c r="BN67" s="4"/>
      <c r="BO67" s="4"/>
      <c r="BP67" s="4"/>
      <c r="BQ67" s="4"/>
      <c r="BR67" s="4"/>
      <c r="BS67" s="4"/>
      <c r="BT67" s="4"/>
      <c r="BU67" s="4"/>
      <c r="BV67" s="4"/>
      <c r="BW67" s="4"/>
      <c r="BX67" s="4"/>
      <c r="BY67" s="4"/>
      <c r="BZ67" s="4"/>
      <c r="CA67" s="4"/>
      <c r="CB67" s="4"/>
      <c r="CC67" s="4"/>
      <c r="CD67" s="4"/>
      <c r="CE67" s="4"/>
      <c r="CF67" s="4"/>
      <c r="CG67" s="4"/>
      <c r="CH67" s="4"/>
      <c r="CI67" s="4"/>
      <c r="CJ67" s="4"/>
      <c r="CK67" s="4"/>
      <c r="CL67" s="4"/>
      <c r="CM67" s="4"/>
      <c r="CN67" s="4"/>
      <c r="CO67" s="4"/>
      <c r="CP67" s="4"/>
      <c r="CQ67" s="4"/>
      <c r="CR67" s="4"/>
      <c r="CS67" s="4"/>
      <c r="CT67" s="4"/>
      <c r="CU67" s="4"/>
      <c r="CV67" s="4"/>
      <c r="CW67" s="4"/>
      <c r="CX67" s="4"/>
      <c r="CY67" s="4"/>
      <c r="CZ67" s="4"/>
      <c r="DA67" s="4"/>
      <c r="DB67" s="4"/>
      <c r="DC67" s="4"/>
      <c r="DD67" s="4"/>
      <c r="DE67" s="4"/>
      <c r="DF67" s="4"/>
      <c r="DG67" s="4"/>
      <c r="DH67" s="4"/>
      <c r="DI67" s="4"/>
      <c r="DJ67" s="4"/>
      <c r="DK67" s="4"/>
      <c r="DL67" s="4"/>
      <c r="DM67" s="4"/>
      <c r="DN67" s="4"/>
      <c r="DO67" s="4"/>
      <c r="DP67" s="4"/>
      <c r="DQ67" s="4"/>
      <c r="DR67" s="4"/>
      <c r="DS67" s="4"/>
      <c r="DT67" s="4"/>
      <c r="DU67" s="4"/>
      <c r="DV67" s="4"/>
      <c r="DW67" s="4"/>
      <c r="DX67" s="4"/>
      <c r="DY67" s="4"/>
      <c r="DZ67" s="4"/>
      <c r="EA67" s="4"/>
      <c r="EB67" s="4"/>
      <c r="EC67" s="4"/>
      <c r="ED67" s="4"/>
      <c r="EE67" s="4"/>
      <c r="EF67" s="4"/>
      <c r="EG67" s="4"/>
      <c r="EH67" s="4"/>
      <c r="EI67" s="4"/>
      <c r="EJ67" s="4"/>
      <c r="EK67" s="4"/>
      <c r="EL67" s="4"/>
      <c r="EM67" s="4"/>
      <c r="EN67" s="4"/>
      <c r="EO67" s="4"/>
      <c r="EP67" s="4"/>
      <c r="EQ67" s="4"/>
      <c r="ER67" s="4"/>
      <c r="ES67" s="4"/>
      <c r="ET67" s="4"/>
      <c r="EU67" s="4"/>
      <c r="EV67" s="4"/>
      <c r="EW67" s="4"/>
      <c r="EX67" s="4"/>
      <c r="EY67" s="4"/>
      <c r="EZ67" s="4"/>
      <c r="FA67" s="4"/>
      <c r="FB67" s="4"/>
      <c r="FC67" s="4"/>
      <c r="FD67" s="4"/>
      <c r="FE67" s="4"/>
      <c r="FF67" s="4"/>
      <c r="FG67" s="4"/>
      <c r="FH67" s="4"/>
      <c r="FI67" s="4"/>
      <c r="FJ67" s="4"/>
      <c r="FK67" s="4"/>
      <c r="FL67" s="4"/>
      <c r="FM67" s="4"/>
      <c r="FN67" s="4"/>
      <c r="FO67" s="4"/>
      <c r="FP67" s="4"/>
      <c r="FQ67" s="4"/>
      <c r="FR67" s="4"/>
      <c r="FS67" s="4"/>
      <c r="FT67" s="4"/>
      <c r="FU67" s="4"/>
      <c r="FV67" s="4"/>
      <c r="FW67" s="4"/>
      <c r="FX67" s="4"/>
      <c r="FY67" s="4"/>
      <c r="FZ67" s="4"/>
      <c r="GA67" s="4"/>
      <c r="GB67" s="4"/>
      <c r="GC67" s="4"/>
      <c r="GD67" s="4"/>
      <c r="GE67" s="4"/>
      <c r="GF67" s="4"/>
      <c r="GG67" s="4"/>
      <c r="GH67" s="4"/>
      <c r="GI67" s="4"/>
      <c r="GJ67" s="4"/>
      <c r="GK67" s="4"/>
      <c r="GL67" s="4"/>
      <c r="GM67" s="4"/>
      <c r="GN67" s="4"/>
      <c r="GO67" s="4"/>
      <c r="GP67" s="4"/>
      <c r="GQ67" s="4"/>
      <c r="GR67" s="4"/>
      <c r="GS67" s="4"/>
      <c r="GT67" s="4"/>
      <c r="GU67" s="4"/>
      <c r="GV67" s="4"/>
      <c r="GW67" s="4"/>
      <c r="GX67" s="4"/>
      <c r="GY67" s="4"/>
      <c r="GZ67" s="4"/>
      <c r="HA67" s="4"/>
      <c r="HB67" s="4"/>
      <c r="HC67" s="4"/>
      <c r="HD67" s="4"/>
      <c r="HE67" s="4"/>
      <c r="HF67" s="4"/>
      <c r="HG67" s="4"/>
      <c r="HH67" s="4"/>
      <c r="HI67" s="4"/>
      <c r="HJ67" s="4"/>
      <c r="HK67" s="4"/>
      <c r="HL67" s="4"/>
      <c r="HM67" s="4"/>
      <c r="HN67" s="4"/>
      <c r="HO67" s="4"/>
      <c r="HP67" s="4"/>
      <c r="HQ67" s="4"/>
      <c r="HR67" s="4"/>
      <c r="HS67" s="4"/>
      <c r="HT67" s="4"/>
      <c r="HU67" s="4"/>
      <c r="HV67" s="4"/>
      <c r="HW67" s="4"/>
      <c r="HX67" s="4"/>
      <c r="HY67" s="4"/>
      <c r="HZ67" s="4"/>
      <c r="IA67" s="4"/>
      <c r="IB67" s="4"/>
      <c r="IC67" s="4"/>
      <c r="ID67" s="4"/>
      <c r="IE67" s="4"/>
      <c r="IF67" s="4"/>
      <c r="IG67" s="4"/>
      <c r="IH67" s="4"/>
      <c r="II67" s="4"/>
      <c r="IJ67" s="4"/>
      <c r="IK67" s="4"/>
      <c r="IL67" s="4"/>
      <c r="IM67" s="4"/>
      <c r="IN67" s="4"/>
      <c r="IO67" s="4"/>
      <c r="IP67" s="4"/>
      <c r="IQ67" s="4"/>
      <c r="IR67" s="4"/>
      <c r="IS67" s="4"/>
      <c r="IT67" s="4"/>
      <c r="IU67" s="4"/>
    </row>
    <row r="68" spans="37:255" ht="19.5" customHeight="1">
      <c r="AK68" s="4"/>
      <c r="AL68" s="4"/>
      <c r="AM68" s="4"/>
      <c r="AN68" s="4"/>
      <c r="AO68" s="4"/>
      <c r="AP68" s="4"/>
      <c r="AQ68" s="4"/>
      <c r="AR68" s="4"/>
      <c r="AS68" s="4"/>
      <c r="AT68" s="4"/>
      <c r="AU68" s="4"/>
      <c r="AV68" s="4"/>
      <c r="AW68" s="4"/>
      <c r="AX68" s="4"/>
      <c r="AY68" s="4"/>
      <c r="AZ68" s="4"/>
      <c r="BA68" s="4"/>
      <c r="BB68" s="4"/>
      <c r="BC68" s="4"/>
      <c r="BD68" s="4"/>
      <c r="BE68" s="4"/>
      <c r="BF68" s="4"/>
      <c r="BG68" s="4"/>
      <c r="BH68" s="4"/>
      <c r="BI68" s="4"/>
      <c r="BJ68" s="4"/>
      <c r="BK68" s="4"/>
      <c r="BL68" s="4"/>
      <c r="BM68" s="4"/>
      <c r="BN68" s="4"/>
      <c r="BO68" s="4"/>
      <c r="BP68" s="4"/>
      <c r="BQ68" s="4"/>
      <c r="BR68" s="4"/>
      <c r="BS68" s="4"/>
      <c r="BT68" s="4"/>
      <c r="BU68" s="4"/>
      <c r="BV68" s="4"/>
      <c r="BW68" s="4"/>
      <c r="BX68" s="4"/>
      <c r="BY68" s="4"/>
      <c r="BZ68" s="4"/>
      <c r="CA68" s="4"/>
      <c r="CB68" s="4"/>
      <c r="CC68" s="4"/>
      <c r="CD68" s="4"/>
      <c r="CE68" s="4"/>
      <c r="CF68" s="4"/>
      <c r="CG68" s="4"/>
      <c r="CH68" s="4"/>
      <c r="CI68" s="4"/>
      <c r="CJ68" s="4"/>
      <c r="CK68" s="4"/>
      <c r="CL68" s="4"/>
      <c r="CM68" s="4"/>
      <c r="CN68" s="4"/>
      <c r="CO68" s="4"/>
      <c r="CP68" s="4"/>
      <c r="CQ68" s="4"/>
      <c r="CR68" s="4"/>
      <c r="CS68" s="4"/>
      <c r="CT68" s="4"/>
      <c r="CU68" s="4"/>
      <c r="CV68" s="4"/>
      <c r="CW68" s="4"/>
      <c r="CX68" s="4"/>
      <c r="CY68" s="4"/>
      <c r="CZ68" s="4"/>
      <c r="DA68" s="4"/>
      <c r="DB68" s="4"/>
      <c r="DC68" s="4"/>
      <c r="DD68" s="4"/>
      <c r="DE68" s="4"/>
      <c r="DF68" s="4"/>
      <c r="DG68" s="4"/>
      <c r="DH68" s="4"/>
      <c r="DI68" s="4"/>
      <c r="DJ68" s="4"/>
      <c r="DK68" s="4"/>
      <c r="DL68" s="4"/>
      <c r="DM68" s="4"/>
      <c r="DN68" s="4"/>
      <c r="DO68" s="4"/>
      <c r="DP68" s="4"/>
      <c r="DQ68" s="4"/>
      <c r="DR68" s="4"/>
      <c r="DS68" s="4"/>
      <c r="DT68" s="4"/>
      <c r="DU68" s="4"/>
      <c r="DV68" s="4"/>
      <c r="DW68" s="4"/>
      <c r="DX68" s="4"/>
      <c r="DY68" s="4"/>
      <c r="DZ68" s="4"/>
      <c r="EA68" s="4"/>
      <c r="EB68" s="4"/>
      <c r="EC68" s="4"/>
      <c r="ED68" s="4"/>
      <c r="EE68" s="4"/>
      <c r="EF68" s="4"/>
      <c r="EG68" s="4"/>
      <c r="EH68" s="4"/>
      <c r="EI68" s="4"/>
      <c r="EJ68" s="4"/>
      <c r="EK68" s="4"/>
      <c r="EL68" s="4"/>
      <c r="EM68" s="4"/>
      <c r="EN68" s="4"/>
      <c r="EO68" s="4"/>
      <c r="EP68" s="4"/>
      <c r="EQ68" s="4"/>
      <c r="ER68" s="4"/>
      <c r="ES68" s="4"/>
      <c r="ET68" s="4"/>
      <c r="EU68" s="4"/>
      <c r="EV68" s="4"/>
      <c r="EW68" s="4"/>
      <c r="EX68" s="4"/>
      <c r="EY68" s="4"/>
      <c r="EZ68" s="4"/>
      <c r="FA68" s="4"/>
      <c r="FB68" s="4"/>
      <c r="FC68" s="4"/>
      <c r="FD68" s="4"/>
      <c r="FE68" s="4"/>
      <c r="FF68" s="4"/>
      <c r="FG68" s="4"/>
      <c r="FH68" s="4"/>
      <c r="FI68" s="4"/>
      <c r="FJ68" s="4"/>
      <c r="FK68" s="4"/>
      <c r="FL68" s="4"/>
      <c r="FM68" s="4"/>
      <c r="FN68" s="4"/>
      <c r="FO68" s="4"/>
      <c r="FP68" s="4"/>
      <c r="FQ68" s="4"/>
      <c r="FR68" s="4"/>
      <c r="FS68" s="4"/>
      <c r="FT68" s="4"/>
      <c r="FU68" s="4"/>
      <c r="FV68" s="4"/>
      <c r="FW68" s="4"/>
      <c r="FX68" s="4"/>
      <c r="FY68" s="4"/>
      <c r="FZ68" s="4"/>
      <c r="GA68" s="4"/>
      <c r="GB68" s="4"/>
      <c r="GC68" s="4"/>
      <c r="GD68" s="4"/>
      <c r="GE68" s="4"/>
      <c r="GF68" s="4"/>
      <c r="GG68" s="4"/>
      <c r="GH68" s="4"/>
      <c r="GI68" s="4"/>
      <c r="GJ68" s="4"/>
      <c r="GK68" s="4"/>
      <c r="GL68" s="4"/>
      <c r="GM68" s="4"/>
      <c r="GN68" s="4"/>
      <c r="GO68" s="4"/>
      <c r="GP68" s="4"/>
      <c r="GQ68" s="4"/>
      <c r="GR68" s="4"/>
      <c r="GS68" s="4"/>
      <c r="GT68" s="4"/>
      <c r="GU68" s="4"/>
      <c r="GV68" s="4"/>
      <c r="GW68" s="4"/>
      <c r="GX68" s="4"/>
      <c r="GY68" s="4"/>
      <c r="GZ68" s="4"/>
      <c r="HA68" s="4"/>
      <c r="HB68" s="4"/>
      <c r="HC68" s="4"/>
      <c r="HD68" s="4"/>
      <c r="HE68" s="4"/>
      <c r="HF68" s="4"/>
      <c r="HG68" s="4"/>
      <c r="HH68" s="4"/>
      <c r="HI68" s="4"/>
      <c r="HJ68" s="4"/>
      <c r="HK68" s="4"/>
      <c r="HL68" s="4"/>
      <c r="HM68" s="4"/>
      <c r="HN68" s="4"/>
      <c r="HO68" s="4"/>
      <c r="HP68" s="4"/>
      <c r="HQ68" s="4"/>
      <c r="HR68" s="4"/>
      <c r="HS68" s="4"/>
      <c r="HT68" s="4"/>
      <c r="HU68" s="4"/>
      <c r="HV68" s="4"/>
      <c r="HW68" s="4"/>
      <c r="HX68" s="4"/>
      <c r="HY68" s="4"/>
      <c r="HZ68" s="4"/>
      <c r="IA68" s="4"/>
      <c r="IB68" s="4"/>
      <c r="IC68" s="4"/>
      <c r="ID68" s="4"/>
      <c r="IE68" s="4"/>
      <c r="IF68" s="4"/>
      <c r="IG68" s="4"/>
      <c r="IH68" s="4"/>
      <c r="II68" s="4"/>
      <c r="IJ68" s="4"/>
      <c r="IK68" s="4"/>
      <c r="IL68" s="4"/>
      <c r="IM68" s="4"/>
      <c r="IN68" s="4"/>
      <c r="IO68" s="4"/>
      <c r="IP68" s="4"/>
      <c r="IQ68" s="4"/>
      <c r="IR68" s="4"/>
      <c r="IS68" s="4"/>
      <c r="IT68" s="4"/>
      <c r="IU68" s="4"/>
    </row>
    <row r="69" spans="37:255" ht="19.5" customHeight="1">
      <c r="AK69" s="4"/>
      <c r="AL69" s="4"/>
      <c r="AM69" s="4"/>
      <c r="AN69" s="4"/>
      <c r="AO69" s="4"/>
      <c r="AP69" s="4"/>
      <c r="AQ69" s="4"/>
      <c r="AR69" s="4"/>
      <c r="AS69" s="4"/>
      <c r="AT69" s="4"/>
      <c r="AU69" s="4"/>
      <c r="AV69" s="4"/>
      <c r="AW69" s="4"/>
      <c r="AX69" s="4"/>
      <c r="AY69" s="4"/>
      <c r="AZ69" s="4"/>
      <c r="BA69" s="4"/>
      <c r="BB69" s="4"/>
      <c r="BC69" s="4"/>
      <c r="BD69" s="4"/>
      <c r="BE69" s="4"/>
      <c r="BF69" s="4"/>
      <c r="BG69" s="4"/>
      <c r="BH69" s="4"/>
      <c r="BI69" s="4"/>
      <c r="BJ69" s="4"/>
      <c r="BK69" s="4"/>
      <c r="BL69" s="4"/>
      <c r="BM69" s="4"/>
      <c r="BN69" s="4"/>
      <c r="BO69" s="4"/>
      <c r="BP69" s="4"/>
      <c r="BQ69" s="4"/>
      <c r="BR69" s="4"/>
      <c r="BS69" s="4"/>
      <c r="BT69" s="4"/>
      <c r="BU69" s="4"/>
      <c r="BV69" s="4"/>
      <c r="BW69" s="4"/>
      <c r="BX69" s="4"/>
      <c r="BY69" s="4"/>
      <c r="BZ69" s="4"/>
      <c r="CA69" s="4"/>
      <c r="CB69" s="4"/>
      <c r="CC69" s="4"/>
      <c r="CD69" s="4"/>
      <c r="CE69" s="4"/>
      <c r="CF69" s="4"/>
      <c r="CG69" s="4"/>
      <c r="CH69" s="4"/>
      <c r="CI69" s="4"/>
      <c r="CJ69" s="4"/>
      <c r="CK69" s="4"/>
      <c r="CL69" s="4"/>
      <c r="CM69" s="4"/>
      <c r="CN69" s="4"/>
      <c r="CO69" s="4"/>
      <c r="CP69" s="4"/>
      <c r="CQ69" s="4"/>
      <c r="CR69" s="4"/>
      <c r="CS69" s="4"/>
      <c r="CT69" s="4"/>
      <c r="CU69" s="4"/>
      <c r="CV69" s="4"/>
      <c r="CW69" s="4"/>
      <c r="CX69" s="4"/>
      <c r="CY69" s="4"/>
      <c r="CZ69" s="4"/>
      <c r="DA69" s="4"/>
      <c r="DB69" s="4"/>
      <c r="DC69" s="4"/>
      <c r="DD69" s="4"/>
      <c r="DE69" s="4"/>
      <c r="DF69" s="4"/>
      <c r="DG69" s="4"/>
      <c r="DH69" s="4"/>
      <c r="DI69" s="4"/>
      <c r="DJ69" s="4"/>
      <c r="DK69" s="4"/>
      <c r="DL69" s="4"/>
      <c r="DM69" s="4"/>
      <c r="DN69" s="4"/>
      <c r="DO69" s="4"/>
      <c r="DP69" s="4"/>
      <c r="DQ69" s="4"/>
      <c r="DR69" s="4"/>
      <c r="DS69" s="4"/>
      <c r="DT69" s="4"/>
      <c r="DU69" s="4"/>
      <c r="DV69" s="4"/>
      <c r="DW69" s="4"/>
      <c r="DX69" s="4"/>
      <c r="DY69" s="4"/>
      <c r="DZ69" s="4"/>
      <c r="EA69" s="4"/>
      <c r="EB69" s="4"/>
      <c r="EC69" s="4"/>
      <c r="ED69" s="4"/>
      <c r="EE69" s="4"/>
      <c r="EF69" s="4"/>
      <c r="EG69" s="4"/>
      <c r="EH69" s="4"/>
      <c r="EI69" s="4"/>
      <c r="EJ69" s="4"/>
      <c r="EK69" s="4"/>
      <c r="EL69" s="4"/>
      <c r="EM69" s="4"/>
      <c r="EN69" s="4"/>
      <c r="EO69" s="4"/>
      <c r="EP69" s="4"/>
      <c r="EQ69" s="4"/>
      <c r="ER69" s="4"/>
      <c r="ES69" s="4"/>
      <c r="ET69" s="4"/>
      <c r="EU69" s="4"/>
      <c r="EV69" s="4"/>
      <c r="EW69" s="4"/>
      <c r="EX69" s="4"/>
      <c r="EY69" s="4"/>
      <c r="EZ69" s="4"/>
      <c r="FA69" s="4"/>
      <c r="FB69" s="4"/>
      <c r="FC69" s="4"/>
      <c r="FD69" s="4"/>
      <c r="FE69" s="4"/>
      <c r="FF69" s="4"/>
      <c r="FG69" s="4"/>
      <c r="FH69" s="4"/>
      <c r="FI69" s="4"/>
      <c r="FJ69" s="4"/>
      <c r="FK69" s="4"/>
      <c r="FL69" s="4"/>
      <c r="FM69" s="4"/>
      <c r="FN69" s="4"/>
      <c r="FO69" s="4"/>
      <c r="FP69" s="4"/>
      <c r="FQ69" s="4"/>
      <c r="FR69" s="4"/>
      <c r="FS69" s="4"/>
      <c r="FT69" s="4"/>
      <c r="FU69" s="4"/>
      <c r="FV69" s="4"/>
      <c r="FW69" s="4"/>
      <c r="FX69" s="4"/>
      <c r="FY69" s="4"/>
      <c r="FZ69" s="4"/>
      <c r="GA69" s="4"/>
      <c r="GB69" s="4"/>
      <c r="GC69" s="4"/>
      <c r="GD69" s="4"/>
      <c r="GE69" s="4"/>
      <c r="GF69" s="4"/>
      <c r="GG69" s="4"/>
      <c r="GH69" s="4"/>
      <c r="GI69" s="4"/>
      <c r="GJ69" s="4"/>
      <c r="GK69" s="4"/>
      <c r="GL69" s="4"/>
      <c r="GM69" s="4"/>
      <c r="GN69" s="4"/>
      <c r="GO69" s="4"/>
      <c r="GP69" s="4"/>
      <c r="GQ69" s="4"/>
      <c r="GR69" s="4"/>
      <c r="GS69" s="4"/>
      <c r="GT69" s="4"/>
      <c r="GU69" s="4"/>
      <c r="GV69" s="4"/>
      <c r="GW69" s="4"/>
      <c r="GX69" s="4"/>
      <c r="GY69" s="4"/>
      <c r="GZ69" s="4"/>
      <c r="HA69" s="4"/>
      <c r="HB69" s="4"/>
      <c r="HC69" s="4"/>
      <c r="HD69" s="4"/>
      <c r="HE69" s="4"/>
      <c r="HF69" s="4"/>
      <c r="HG69" s="4"/>
      <c r="HH69" s="4"/>
      <c r="HI69" s="4"/>
      <c r="HJ69" s="4"/>
      <c r="HK69" s="4"/>
      <c r="HL69" s="4"/>
      <c r="HM69" s="4"/>
      <c r="HN69" s="4"/>
      <c r="HO69" s="4"/>
      <c r="HP69" s="4"/>
      <c r="HQ69" s="4"/>
      <c r="HR69" s="4"/>
      <c r="HS69" s="4"/>
      <c r="HT69" s="4"/>
      <c r="HU69" s="4"/>
      <c r="HV69" s="4"/>
      <c r="HW69" s="4"/>
      <c r="HX69" s="4"/>
      <c r="HY69" s="4"/>
      <c r="HZ69" s="4"/>
      <c r="IA69" s="4"/>
      <c r="IB69" s="4"/>
      <c r="IC69" s="4"/>
      <c r="ID69" s="4"/>
      <c r="IE69" s="4"/>
      <c r="IF69" s="4"/>
      <c r="IG69" s="4"/>
      <c r="IH69" s="4"/>
      <c r="II69" s="4"/>
      <c r="IJ69" s="4"/>
      <c r="IK69" s="4"/>
      <c r="IL69" s="4"/>
      <c r="IM69" s="4"/>
      <c r="IN69" s="4"/>
      <c r="IO69" s="4"/>
      <c r="IP69" s="4"/>
      <c r="IQ69" s="4"/>
      <c r="IR69" s="4"/>
      <c r="IS69" s="4"/>
      <c r="IT69" s="4"/>
      <c r="IU69" s="4"/>
    </row>
    <row r="70" spans="37:255" ht="19.5" customHeight="1">
      <c r="AK70" s="4"/>
      <c r="AL70" s="4"/>
      <c r="AM70" s="4"/>
      <c r="AN70" s="4"/>
      <c r="AO70" s="4"/>
      <c r="AP70" s="4"/>
      <c r="AQ70" s="4"/>
      <c r="AR70" s="4"/>
      <c r="AS70" s="4"/>
      <c r="AT70" s="4"/>
      <c r="AU70" s="4"/>
      <c r="AV70" s="4"/>
      <c r="AW70" s="4"/>
      <c r="AX70" s="4"/>
      <c r="AY70" s="4"/>
      <c r="AZ70" s="4"/>
      <c r="BA70" s="4"/>
      <c r="BB70" s="4"/>
      <c r="BC70" s="4"/>
      <c r="BD70" s="4"/>
      <c r="BE70" s="4"/>
      <c r="BF70" s="4"/>
      <c r="BG70" s="4"/>
      <c r="BH70" s="4"/>
      <c r="BI70" s="4"/>
      <c r="BJ70" s="4"/>
      <c r="BK70" s="4"/>
      <c r="BL70" s="4"/>
      <c r="BM70" s="4"/>
      <c r="BN70" s="4"/>
      <c r="BO70" s="4"/>
      <c r="BP70" s="4"/>
      <c r="BQ70" s="4"/>
      <c r="BR70" s="4"/>
      <c r="BS70" s="4"/>
      <c r="BT70" s="4"/>
      <c r="BU70" s="4"/>
      <c r="BV70" s="4"/>
      <c r="BW70" s="4"/>
      <c r="BX70" s="4"/>
      <c r="BY70" s="4"/>
      <c r="BZ70" s="4"/>
      <c r="CA70" s="4"/>
      <c r="CB70" s="4"/>
      <c r="CC70" s="4"/>
      <c r="CD70" s="4"/>
      <c r="CE70" s="4"/>
      <c r="CF70" s="4"/>
      <c r="CG70" s="4"/>
      <c r="CH70" s="4"/>
      <c r="CI70" s="4"/>
      <c r="CJ70" s="4"/>
      <c r="CK70" s="4"/>
      <c r="CL70" s="4"/>
      <c r="CM70" s="4"/>
      <c r="CN70" s="4"/>
      <c r="CO70" s="4"/>
      <c r="CP70" s="4"/>
      <c r="CQ70" s="4"/>
      <c r="CR70" s="4"/>
      <c r="CS70" s="4"/>
      <c r="CT70" s="4"/>
      <c r="CU70" s="4"/>
      <c r="CV70" s="4"/>
      <c r="CW70" s="4"/>
      <c r="CX70" s="4"/>
      <c r="CY70" s="4"/>
      <c r="CZ70" s="4"/>
      <c r="DA70" s="4"/>
      <c r="DB70" s="4"/>
      <c r="DC70" s="4"/>
      <c r="DD70" s="4"/>
      <c r="DE70" s="4"/>
      <c r="DF70" s="4"/>
      <c r="DG70" s="4"/>
      <c r="DH70" s="4"/>
      <c r="DI70" s="4"/>
      <c r="DJ70" s="4"/>
      <c r="DK70" s="4"/>
      <c r="DL70" s="4"/>
      <c r="DM70" s="4"/>
      <c r="DN70" s="4"/>
      <c r="DO70" s="4"/>
      <c r="DP70" s="4"/>
      <c r="DQ70" s="4"/>
      <c r="DR70" s="4"/>
      <c r="DS70" s="4"/>
      <c r="DT70" s="4"/>
      <c r="DU70" s="4"/>
      <c r="DV70" s="4"/>
      <c r="DW70" s="4"/>
      <c r="DX70" s="4"/>
      <c r="DY70" s="4"/>
      <c r="DZ70" s="4"/>
      <c r="EA70" s="4"/>
      <c r="EB70" s="4"/>
      <c r="EC70" s="4"/>
      <c r="ED70" s="4"/>
      <c r="EE70" s="4"/>
      <c r="EF70" s="4"/>
      <c r="EG70" s="4"/>
      <c r="EH70" s="4"/>
      <c r="EI70" s="4"/>
      <c r="EJ70" s="4"/>
      <c r="EK70" s="4"/>
      <c r="EL70" s="4"/>
      <c r="EM70" s="4"/>
      <c r="EN70" s="4"/>
      <c r="EO70" s="4"/>
      <c r="EP70" s="4"/>
      <c r="EQ70" s="4"/>
      <c r="ER70" s="4"/>
      <c r="ES70" s="4"/>
      <c r="ET70" s="4"/>
      <c r="EU70" s="4"/>
      <c r="EV70" s="4"/>
      <c r="EW70" s="4"/>
      <c r="EX70" s="4"/>
      <c r="EY70" s="4"/>
      <c r="EZ70" s="4"/>
      <c r="FA70" s="4"/>
      <c r="FB70" s="4"/>
      <c r="FC70" s="4"/>
      <c r="FD70" s="4"/>
      <c r="FE70" s="4"/>
      <c r="FF70" s="4"/>
      <c r="FG70" s="4"/>
      <c r="FH70" s="4"/>
      <c r="FI70" s="4"/>
      <c r="FJ70" s="4"/>
      <c r="FK70" s="4"/>
      <c r="FL70" s="4"/>
      <c r="FM70" s="4"/>
      <c r="FN70" s="4"/>
      <c r="FO70" s="4"/>
      <c r="FP70" s="4"/>
      <c r="FQ70" s="4"/>
      <c r="FR70" s="4"/>
      <c r="FS70" s="4"/>
      <c r="FT70" s="4"/>
      <c r="FU70" s="4"/>
      <c r="FV70" s="4"/>
      <c r="FW70" s="4"/>
      <c r="FX70" s="4"/>
      <c r="FY70" s="4"/>
      <c r="FZ70" s="4"/>
      <c r="GA70" s="4"/>
      <c r="GB70" s="4"/>
      <c r="GC70" s="4"/>
      <c r="GD70" s="4"/>
      <c r="GE70" s="4"/>
      <c r="GF70" s="4"/>
      <c r="GG70" s="4"/>
      <c r="GH70" s="4"/>
      <c r="GI70" s="4"/>
      <c r="GJ70" s="4"/>
      <c r="GK70" s="4"/>
      <c r="GL70" s="4"/>
      <c r="GM70" s="4"/>
      <c r="GN70" s="4"/>
      <c r="GO70" s="4"/>
      <c r="GP70" s="4"/>
      <c r="GQ70" s="4"/>
      <c r="GR70" s="4"/>
      <c r="GS70" s="4"/>
      <c r="GT70" s="4"/>
      <c r="GU70" s="4"/>
      <c r="GV70" s="4"/>
      <c r="GW70" s="4"/>
      <c r="GX70" s="4"/>
      <c r="GY70" s="4"/>
      <c r="GZ70" s="4"/>
      <c r="HA70" s="4"/>
      <c r="HB70" s="4"/>
      <c r="HC70" s="4"/>
      <c r="HD70" s="4"/>
      <c r="HE70" s="4"/>
      <c r="HF70" s="4"/>
      <c r="HG70" s="4"/>
      <c r="HH70" s="4"/>
      <c r="HI70" s="4"/>
      <c r="HJ70" s="4"/>
      <c r="HK70" s="4"/>
      <c r="HL70" s="4"/>
      <c r="HM70" s="4"/>
      <c r="HN70" s="4"/>
      <c r="HO70" s="4"/>
      <c r="HP70" s="4"/>
      <c r="HQ70" s="4"/>
      <c r="HR70" s="4"/>
      <c r="HS70" s="4"/>
      <c r="HT70" s="4"/>
      <c r="HU70" s="4"/>
      <c r="HV70" s="4"/>
      <c r="HW70" s="4"/>
      <c r="HX70" s="4"/>
      <c r="HY70" s="4"/>
      <c r="HZ70" s="4"/>
      <c r="IA70" s="4"/>
      <c r="IB70" s="4"/>
      <c r="IC70" s="4"/>
      <c r="ID70" s="4"/>
      <c r="IE70" s="4"/>
      <c r="IF70" s="4"/>
      <c r="IG70" s="4"/>
      <c r="IH70" s="4"/>
      <c r="II70" s="4"/>
      <c r="IJ70" s="4"/>
      <c r="IK70" s="4"/>
      <c r="IL70" s="4"/>
      <c r="IM70" s="4"/>
      <c r="IN70" s="4"/>
      <c r="IO70" s="4"/>
      <c r="IP70" s="4"/>
      <c r="IQ70" s="4"/>
      <c r="IR70" s="4"/>
      <c r="IS70" s="4"/>
      <c r="IT70" s="4"/>
      <c r="IU70" s="4"/>
    </row>
    <row r="71" spans="37:255" ht="15" customHeight="1">
      <c r="AK71" s="4"/>
      <c r="AL71" s="4"/>
      <c r="AM71" s="4"/>
      <c r="AN71" s="4"/>
      <c r="AO71" s="4"/>
      <c r="AP71" s="4"/>
      <c r="AQ71" s="4"/>
      <c r="AR71" s="4"/>
      <c r="AS71" s="4"/>
      <c r="AT71" s="4"/>
      <c r="AU71" s="4"/>
      <c r="AV71" s="4"/>
      <c r="AW71" s="4"/>
      <c r="AX71" s="4"/>
      <c r="AY71" s="4"/>
      <c r="AZ71" s="4"/>
      <c r="BA71" s="4"/>
      <c r="BB71" s="4"/>
      <c r="BC71" s="4"/>
      <c r="BD71" s="4"/>
      <c r="BE71" s="4"/>
      <c r="BF71" s="4"/>
      <c r="BG71" s="4"/>
      <c r="BH71" s="4"/>
      <c r="BI71" s="4"/>
      <c r="BJ71" s="4"/>
      <c r="BK71" s="4"/>
      <c r="BL71" s="4"/>
      <c r="BM71" s="4"/>
      <c r="BN71" s="4"/>
      <c r="BO71" s="4"/>
      <c r="BP71" s="4"/>
      <c r="BQ71" s="4"/>
      <c r="BR71" s="4"/>
      <c r="BS71" s="4"/>
      <c r="BT71" s="4"/>
      <c r="BU71" s="4"/>
      <c r="BV71" s="4"/>
      <c r="BW71" s="4"/>
      <c r="BX71" s="4"/>
      <c r="BY71" s="4"/>
      <c r="BZ71" s="4"/>
      <c r="CA71" s="4"/>
      <c r="CB71" s="4"/>
      <c r="CC71" s="4"/>
      <c r="CD71" s="4"/>
      <c r="CE71" s="4"/>
      <c r="CF71" s="4"/>
      <c r="CG71" s="4"/>
      <c r="CH71" s="4"/>
      <c r="CI71" s="4"/>
      <c r="CJ71" s="4"/>
      <c r="CK71" s="4"/>
      <c r="CL71" s="4"/>
      <c r="CM71" s="4"/>
      <c r="CN71" s="4"/>
      <c r="CO71" s="4"/>
      <c r="CP71" s="4"/>
      <c r="CQ71" s="4"/>
      <c r="CR71" s="4"/>
      <c r="CS71" s="4"/>
      <c r="CT71" s="4"/>
      <c r="CU71" s="4"/>
      <c r="CV71" s="4"/>
      <c r="CW71" s="4"/>
      <c r="CX71" s="4"/>
      <c r="CY71" s="4"/>
      <c r="CZ71" s="4"/>
      <c r="DA71" s="4"/>
      <c r="DB71" s="4"/>
      <c r="DC71" s="4"/>
      <c r="DD71" s="4"/>
      <c r="DE71" s="4"/>
      <c r="DF71" s="4"/>
      <c r="DG71" s="4"/>
      <c r="DH71" s="4"/>
      <c r="DI71" s="4"/>
      <c r="DJ71" s="4"/>
      <c r="DK71" s="4"/>
      <c r="DL71" s="4"/>
      <c r="DM71" s="4"/>
      <c r="DN71" s="4"/>
      <c r="DO71" s="4"/>
      <c r="DP71" s="4"/>
      <c r="DQ71" s="4"/>
      <c r="DR71" s="4"/>
      <c r="DS71" s="4"/>
      <c r="DT71" s="4"/>
      <c r="DU71" s="4"/>
      <c r="DV71" s="4"/>
      <c r="DW71" s="4"/>
      <c r="DX71" s="4"/>
      <c r="DY71" s="4"/>
      <c r="DZ71" s="4"/>
      <c r="EA71" s="4"/>
      <c r="EB71" s="4"/>
      <c r="EC71" s="4"/>
      <c r="ED71" s="4"/>
      <c r="EE71" s="4"/>
      <c r="EF71" s="4"/>
      <c r="EG71" s="4"/>
      <c r="EH71" s="4"/>
      <c r="EI71" s="4"/>
      <c r="EJ71" s="4"/>
      <c r="EK71" s="4"/>
      <c r="EL71" s="4"/>
      <c r="EM71" s="4"/>
      <c r="EN71" s="4"/>
      <c r="EO71" s="4"/>
      <c r="EP71" s="4"/>
      <c r="EQ71" s="4"/>
      <c r="ER71" s="4"/>
      <c r="ES71" s="4"/>
      <c r="ET71" s="4"/>
      <c r="EU71" s="4"/>
      <c r="EV71" s="4"/>
      <c r="EW71" s="4"/>
      <c r="EX71" s="4"/>
      <c r="EY71" s="4"/>
      <c r="EZ71" s="4"/>
      <c r="FA71" s="4"/>
      <c r="FB71" s="4"/>
      <c r="FC71" s="4"/>
      <c r="FD71" s="4"/>
      <c r="FE71" s="4"/>
      <c r="FF71" s="4"/>
      <c r="FG71" s="4"/>
      <c r="FH71" s="4"/>
      <c r="FI71" s="4"/>
      <c r="FJ71" s="4"/>
      <c r="FK71" s="4"/>
      <c r="FL71" s="4"/>
      <c r="FM71" s="4"/>
      <c r="FN71" s="4"/>
      <c r="FO71" s="4"/>
      <c r="FP71" s="4"/>
      <c r="FQ71" s="4"/>
      <c r="FR71" s="4"/>
      <c r="FS71" s="4"/>
      <c r="FT71" s="4"/>
      <c r="FU71" s="4"/>
      <c r="FV71" s="4"/>
      <c r="FW71" s="4"/>
      <c r="FX71" s="4"/>
      <c r="FY71" s="4"/>
      <c r="FZ71" s="4"/>
      <c r="GA71" s="4"/>
      <c r="GB71" s="4"/>
      <c r="GC71" s="4"/>
      <c r="GD71" s="4"/>
      <c r="GE71" s="4"/>
      <c r="GF71" s="4"/>
      <c r="GG71" s="4"/>
      <c r="GH71" s="4"/>
      <c r="GI71" s="4"/>
      <c r="GJ71" s="4"/>
      <c r="GK71" s="4"/>
      <c r="GL71" s="4"/>
      <c r="GM71" s="4"/>
      <c r="GN71" s="4"/>
      <c r="GO71" s="4"/>
      <c r="GP71" s="4"/>
      <c r="GQ71" s="4"/>
      <c r="GR71" s="4"/>
      <c r="GS71" s="4"/>
      <c r="GT71" s="4"/>
      <c r="GU71" s="4"/>
      <c r="GV71" s="4"/>
      <c r="GW71" s="4"/>
      <c r="GX71" s="4"/>
      <c r="GY71" s="4"/>
      <c r="GZ71" s="4"/>
      <c r="HA71" s="4"/>
      <c r="HB71" s="4"/>
      <c r="HC71" s="4"/>
      <c r="HD71" s="4"/>
      <c r="HE71" s="4"/>
      <c r="HF71" s="4"/>
      <c r="HG71" s="4"/>
      <c r="HH71" s="4"/>
      <c r="HI71" s="4"/>
      <c r="HJ71" s="4"/>
      <c r="HK71" s="4"/>
      <c r="HL71" s="4"/>
      <c r="HM71" s="4"/>
      <c r="HN71" s="4"/>
      <c r="HO71" s="4"/>
      <c r="HP71" s="4"/>
      <c r="HQ71" s="4"/>
      <c r="HR71" s="4"/>
      <c r="HS71" s="4"/>
      <c r="HT71" s="4"/>
      <c r="HU71" s="4"/>
      <c r="HV71" s="4"/>
      <c r="HW71" s="4"/>
      <c r="HX71" s="4"/>
      <c r="HY71" s="4"/>
      <c r="HZ71" s="4"/>
      <c r="IA71" s="4"/>
      <c r="IB71" s="4"/>
      <c r="IC71" s="4"/>
      <c r="ID71" s="4"/>
      <c r="IE71" s="4"/>
      <c r="IF71" s="4"/>
      <c r="IG71" s="4"/>
      <c r="IH71" s="4"/>
      <c r="II71" s="4"/>
      <c r="IJ71" s="4"/>
      <c r="IK71" s="4"/>
      <c r="IL71" s="4"/>
      <c r="IM71" s="4"/>
      <c r="IN71" s="4"/>
      <c r="IO71" s="4"/>
      <c r="IP71" s="4"/>
      <c r="IQ71" s="4"/>
      <c r="IR71" s="4"/>
      <c r="IS71" s="4"/>
      <c r="IT71" s="4"/>
      <c r="IU71" s="4"/>
    </row>
    <row r="72" spans="37:255" ht="15" customHeight="1">
      <c r="AK72" s="4"/>
      <c r="AL72" s="4"/>
      <c r="AM72" s="4"/>
      <c r="AN72" s="4"/>
      <c r="AO72" s="4"/>
      <c r="AP72" s="4"/>
      <c r="AQ72" s="4"/>
      <c r="AR72" s="4"/>
      <c r="AS72" s="4"/>
      <c r="AT72" s="4"/>
      <c r="AU72" s="4"/>
      <c r="AV72" s="4"/>
      <c r="AW72" s="4"/>
      <c r="AX72" s="4"/>
      <c r="AY72" s="4"/>
      <c r="AZ72" s="4"/>
      <c r="BA72" s="4"/>
      <c r="BB72" s="4"/>
      <c r="BC72" s="4"/>
      <c r="BD72" s="4"/>
      <c r="BE72" s="4"/>
      <c r="BF72" s="4"/>
      <c r="BG72" s="4"/>
      <c r="BH72" s="4"/>
      <c r="BI72" s="4"/>
      <c r="BJ72" s="4"/>
      <c r="BK72" s="4"/>
      <c r="BL72" s="4"/>
      <c r="BM72" s="4"/>
      <c r="BN72" s="4"/>
      <c r="BO72" s="4"/>
      <c r="BP72" s="4"/>
      <c r="BQ72" s="4"/>
      <c r="BR72" s="4"/>
      <c r="BS72" s="4"/>
      <c r="BT72" s="4"/>
      <c r="BU72" s="4"/>
      <c r="BV72" s="4"/>
      <c r="BW72" s="4"/>
      <c r="BX72" s="4"/>
      <c r="BY72" s="4"/>
      <c r="BZ72" s="4"/>
      <c r="CA72" s="4"/>
      <c r="CB72" s="4"/>
      <c r="CC72" s="4"/>
      <c r="CD72" s="4"/>
      <c r="CE72" s="4"/>
      <c r="CF72" s="4"/>
      <c r="CG72" s="4"/>
      <c r="CH72" s="4"/>
      <c r="CI72" s="4"/>
      <c r="CJ72" s="4"/>
      <c r="CK72" s="4"/>
      <c r="CL72" s="4"/>
      <c r="CM72" s="4"/>
      <c r="CN72" s="4"/>
      <c r="CO72" s="4"/>
      <c r="CP72" s="4"/>
      <c r="CQ72" s="4"/>
      <c r="CR72" s="4"/>
      <c r="CS72" s="4"/>
      <c r="CT72" s="4"/>
      <c r="CU72" s="4"/>
      <c r="CV72" s="4"/>
      <c r="CW72" s="4"/>
      <c r="CX72" s="4"/>
      <c r="CY72" s="4"/>
      <c r="CZ72" s="4"/>
      <c r="DA72" s="4"/>
      <c r="DB72" s="4"/>
      <c r="DC72" s="4"/>
      <c r="DD72" s="4"/>
      <c r="DE72" s="4"/>
      <c r="DF72" s="4"/>
      <c r="DG72" s="4"/>
      <c r="DH72" s="4"/>
      <c r="DI72" s="4"/>
      <c r="DJ72" s="4"/>
      <c r="DK72" s="4"/>
      <c r="DL72" s="4"/>
      <c r="DM72" s="4"/>
      <c r="DN72" s="4"/>
      <c r="DO72" s="4"/>
      <c r="DP72" s="4"/>
      <c r="DQ72" s="4"/>
      <c r="DR72" s="4"/>
      <c r="DS72" s="4"/>
      <c r="DT72" s="4"/>
      <c r="DU72" s="4"/>
      <c r="DV72" s="4"/>
      <c r="DW72" s="4"/>
      <c r="DX72" s="4"/>
      <c r="DY72" s="4"/>
      <c r="DZ72" s="4"/>
      <c r="EA72" s="4"/>
      <c r="EB72" s="4"/>
      <c r="EC72" s="4"/>
      <c r="ED72" s="4"/>
      <c r="EE72" s="4"/>
      <c r="EF72" s="4"/>
      <c r="EG72" s="4"/>
      <c r="EH72" s="4"/>
      <c r="EI72" s="4"/>
      <c r="EJ72" s="4"/>
      <c r="EK72" s="4"/>
      <c r="EL72" s="4"/>
      <c r="EM72" s="4"/>
      <c r="EN72" s="4"/>
      <c r="EO72" s="4"/>
      <c r="EP72" s="4"/>
      <c r="EQ72" s="4"/>
      <c r="ER72" s="4"/>
      <c r="ES72" s="4"/>
      <c r="ET72" s="4"/>
      <c r="EU72" s="4"/>
      <c r="EV72" s="4"/>
      <c r="EW72" s="4"/>
      <c r="EX72" s="4"/>
      <c r="EY72" s="4"/>
      <c r="EZ72" s="4"/>
      <c r="FA72" s="4"/>
      <c r="FB72" s="4"/>
      <c r="FC72" s="4"/>
      <c r="FD72" s="4"/>
      <c r="FE72" s="4"/>
      <c r="FF72" s="4"/>
      <c r="FG72" s="4"/>
      <c r="FH72" s="4"/>
      <c r="FI72" s="4"/>
      <c r="FJ72" s="4"/>
      <c r="FK72" s="4"/>
      <c r="FL72" s="4"/>
      <c r="FM72" s="4"/>
      <c r="FN72" s="4"/>
      <c r="FO72" s="4"/>
      <c r="FP72" s="4"/>
      <c r="FQ72" s="4"/>
      <c r="FR72" s="4"/>
      <c r="FS72" s="4"/>
      <c r="FT72" s="4"/>
      <c r="FU72" s="4"/>
      <c r="FV72" s="4"/>
      <c r="FW72" s="4"/>
      <c r="FX72" s="4"/>
      <c r="FY72" s="4"/>
      <c r="FZ72" s="4"/>
      <c r="GA72" s="4"/>
      <c r="GB72" s="4"/>
      <c r="GC72" s="4"/>
      <c r="GD72" s="4"/>
      <c r="GE72" s="4"/>
      <c r="GF72" s="4"/>
      <c r="GG72" s="4"/>
      <c r="GH72" s="4"/>
      <c r="GI72" s="4"/>
      <c r="GJ72" s="4"/>
      <c r="GK72" s="4"/>
      <c r="GL72" s="4"/>
      <c r="GM72" s="4"/>
      <c r="GN72" s="4"/>
      <c r="GO72" s="4"/>
      <c r="GP72" s="4"/>
      <c r="GQ72" s="4"/>
      <c r="GR72" s="4"/>
      <c r="GS72" s="4"/>
      <c r="GT72" s="4"/>
      <c r="GU72" s="4"/>
      <c r="GV72" s="4"/>
      <c r="GW72" s="4"/>
      <c r="GX72" s="4"/>
      <c r="GY72" s="4"/>
      <c r="GZ72" s="4"/>
      <c r="HA72" s="4"/>
      <c r="HB72" s="4"/>
      <c r="HC72" s="4"/>
      <c r="HD72" s="4"/>
      <c r="HE72" s="4"/>
      <c r="HF72" s="4"/>
      <c r="HG72" s="4"/>
      <c r="HH72" s="4"/>
      <c r="HI72" s="4"/>
      <c r="HJ72" s="4"/>
      <c r="HK72" s="4"/>
      <c r="HL72" s="4"/>
      <c r="HM72" s="4"/>
      <c r="HN72" s="4"/>
      <c r="HO72" s="4"/>
      <c r="HP72" s="4"/>
      <c r="HQ72" s="4"/>
      <c r="HR72" s="4"/>
      <c r="HS72" s="4"/>
      <c r="HT72" s="4"/>
      <c r="HU72" s="4"/>
      <c r="HV72" s="4"/>
      <c r="HW72" s="4"/>
      <c r="HX72" s="4"/>
      <c r="HY72" s="4"/>
      <c r="HZ72" s="4"/>
      <c r="IA72" s="4"/>
      <c r="IB72" s="4"/>
      <c r="IC72" s="4"/>
      <c r="ID72" s="4"/>
      <c r="IE72" s="4"/>
      <c r="IF72" s="4"/>
      <c r="IG72" s="4"/>
      <c r="IH72" s="4"/>
      <c r="II72" s="4"/>
      <c r="IJ72" s="4"/>
      <c r="IK72" s="4"/>
      <c r="IL72" s="4"/>
      <c r="IM72" s="4"/>
      <c r="IN72" s="4"/>
      <c r="IO72" s="4"/>
      <c r="IP72" s="4"/>
      <c r="IQ72" s="4"/>
      <c r="IR72" s="4"/>
      <c r="IS72" s="4"/>
      <c r="IT72" s="4"/>
      <c r="IU72" s="4"/>
    </row>
    <row r="73" spans="37:255" ht="15" customHeight="1">
      <c r="AK73" s="4"/>
      <c r="AL73" s="4"/>
      <c r="AM73" s="4"/>
      <c r="AN73" s="4"/>
      <c r="AO73" s="4"/>
      <c r="AP73" s="4"/>
      <c r="AQ73" s="4"/>
      <c r="AR73" s="4"/>
      <c r="AS73" s="4"/>
      <c r="AT73" s="4"/>
      <c r="AU73" s="4"/>
      <c r="AV73" s="4"/>
      <c r="AW73" s="4"/>
      <c r="AX73" s="4"/>
      <c r="AY73" s="4"/>
      <c r="AZ73" s="4"/>
      <c r="BA73" s="4"/>
      <c r="BB73" s="4"/>
      <c r="BC73" s="4"/>
      <c r="BD73" s="4"/>
      <c r="BE73" s="4"/>
      <c r="BF73" s="4"/>
      <c r="BG73" s="4"/>
      <c r="BH73" s="4"/>
      <c r="BI73" s="4"/>
      <c r="BJ73" s="4"/>
      <c r="BK73" s="4"/>
      <c r="BL73" s="4"/>
      <c r="BM73" s="4"/>
      <c r="BN73" s="4"/>
      <c r="BO73" s="4"/>
      <c r="BP73" s="4"/>
      <c r="BQ73" s="4"/>
      <c r="BR73" s="4"/>
      <c r="BS73" s="4"/>
      <c r="BT73" s="4"/>
      <c r="BU73" s="4"/>
      <c r="BV73" s="4"/>
      <c r="BW73" s="4"/>
      <c r="BX73" s="4"/>
      <c r="BY73" s="4"/>
      <c r="BZ73" s="4"/>
      <c r="CA73" s="4"/>
      <c r="CB73" s="4"/>
      <c r="CC73" s="4"/>
      <c r="CD73" s="4"/>
      <c r="CE73" s="4"/>
      <c r="CF73" s="4"/>
      <c r="CG73" s="4"/>
      <c r="CH73" s="4"/>
      <c r="CI73" s="4"/>
      <c r="CJ73" s="4"/>
      <c r="CK73" s="4"/>
      <c r="CL73" s="4"/>
      <c r="CM73" s="4"/>
      <c r="CN73" s="4"/>
      <c r="CO73" s="4"/>
      <c r="CP73" s="4"/>
      <c r="CQ73" s="4"/>
      <c r="CR73" s="4"/>
      <c r="CS73" s="4"/>
      <c r="CT73" s="4"/>
      <c r="CU73" s="4"/>
      <c r="CV73" s="4"/>
      <c r="CW73" s="4"/>
      <c r="CX73" s="4"/>
      <c r="CY73" s="4"/>
      <c r="CZ73" s="4"/>
      <c r="DA73" s="4"/>
      <c r="DB73" s="4"/>
      <c r="DC73" s="4"/>
      <c r="DD73" s="4"/>
      <c r="DE73" s="4"/>
      <c r="DF73" s="4"/>
      <c r="DG73" s="4"/>
      <c r="DH73" s="4"/>
      <c r="DI73" s="4"/>
      <c r="DJ73" s="4"/>
      <c r="DK73" s="4"/>
      <c r="DL73" s="4"/>
      <c r="DM73" s="4"/>
      <c r="DN73" s="4"/>
      <c r="DO73" s="4"/>
      <c r="DP73" s="4"/>
      <c r="DQ73" s="4"/>
      <c r="DR73" s="4"/>
      <c r="DS73" s="4"/>
      <c r="DT73" s="4"/>
      <c r="DU73" s="4"/>
      <c r="DV73" s="4"/>
      <c r="DW73" s="4"/>
      <c r="DX73" s="4"/>
      <c r="DY73" s="4"/>
      <c r="DZ73" s="4"/>
      <c r="EA73" s="4"/>
      <c r="EB73" s="4"/>
      <c r="EC73" s="4"/>
      <c r="ED73" s="4"/>
      <c r="EE73" s="4"/>
      <c r="EF73" s="4"/>
      <c r="EG73" s="4"/>
      <c r="EH73" s="4"/>
      <c r="EI73" s="4"/>
      <c r="EJ73" s="4"/>
      <c r="EK73" s="4"/>
      <c r="EL73" s="4"/>
      <c r="EM73" s="4"/>
      <c r="EN73" s="4"/>
      <c r="EO73" s="4"/>
      <c r="EP73" s="4"/>
      <c r="EQ73" s="4"/>
      <c r="ER73" s="4"/>
      <c r="ES73" s="4"/>
      <c r="ET73" s="4"/>
      <c r="EU73" s="4"/>
      <c r="EV73" s="4"/>
      <c r="EW73" s="4"/>
      <c r="EX73" s="4"/>
      <c r="EY73" s="4"/>
      <c r="EZ73" s="4"/>
      <c r="FA73" s="4"/>
      <c r="FB73" s="4"/>
      <c r="FC73" s="4"/>
      <c r="FD73" s="4"/>
      <c r="FE73" s="4"/>
      <c r="FF73" s="4"/>
      <c r="FG73" s="4"/>
      <c r="FH73" s="4"/>
      <c r="FI73" s="4"/>
      <c r="FJ73" s="4"/>
      <c r="FK73" s="4"/>
      <c r="FL73" s="4"/>
      <c r="FM73" s="4"/>
      <c r="FN73" s="4"/>
      <c r="FO73" s="4"/>
      <c r="FP73" s="4"/>
      <c r="FQ73" s="4"/>
      <c r="FR73" s="4"/>
      <c r="FS73" s="4"/>
      <c r="FT73" s="4"/>
      <c r="FU73" s="4"/>
      <c r="FV73" s="4"/>
      <c r="FW73" s="4"/>
      <c r="FX73" s="4"/>
      <c r="FY73" s="4"/>
      <c r="FZ73" s="4"/>
      <c r="GA73" s="4"/>
      <c r="GB73" s="4"/>
      <c r="GC73" s="4"/>
      <c r="GD73" s="4"/>
      <c r="GE73" s="4"/>
      <c r="GF73" s="4"/>
      <c r="GG73" s="4"/>
      <c r="GH73" s="4"/>
      <c r="GI73" s="4"/>
      <c r="GJ73" s="4"/>
      <c r="GK73" s="4"/>
      <c r="GL73" s="4"/>
      <c r="GM73" s="4"/>
      <c r="GN73" s="4"/>
      <c r="GO73" s="4"/>
      <c r="GP73" s="4"/>
      <c r="GQ73" s="4"/>
      <c r="GR73" s="4"/>
      <c r="GS73" s="4"/>
      <c r="GT73" s="4"/>
      <c r="GU73" s="4"/>
      <c r="GV73" s="4"/>
      <c r="GW73" s="4"/>
      <c r="GX73" s="4"/>
      <c r="GY73" s="4"/>
      <c r="GZ73" s="4"/>
      <c r="HA73" s="4"/>
      <c r="HB73" s="4"/>
      <c r="HC73" s="4"/>
      <c r="HD73" s="4"/>
      <c r="HE73" s="4"/>
      <c r="HF73" s="4"/>
      <c r="HG73" s="4"/>
      <c r="HH73" s="4"/>
      <c r="HI73" s="4"/>
      <c r="HJ73" s="4"/>
      <c r="HK73" s="4"/>
      <c r="HL73" s="4"/>
      <c r="HM73" s="4"/>
      <c r="HN73" s="4"/>
      <c r="HO73" s="4"/>
      <c r="HP73" s="4"/>
      <c r="HQ73" s="4"/>
      <c r="HR73" s="4"/>
      <c r="HS73" s="4"/>
      <c r="HT73" s="4"/>
      <c r="HU73" s="4"/>
      <c r="HV73" s="4"/>
      <c r="HW73" s="4"/>
      <c r="HX73" s="4"/>
      <c r="HY73" s="4"/>
      <c r="HZ73" s="4"/>
      <c r="IA73" s="4"/>
      <c r="IB73" s="4"/>
      <c r="IC73" s="4"/>
      <c r="ID73" s="4"/>
      <c r="IE73" s="4"/>
      <c r="IF73" s="4"/>
      <c r="IG73" s="4"/>
      <c r="IH73" s="4"/>
      <c r="II73" s="4"/>
      <c r="IJ73" s="4"/>
      <c r="IK73" s="4"/>
      <c r="IL73" s="4"/>
      <c r="IM73" s="4"/>
      <c r="IN73" s="4"/>
      <c r="IO73" s="4"/>
      <c r="IP73" s="4"/>
      <c r="IQ73" s="4"/>
      <c r="IR73" s="4"/>
      <c r="IS73" s="4"/>
      <c r="IT73" s="4"/>
      <c r="IU73" s="4"/>
    </row>
    <row r="74" spans="37:255" ht="15" customHeight="1">
      <c r="AK74" s="4"/>
      <c r="AL74" s="4"/>
      <c r="AM74" s="4"/>
      <c r="AN74" s="4"/>
      <c r="AO74" s="4"/>
      <c r="AP74" s="4"/>
      <c r="AQ74" s="4"/>
      <c r="AR74" s="4"/>
      <c r="AS74" s="4"/>
      <c r="AT74" s="4"/>
      <c r="AU74" s="4"/>
      <c r="AV74" s="4"/>
      <c r="AW74" s="4"/>
      <c r="AX74" s="4"/>
      <c r="AY74" s="4"/>
      <c r="AZ74" s="4"/>
      <c r="BA74" s="4"/>
      <c r="BB74" s="4"/>
      <c r="BC74" s="4"/>
      <c r="BD74" s="4"/>
      <c r="BE74" s="4"/>
      <c r="BF74" s="4"/>
      <c r="BG74" s="4"/>
      <c r="BH74" s="4"/>
      <c r="BI74" s="4"/>
      <c r="BJ74" s="4"/>
      <c r="BK74" s="4"/>
      <c r="BL74" s="4"/>
      <c r="BM74" s="4"/>
      <c r="BN74" s="4"/>
      <c r="BO74" s="4"/>
      <c r="BP74" s="4"/>
      <c r="BQ74" s="4"/>
      <c r="BR74" s="4"/>
      <c r="BS74" s="4"/>
      <c r="BT74" s="4"/>
      <c r="BU74" s="4"/>
      <c r="BV74" s="4"/>
      <c r="BW74" s="4"/>
      <c r="BX74" s="4"/>
      <c r="BY74" s="4"/>
      <c r="BZ74" s="4"/>
      <c r="CA74" s="4"/>
      <c r="CB74" s="4"/>
      <c r="CC74" s="4"/>
      <c r="CD74" s="4"/>
      <c r="CE74" s="4"/>
      <c r="CF74" s="4"/>
      <c r="CG74" s="4"/>
      <c r="CH74" s="4"/>
      <c r="CI74" s="4"/>
      <c r="CJ74" s="4"/>
      <c r="CK74" s="4"/>
      <c r="CL74" s="4"/>
      <c r="CM74" s="4"/>
      <c r="CN74" s="4"/>
      <c r="CO74" s="4"/>
      <c r="CP74" s="4"/>
      <c r="CQ74" s="4"/>
      <c r="CR74" s="4"/>
      <c r="CS74" s="4"/>
      <c r="CT74" s="4"/>
      <c r="CU74" s="4"/>
      <c r="CV74" s="4"/>
      <c r="CW74" s="4"/>
      <c r="CX74" s="4"/>
      <c r="CY74" s="4"/>
      <c r="CZ74" s="4"/>
      <c r="DA74" s="4"/>
      <c r="DB74" s="4"/>
      <c r="DC74" s="4"/>
      <c r="DD74" s="4"/>
      <c r="DE74" s="4"/>
      <c r="DF74" s="4"/>
      <c r="DG74" s="4"/>
      <c r="DH74" s="4"/>
      <c r="DI74" s="4"/>
      <c r="DJ74" s="4"/>
      <c r="DK74" s="4"/>
      <c r="DL74" s="4"/>
      <c r="DM74" s="4"/>
      <c r="DN74" s="4"/>
      <c r="DO74" s="4"/>
      <c r="DP74" s="4"/>
      <c r="DQ74" s="4"/>
      <c r="DR74" s="4"/>
      <c r="DS74" s="4"/>
      <c r="DT74" s="4"/>
      <c r="DU74" s="4"/>
      <c r="DV74" s="4"/>
      <c r="DW74" s="4"/>
      <c r="DX74" s="4"/>
      <c r="DY74" s="4"/>
      <c r="DZ74" s="4"/>
      <c r="EA74" s="4"/>
      <c r="EB74" s="4"/>
      <c r="EC74" s="4"/>
      <c r="ED74" s="4"/>
      <c r="EE74" s="4"/>
      <c r="EF74" s="4"/>
      <c r="EG74" s="4"/>
      <c r="EH74" s="4"/>
      <c r="EI74" s="4"/>
      <c r="EJ74" s="4"/>
      <c r="EK74" s="4"/>
      <c r="EL74" s="4"/>
      <c r="EM74" s="4"/>
      <c r="EN74" s="4"/>
      <c r="EO74" s="4"/>
      <c r="EP74" s="4"/>
      <c r="EQ74" s="4"/>
      <c r="ER74" s="4"/>
      <c r="ES74" s="4"/>
      <c r="ET74" s="4"/>
      <c r="EU74" s="4"/>
      <c r="EV74" s="4"/>
      <c r="EW74" s="4"/>
      <c r="EX74" s="4"/>
      <c r="EY74" s="4"/>
      <c r="EZ74" s="4"/>
      <c r="FA74" s="4"/>
      <c r="FB74" s="4"/>
      <c r="FC74" s="4"/>
      <c r="FD74" s="4"/>
      <c r="FE74" s="4"/>
      <c r="FF74" s="4"/>
      <c r="FG74" s="4"/>
      <c r="FH74" s="4"/>
      <c r="FI74" s="4"/>
      <c r="FJ74" s="4"/>
      <c r="FK74" s="4"/>
      <c r="FL74" s="4"/>
      <c r="FM74" s="4"/>
      <c r="FN74" s="4"/>
      <c r="FO74" s="4"/>
      <c r="FP74" s="4"/>
      <c r="FQ74" s="4"/>
      <c r="FR74" s="4"/>
      <c r="FS74" s="4"/>
      <c r="FT74" s="4"/>
      <c r="FU74" s="4"/>
      <c r="FV74" s="4"/>
      <c r="FW74" s="4"/>
      <c r="FX74" s="4"/>
      <c r="FY74" s="4"/>
      <c r="FZ74" s="4"/>
      <c r="GA74" s="4"/>
      <c r="GB74" s="4"/>
      <c r="GC74" s="4"/>
      <c r="GD74" s="4"/>
      <c r="GE74" s="4"/>
      <c r="GF74" s="4"/>
      <c r="GG74" s="4"/>
      <c r="GH74" s="4"/>
      <c r="GI74" s="4"/>
      <c r="GJ74" s="4"/>
      <c r="GK74" s="4"/>
      <c r="GL74" s="4"/>
      <c r="GM74" s="4"/>
      <c r="GN74" s="4"/>
      <c r="GO74" s="4"/>
      <c r="GP74" s="4"/>
      <c r="GQ74" s="4"/>
      <c r="GR74" s="4"/>
      <c r="GS74" s="4"/>
      <c r="GT74" s="4"/>
      <c r="GU74" s="4"/>
      <c r="GV74" s="4"/>
      <c r="GW74" s="4"/>
      <c r="GX74" s="4"/>
      <c r="GY74" s="4"/>
      <c r="GZ74" s="4"/>
      <c r="HA74" s="4"/>
      <c r="HB74" s="4"/>
      <c r="HC74" s="4"/>
      <c r="HD74" s="4"/>
      <c r="HE74" s="4"/>
      <c r="HF74" s="4"/>
      <c r="HG74" s="4"/>
      <c r="HH74" s="4"/>
      <c r="HI74" s="4"/>
      <c r="HJ74" s="4"/>
      <c r="HK74" s="4"/>
      <c r="HL74" s="4"/>
      <c r="HM74" s="4"/>
      <c r="HN74" s="4"/>
      <c r="HO74" s="4"/>
      <c r="HP74" s="4"/>
      <c r="HQ74" s="4"/>
      <c r="HR74" s="4"/>
      <c r="HS74" s="4"/>
      <c r="HT74" s="4"/>
      <c r="HU74" s="4"/>
      <c r="HV74" s="4"/>
      <c r="HW74" s="4"/>
      <c r="HX74" s="4"/>
      <c r="HY74" s="4"/>
      <c r="HZ74" s="4"/>
      <c r="IA74" s="4"/>
      <c r="IB74" s="4"/>
      <c r="IC74" s="4"/>
      <c r="ID74" s="4"/>
      <c r="IE74" s="4"/>
      <c r="IF74" s="4"/>
      <c r="IG74" s="4"/>
      <c r="IH74" s="4"/>
      <c r="II74" s="4"/>
      <c r="IJ74" s="4"/>
      <c r="IK74" s="4"/>
      <c r="IL74" s="4"/>
      <c r="IM74" s="4"/>
      <c r="IN74" s="4"/>
      <c r="IO74" s="4"/>
      <c r="IP74" s="4"/>
      <c r="IQ74" s="4"/>
      <c r="IR74" s="4"/>
      <c r="IS74" s="4"/>
      <c r="IT74" s="4"/>
      <c r="IU74" s="4"/>
    </row>
    <row r="75" spans="37:255" ht="15" customHeight="1">
      <c r="AK75" s="4"/>
      <c r="AL75" s="4"/>
      <c r="AM75" s="4"/>
      <c r="AN75" s="4"/>
      <c r="AO75" s="4"/>
      <c r="AP75" s="4"/>
      <c r="AQ75" s="4"/>
      <c r="AR75" s="4"/>
      <c r="AS75" s="4"/>
      <c r="AT75" s="4"/>
      <c r="AU75" s="4"/>
      <c r="AV75" s="4"/>
      <c r="AW75" s="4"/>
      <c r="AX75" s="4"/>
      <c r="AY75" s="4"/>
      <c r="AZ75" s="4"/>
      <c r="BA75" s="4"/>
      <c r="BB75" s="4"/>
      <c r="BC75" s="4"/>
      <c r="BD75" s="4"/>
      <c r="BE75" s="4"/>
      <c r="BF75" s="4"/>
      <c r="BG75" s="4"/>
      <c r="BH75" s="4"/>
      <c r="BI75" s="4"/>
      <c r="BJ75" s="4"/>
      <c r="BK75" s="4"/>
      <c r="BL75" s="4"/>
      <c r="BM75" s="4"/>
      <c r="BN75" s="4"/>
      <c r="BO75" s="4"/>
      <c r="BP75" s="4"/>
      <c r="BQ75" s="4"/>
      <c r="BR75" s="4"/>
      <c r="BS75" s="4"/>
      <c r="BT75" s="4"/>
      <c r="BU75" s="4"/>
      <c r="BV75" s="4"/>
      <c r="BW75" s="4"/>
      <c r="BX75" s="4"/>
      <c r="BY75" s="4"/>
      <c r="BZ75" s="4"/>
      <c r="CA75" s="4"/>
      <c r="CB75" s="4"/>
      <c r="CC75" s="4"/>
      <c r="CD75" s="4"/>
      <c r="CE75" s="4"/>
      <c r="CF75" s="4"/>
      <c r="CG75" s="4"/>
      <c r="CH75" s="4"/>
      <c r="CI75" s="4"/>
      <c r="CJ75" s="4"/>
      <c r="CK75" s="4"/>
      <c r="CL75" s="4"/>
      <c r="CM75" s="4"/>
      <c r="CN75" s="4"/>
      <c r="CO75" s="4"/>
      <c r="CP75" s="4"/>
      <c r="CQ75" s="4"/>
      <c r="CR75" s="4"/>
      <c r="CS75" s="4"/>
      <c r="CT75" s="4"/>
      <c r="CU75" s="4"/>
      <c r="CV75" s="4"/>
      <c r="CW75" s="4"/>
      <c r="CX75" s="4"/>
      <c r="CY75" s="4"/>
      <c r="CZ75" s="4"/>
      <c r="DA75" s="4"/>
      <c r="DB75" s="4"/>
      <c r="DC75" s="4"/>
      <c r="DD75" s="4"/>
      <c r="DE75" s="4"/>
      <c r="DF75" s="4"/>
      <c r="DG75" s="4"/>
      <c r="DH75" s="4"/>
      <c r="DI75" s="4"/>
      <c r="DJ75" s="4"/>
      <c r="DK75" s="4"/>
      <c r="DL75" s="4"/>
      <c r="DM75" s="4"/>
      <c r="DN75" s="4"/>
      <c r="DO75" s="4"/>
      <c r="DP75" s="4"/>
      <c r="DQ75" s="4"/>
      <c r="DR75" s="4"/>
      <c r="DS75" s="4"/>
      <c r="DT75" s="4"/>
      <c r="DU75" s="4"/>
      <c r="DV75" s="4"/>
      <c r="DW75" s="4"/>
      <c r="DX75" s="4"/>
      <c r="DY75" s="4"/>
      <c r="DZ75" s="4"/>
      <c r="EA75" s="4"/>
      <c r="EB75" s="4"/>
      <c r="EC75" s="4"/>
      <c r="ED75" s="4"/>
      <c r="EE75" s="4"/>
      <c r="EF75" s="4"/>
      <c r="EG75" s="4"/>
      <c r="EH75" s="4"/>
      <c r="EI75" s="4"/>
      <c r="EJ75" s="4"/>
      <c r="EK75" s="4"/>
      <c r="EL75" s="4"/>
      <c r="EM75" s="4"/>
      <c r="EN75" s="4"/>
      <c r="EO75" s="4"/>
      <c r="EP75" s="4"/>
      <c r="EQ75" s="4"/>
      <c r="ER75" s="4"/>
      <c r="ES75" s="4"/>
      <c r="ET75" s="4"/>
      <c r="EU75" s="4"/>
      <c r="EV75" s="4"/>
      <c r="EW75" s="4"/>
      <c r="EX75" s="4"/>
      <c r="EY75" s="4"/>
      <c r="EZ75" s="4"/>
      <c r="FA75" s="4"/>
      <c r="FB75" s="4"/>
      <c r="FC75" s="4"/>
      <c r="FD75" s="4"/>
      <c r="FE75" s="4"/>
      <c r="FF75" s="4"/>
      <c r="FG75" s="4"/>
      <c r="FH75" s="4"/>
      <c r="FI75" s="4"/>
      <c r="FJ75" s="4"/>
      <c r="FK75" s="4"/>
      <c r="FL75" s="4"/>
      <c r="FM75" s="4"/>
      <c r="FN75" s="4"/>
      <c r="FO75" s="4"/>
      <c r="FP75" s="4"/>
      <c r="FQ75" s="4"/>
      <c r="FR75" s="4"/>
      <c r="FS75" s="4"/>
      <c r="FT75" s="4"/>
      <c r="FU75" s="4"/>
      <c r="FV75" s="4"/>
      <c r="FW75" s="4"/>
      <c r="FX75" s="4"/>
      <c r="FY75" s="4"/>
      <c r="FZ75" s="4"/>
      <c r="GA75" s="4"/>
      <c r="GB75" s="4"/>
      <c r="GC75" s="4"/>
      <c r="GD75" s="4"/>
      <c r="GE75" s="4"/>
      <c r="GF75" s="4"/>
      <c r="GG75" s="4"/>
      <c r="GH75" s="4"/>
      <c r="GI75" s="4"/>
      <c r="GJ75" s="4"/>
      <c r="GK75" s="4"/>
      <c r="GL75" s="4"/>
      <c r="GM75" s="4"/>
      <c r="GN75" s="4"/>
      <c r="GO75" s="4"/>
      <c r="GP75" s="4"/>
      <c r="GQ75" s="4"/>
      <c r="GR75" s="4"/>
      <c r="GS75" s="4"/>
      <c r="GT75" s="4"/>
      <c r="GU75" s="4"/>
      <c r="GV75" s="4"/>
      <c r="GW75" s="4"/>
      <c r="GX75" s="4"/>
      <c r="GY75" s="4"/>
      <c r="GZ75" s="4"/>
      <c r="HA75" s="4"/>
      <c r="HB75" s="4"/>
      <c r="HC75" s="4"/>
      <c r="HD75" s="4"/>
      <c r="HE75" s="4"/>
      <c r="HF75" s="4"/>
      <c r="HG75" s="4"/>
      <c r="HH75" s="4"/>
      <c r="HI75" s="4"/>
      <c r="HJ75" s="4"/>
      <c r="HK75" s="4"/>
      <c r="HL75" s="4"/>
      <c r="HM75" s="4"/>
      <c r="HN75" s="4"/>
      <c r="HO75" s="4"/>
      <c r="HP75" s="4"/>
      <c r="HQ75" s="4"/>
      <c r="HR75" s="4"/>
      <c r="HS75" s="4"/>
      <c r="HT75" s="4"/>
      <c r="HU75" s="4"/>
      <c r="HV75" s="4"/>
      <c r="HW75" s="4"/>
      <c r="HX75" s="4"/>
      <c r="HY75" s="4"/>
      <c r="HZ75" s="4"/>
      <c r="IA75" s="4"/>
      <c r="IB75" s="4"/>
      <c r="IC75" s="4"/>
      <c r="ID75" s="4"/>
      <c r="IE75" s="4"/>
      <c r="IF75" s="4"/>
      <c r="IG75" s="4"/>
      <c r="IH75" s="4"/>
      <c r="II75" s="4"/>
      <c r="IJ75" s="4"/>
      <c r="IK75" s="4"/>
      <c r="IL75" s="4"/>
      <c r="IM75" s="4"/>
      <c r="IN75" s="4"/>
      <c r="IO75" s="4"/>
      <c r="IP75" s="4"/>
      <c r="IQ75" s="4"/>
      <c r="IR75" s="4"/>
      <c r="IS75" s="4"/>
      <c r="IT75" s="4"/>
      <c r="IU75" s="4"/>
    </row>
    <row r="76" spans="37:255" ht="15" customHeight="1">
      <c r="AK76" s="4"/>
      <c r="AL76" s="4"/>
      <c r="AM76" s="4"/>
      <c r="AN76" s="4"/>
      <c r="AO76" s="4"/>
      <c r="AP76" s="4"/>
      <c r="AQ76" s="4"/>
      <c r="AR76" s="4"/>
      <c r="AS76" s="4"/>
      <c r="AT76" s="4"/>
      <c r="AU76" s="4"/>
      <c r="AV76" s="4"/>
      <c r="AW76" s="4"/>
      <c r="AX76" s="4"/>
      <c r="AY76" s="4"/>
      <c r="AZ76" s="4"/>
      <c r="BA76" s="4"/>
      <c r="BB76" s="4"/>
      <c r="BC76" s="4"/>
      <c r="BD76" s="4"/>
      <c r="BE76" s="4"/>
      <c r="BF76" s="4"/>
      <c r="BG76" s="4"/>
      <c r="BH76" s="4"/>
      <c r="BI76" s="4"/>
      <c r="BJ76" s="4"/>
      <c r="BK76" s="4"/>
      <c r="BL76" s="4"/>
      <c r="BM76" s="4"/>
      <c r="BN76" s="4"/>
      <c r="BO76" s="4"/>
      <c r="BP76" s="4"/>
      <c r="BQ76" s="4"/>
      <c r="BR76" s="4"/>
      <c r="BS76" s="4"/>
      <c r="BT76" s="4"/>
      <c r="BU76" s="4"/>
      <c r="BV76" s="4"/>
      <c r="BW76" s="4"/>
      <c r="BX76" s="4"/>
      <c r="BY76" s="4"/>
      <c r="BZ76" s="4"/>
      <c r="CA76" s="4"/>
      <c r="CB76" s="4"/>
      <c r="CC76" s="4"/>
      <c r="CD76" s="4"/>
      <c r="CE76" s="4"/>
      <c r="CF76" s="4"/>
      <c r="CG76" s="4"/>
      <c r="CH76" s="4"/>
      <c r="CI76" s="4"/>
      <c r="CJ76" s="4"/>
      <c r="CK76" s="4"/>
      <c r="CL76" s="4"/>
      <c r="CM76" s="4"/>
      <c r="CN76" s="4"/>
      <c r="CO76" s="4"/>
      <c r="CP76" s="4"/>
      <c r="CQ76" s="4"/>
      <c r="CR76" s="4"/>
      <c r="CS76" s="4"/>
      <c r="CT76" s="4"/>
      <c r="CU76" s="4"/>
      <c r="CV76" s="4"/>
      <c r="CW76" s="4"/>
      <c r="CX76" s="4"/>
      <c r="CY76" s="4"/>
      <c r="CZ76" s="4"/>
      <c r="DA76" s="4"/>
      <c r="DB76" s="4"/>
      <c r="DC76" s="4"/>
      <c r="DD76" s="4"/>
      <c r="DE76" s="4"/>
      <c r="DF76" s="4"/>
      <c r="DG76" s="4"/>
      <c r="DH76" s="4"/>
      <c r="DI76" s="4"/>
      <c r="DJ76" s="4"/>
      <c r="DK76" s="4"/>
      <c r="DL76" s="4"/>
      <c r="DM76" s="4"/>
      <c r="DN76" s="4"/>
      <c r="DO76" s="4"/>
      <c r="DP76" s="4"/>
      <c r="DQ76" s="4"/>
      <c r="DR76" s="4"/>
      <c r="DS76" s="4"/>
      <c r="DT76" s="4"/>
      <c r="DU76" s="4"/>
      <c r="DV76" s="4"/>
      <c r="DW76" s="4"/>
      <c r="DX76" s="4"/>
      <c r="DY76" s="4"/>
      <c r="DZ76" s="4"/>
      <c r="EA76" s="4"/>
      <c r="EB76" s="4"/>
      <c r="EC76" s="4"/>
      <c r="ED76" s="4"/>
      <c r="EE76" s="4"/>
      <c r="EF76" s="4"/>
      <c r="EG76" s="4"/>
      <c r="EH76" s="4"/>
      <c r="EI76" s="4"/>
      <c r="EJ76" s="4"/>
      <c r="EK76" s="4"/>
      <c r="EL76" s="4"/>
      <c r="EM76" s="4"/>
      <c r="EN76" s="4"/>
      <c r="EO76" s="4"/>
      <c r="EP76" s="4"/>
      <c r="EQ76" s="4"/>
      <c r="ER76" s="4"/>
      <c r="ES76" s="4"/>
      <c r="ET76" s="4"/>
      <c r="EU76" s="4"/>
      <c r="EV76" s="4"/>
      <c r="EW76" s="4"/>
      <c r="EX76" s="4"/>
      <c r="EY76" s="4"/>
      <c r="EZ76" s="4"/>
      <c r="FA76" s="4"/>
      <c r="FB76" s="4"/>
      <c r="FC76" s="4"/>
      <c r="FD76" s="4"/>
      <c r="FE76" s="4"/>
      <c r="FF76" s="4"/>
      <c r="FG76" s="4"/>
      <c r="FH76" s="4"/>
      <c r="FI76" s="4"/>
      <c r="FJ76" s="4"/>
      <c r="FK76" s="4"/>
      <c r="FL76" s="4"/>
      <c r="FM76" s="4"/>
      <c r="FN76" s="4"/>
      <c r="FO76" s="4"/>
      <c r="FP76" s="4"/>
      <c r="FQ76" s="4"/>
      <c r="FR76" s="4"/>
      <c r="FS76" s="4"/>
      <c r="FT76" s="4"/>
      <c r="FU76" s="4"/>
      <c r="FV76" s="4"/>
      <c r="FW76" s="4"/>
      <c r="FX76" s="4"/>
      <c r="FY76" s="4"/>
      <c r="FZ76" s="4"/>
      <c r="GA76" s="4"/>
      <c r="GB76" s="4"/>
      <c r="GC76" s="4"/>
      <c r="GD76" s="4"/>
      <c r="GE76" s="4"/>
      <c r="GF76" s="4"/>
      <c r="GG76" s="4"/>
      <c r="GH76" s="4"/>
      <c r="GI76" s="4"/>
      <c r="GJ76" s="4"/>
      <c r="GK76" s="4"/>
      <c r="GL76" s="4"/>
      <c r="GM76" s="4"/>
      <c r="GN76" s="4"/>
      <c r="GO76" s="4"/>
      <c r="GP76" s="4"/>
      <c r="GQ76" s="4"/>
      <c r="GR76" s="4"/>
      <c r="GS76" s="4"/>
      <c r="GT76" s="4"/>
      <c r="GU76" s="4"/>
      <c r="GV76" s="4"/>
      <c r="GW76" s="4"/>
      <c r="GX76" s="4"/>
      <c r="GY76" s="4"/>
      <c r="GZ76" s="4"/>
      <c r="HA76" s="4"/>
      <c r="HB76" s="4"/>
      <c r="HC76" s="4"/>
      <c r="HD76" s="4"/>
      <c r="HE76" s="4"/>
      <c r="HF76" s="4"/>
      <c r="HG76" s="4"/>
      <c r="HH76" s="4"/>
      <c r="HI76" s="4"/>
      <c r="HJ76" s="4"/>
      <c r="HK76" s="4"/>
      <c r="HL76" s="4"/>
      <c r="HM76" s="4"/>
      <c r="HN76" s="4"/>
      <c r="HO76" s="4"/>
      <c r="HP76" s="4"/>
      <c r="HQ76" s="4"/>
      <c r="HR76" s="4"/>
      <c r="HS76" s="4"/>
      <c r="HT76" s="4"/>
      <c r="HU76" s="4"/>
      <c r="HV76" s="4"/>
      <c r="HW76" s="4"/>
      <c r="HX76" s="4"/>
      <c r="HY76" s="4"/>
      <c r="HZ76" s="4"/>
      <c r="IA76" s="4"/>
      <c r="IB76" s="4"/>
      <c r="IC76" s="4"/>
      <c r="ID76" s="4"/>
      <c r="IE76" s="4"/>
      <c r="IF76" s="4"/>
      <c r="IG76" s="4"/>
      <c r="IH76" s="4"/>
      <c r="II76" s="4"/>
      <c r="IJ76" s="4"/>
      <c r="IK76" s="4"/>
      <c r="IL76" s="4"/>
      <c r="IM76" s="4"/>
      <c r="IN76" s="4"/>
      <c r="IO76" s="4"/>
      <c r="IP76" s="4"/>
      <c r="IQ76" s="4"/>
      <c r="IR76" s="4"/>
      <c r="IS76" s="4"/>
      <c r="IT76" s="4"/>
      <c r="IU76" s="4"/>
    </row>
    <row r="77" spans="37:255" ht="15" customHeight="1">
      <c r="AK77" s="4"/>
      <c r="AL77" s="4"/>
      <c r="AM77" s="4"/>
      <c r="AN77" s="4"/>
      <c r="AO77" s="4"/>
      <c r="AP77" s="4"/>
      <c r="AQ77" s="4"/>
      <c r="AR77" s="4"/>
      <c r="AS77" s="4"/>
      <c r="AT77" s="4"/>
      <c r="AU77" s="4"/>
      <c r="AV77" s="4"/>
      <c r="AW77" s="4"/>
      <c r="AX77" s="4"/>
      <c r="AY77" s="4"/>
      <c r="AZ77" s="4"/>
      <c r="BA77" s="4"/>
      <c r="BB77" s="4"/>
      <c r="BC77" s="4"/>
      <c r="BD77" s="4"/>
      <c r="BE77" s="4"/>
      <c r="BF77" s="4"/>
      <c r="BG77" s="4"/>
      <c r="BH77" s="4"/>
      <c r="BI77" s="4"/>
      <c r="BJ77" s="4"/>
      <c r="BK77" s="4"/>
      <c r="BL77" s="4"/>
      <c r="BM77" s="4"/>
      <c r="BN77" s="4"/>
      <c r="BO77" s="4"/>
      <c r="BP77" s="4"/>
      <c r="BQ77" s="4"/>
      <c r="BR77" s="4"/>
      <c r="BS77" s="4"/>
      <c r="BT77" s="4"/>
      <c r="BU77" s="4"/>
      <c r="BV77" s="4"/>
      <c r="BW77" s="4"/>
      <c r="BX77" s="4"/>
      <c r="BY77" s="4"/>
      <c r="BZ77" s="4"/>
      <c r="CA77" s="4"/>
      <c r="CB77" s="4"/>
      <c r="CC77" s="4"/>
      <c r="CD77" s="4"/>
      <c r="CE77" s="4"/>
      <c r="CF77" s="4"/>
      <c r="CG77" s="4"/>
      <c r="CH77" s="4"/>
      <c r="CI77" s="4"/>
      <c r="CJ77" s="4"/>
      <c r="CK77" s="4"/>
      <c r="CL77" s="4"/>
      <c r="CM77" s="4"/>
      <c r="CN77" s="4"/>
      <c r="CO77" s="4"/>
      <c r="CP77" s="4"/>
      <c r="CQ77" s="4"/>
      <c r="CR77" s="4"/>
      <c r="CS77" s="4"/>
      <c r="CT77" s="4"/>
      <c r="CU77" s="4"/>
      <c r="CV77" s="4"/>
      <c r="CW77" s="4"/>
      <c r="CX77" s="4"/>
      <c r="CY77" s="4"/>
      <c r="CZ77" s="4"/>
      <c r="DA77" s="4"/>
      <c r="DB77" s="4"/>
      <c r="DC77" s="4"/>
      <c r="DD77" s="4"/>
      <c r="DE77" s="4"/>
      <c r="DF77" s="4"/>
      <c r="DG77" s="4"/>
      <c r="DH77" s="4"/>
      <c r="DI77" s="4"/>
      <c r="DJ77" s="4"/>
      <c r="DK77" s="4"/>
      <c r="DL77" s="4"/>
      <c r="DM77" s="4"/>
      <c r="DN77" s="4"/>
      <c r="DO77" s="4"/>
      <c r="DP77" s="4"/>
      <c r="DQ77" s="4"/>
      <c r="DR77" s="4"/>
      <c r="DS77" s="4"/>
      <c r="DT77" s="4"/>
      <c r="DU77" s="4"/>
      <c r="DV77" s="4"/>
      <c r="DW77" s="4"/>
      <c r="DX77" s="4"/>
      <c r="DY77" s="4"/>
      <c r="DZ77" s="4"/>
      <c r="EA77" s="4"/>
      <c r="EB77" s="4"/>
      <c r="EC77" s="4"/>
      <c r="ED77" s="4"/>
      <c r="EE77" s="4"/>
      <c r="EF77" s="4"/>
      <c r="EG77" s="4"/>
      <c r="EH77" s="4"/>
      <c r="EI77" s="4"/>
      <c r="EJ77" s="4"/>
      <c r="EK77" s="4"/>
      <c r="EL77" s="4"/>
      <c r="EM77" s="4"/>
      <c r="EN77" s="4"/>
      <c r="EO77" s="4"/>
      <c r="EP77" s="4"/>
      <c r="EQ77" s="4"/>
      <c r="ER77" s="4"/>
      <c r="ES77" s="4"/>
      <c r="ET77" s="4"/>
      <c r="EU77" s="4"/>
      <c r="EV77" s="4"/>
      <c r="EW77" s="4"/>
      <c r="EX77" s="4"/>
      <c r="EY77" s="4"/>
      <c r="EZ77" s="4"/>
      <c r="FA77" s="4"/>
      <c r="FB77" s="4"/>
      <c r="FC77" s="4"/>
      <c r="FD77" s="4"/>
      <c r="FE77" s="4"/>
      <c r="FF77" s="4"/>
      <c r="FG77" s="4"/>
      <c r="FH77" s="4"/>
      <c r="FI77" s="4"/>
      <c r="FJ77" s="4"/>
      <c r="FK77" s="4"/>
      <c r="FL77" s="4"/>
      <c r="FM77" s="4"/>
      <c r="FN77" s="4"/>
      <c r="FO77" s="4"/>
      <c r="FP77" s="4"/>
      <c r="FQ77" s="4"/>
      <c r="FR77" s="4"/>
      <c r="FS77" s="4"/>
      <c r="FT77" s="4"/>
      <c r="FU77" s="4"/>
      <c r="FV77" s="4"/>
      <c r="FW77" s="4"/>
      <c r="FX77" s="4"/>
      <c r="FY77" s="4"/>
      <c r="FZ77" s="4"/>
      <c r="GA77" s="4"/>
      <c r="GB77" s="4"/>
      <c r="GC77" s="4"/>
      <c r="GD77" s="4"/>
      <c r="GE77" s="4"/>
      <c r="GF77" s="4"/>
      <c r="GG77" s="4"/>
      <c r="GH77" s="4"/>
      <c r="GI77" s="4"/>
      <c r="GJ77" s="4"/>
      <c r="GK77" s="4"/>
      <c r="GL77" s="4"/>
      <c r="GM77" s="4"/>
      <c r="GN77" s="4"/>
      <c r="GO77" s="4"/>
      <c r="GP77" s="4"/>
      <c r="GQ77" s="4"/>
      <c r="GR77" s="4"/>
      <c r="GS77" s="4"/>
      <c r="GT77" s="4"/>
      <c r="GU77" s="4"/>
      <c r="GV77" s="4"/>
      <c r="GW77" s="4"/>
      <c r="GX77" s="4"/>
      <c r="GY77" s="4"/>
      <c r="GZ77" s="4"/>
      <c r="HA77" s="4"/>
      <c r="HB77" s="4"/>
      <c r="HC77" s="4"/>
      <c r="HD77" s="4"/>
      <c r="HE77" s="4"/>
      <c r="HF77" s="4"/>
      <c r="HG77" s="4"/>
      <c r="HH77" s="4"/>
      <c r="HI77" s="4"/>
      <c r="HJ77" s="4"/>
      <c r="HK77" s="4"/>
      <c r="HL77" s="4"/>
      <c r="HM77" s="4"/>
      <c r="HN77" s="4"/>
      <c r="HO77" s="4"/>
      <c r="HP77" s="4"/>
      <c r="HQ77" s="4"/>
      <c r="HR77" s="4"/>
      <c r="HS77" s="4"/>
      <c r="HT77" s="4"/>
      <c r="HU77" s="4"/>
      <c r="HV77" s="4"/>
      <c r="HW77" s="4"/>
      <c r="HX77" s="4"/>
      <c r="HY77" s="4"/>
      <c r="HZ77" s="4"/>
      <c r="IA77" s="4"/>
      <c r="IB77" s="4"/>
      <c r="IC77" s="4"/>
      <c r="ID77" s="4"/>
      <c r="IE77" s="4"/>
      <c r="IF77" s="4"/>
      <c r="IG77" s="4"/>
      <c r="IH77" s="4"/>
      <c r="II77" s="4"/>
      <c r="IJ77" s="4"/>
      <c r="IK77" s="4"/>
      <c r="IL77" s="4"/>
      <c r="IM77" s="4"/>
      <c r="IN77" s="4"/>
      <c r="IO77" s="4"/>
      <c r="IP77" s="4"/>
      <c r="IQ77" s="4"/>
      <c r="IR77" s="4"/>
      <c r="IS77" s="4"/>
      <c r="IT77" s="4"/>
      <c r="IU77" s="4"/>
    </row>
    <row r="78" spans="37:255" ht="15" customHeight="1">
      <c r="AK78" s="4"/>
      <c r="AL78" s="4"/>
      <c r="AM78" s="4"/>
      <c r="AN78" s="4"/>
      <c r="AO78" s="4"/>
      <c r="AP78" s="4"/>
      <c r="AQ78" s="4"/>
      <c r="AR78" s="4"/>
      <c r="AS78" s="4"/>
      <c r="AT78" s="4"/>
      <c r="AU78" s="4"/>
      <c r="AV78" s="4"/>
      <c r="AW78" s="4"/>
      <c r="AX78" s="4"/>
      <c r="AY78" s="4"/>
      <c r="AZ78" s="4"/>
      <c r="BA78" s="4"/>
      <c r="BB78" s="4"/>
      <c r="BC78" s="4"/>
      <c r="BD78" s="4"/>
      <c r="BE78" s="4"/>
      <c r="BF78" s="4"/>
      <c r="BG78" s="4"/>
      <c r="BH78" s="4"/>
      <c r="BI78" s="4"/>
      <c r="BJ78" s="4"/>
      <c r="BK78" s="4"/>
      <c r="BL78" s="4"/>
      <c r="BM78" s="4"/>
      <c r="BN78" s="4"/>
      <c r="BO78" s="4"/>
      <c r="BP78" s="4"/>
      <c r="BQ78" s="4"/>
      <c r="BR78" s="4"/>
      <c r="BS78" s="4"/>
      <c r="BT78" s="4"/>
      <c r="BU78" s="4"/>
      <c r="BV78" s="4"/>
      <c r="BW78" s="4"/>
      <c r="BX78" s="4"/>
      <c r="BY78" s="4"/>
      <c r="BZ78" s="4"/>
      <c r="CA78" s="4"/>
      <c r="CB78" s="4"/>
      <c r="CC78" s="4"/>
      <c r="CD78" s="4"/>
      <c r="CE78" s="4"/>
      <c r="CF78" s="4"/>
      <c r="CG78" s="4"/>
      <c r="CH78" s="4"/>
      <c r="CI78" s="4"/>
      <c r="CJ78" s="4"/>
      <c r="CK78" s="4"/>
      <c r="CL78" s="4"/>
      <c r="CM78" s="4"/>
      <c r="CN78" s="4"/>
      <c r="CO78" s="4"/>
      <c r="CP78" s="4"/>
      <c r="CQ78" s="4"/>
      <c r="CR78" s="4"/>
      <c r="CS78" s="4"/>
      <c r="CT78" s="4"/>
      <c r="CU78" s="4"/>
      <c r="CV78" s="4"/>
      <c r="CW78" s="4"/>
      <c r="CX78" s="4"/>
      <c r="CY78" s="4"/>
      <c r="CZ78" s="4"/>
      <c r="DA78" s="4"/>
      <c r="DB78" s="4"/>
      <c r="DC78" s="4"/>
      <c r="DD78" s="4"/>
      <c r="DE78" s="4"/>
      <c r="DF78" s="4"/>
      <c r="DG78" s="4"/>
      <c r="DH78" s="4"/>
      <c r="DI78" s="4"/>
      <c r="DJ78" s="4"/>
      <c r="DK78" s="4"/>
      <c r="DL78" s="4"/>
      <c r="DM78" s="4"/>
      <c r="DN78" s="4"/>
      <c r="DO78" s="4"/>
      <c r="DP78" s="4"/>
      <c r="DQ78" s="4"/>
      <c r="DR78" s="4"/>
      <c r="DS78" s="4"/>
      <c r="DT78" s="4"/>
      <c r="DU78" s="4"/>
      <c r="DV78" s="4"/>
      <c r="DW78" s="4"/>
      <c r="DX78" s="4"/>
      <c r="DY78" s="4"/>
      <c r="DZ78" s="4"/>
      <c r="EA78" s="4"/>
      <c r="EB78" s="4"/>
      <c r="EC78" s="4"/>
      <c r="ED78" s="4"/>
      <c r="EE78" s="4"/>
      <c r="EF78" s="4"/>
      <c r="EG78" s="4"/>
      <c r="EH78" s="4"/>
      <c r="EI78" s="4"/>
      <c r="EJ78" s="4"/>
      <c r="EK78" s="4"/>
      <c r="EL78" s="4"/>
      <c r="EM78" s="4"/>
      <c r="EN78" s="4"/>
      <c r="EO78" s="4"/>
      <c r="EP78" s="4"/>
      <c r="EQ78" s="4"/>
      <c r="ER78" s="4"/>
      <c r="ES78" s="4"/>
      <c r="ET78" s="4"/>
      <c r="EU78" s="4"/>
      <c r="EV78" s="4"/>
      <c r="EW78" s="4"/>
      <c r="EX78" s="4"/>
      <c r="EY78" s="4"/>
      <c r="EZ78" s="4"/>
      <c r="FA78" s="4"/>
      <c r="FB78" s="4"/>
      <c r="FC78" s="4"/>
      <c r="FD78" s="4"/>
      <c r="FE78" s="4"/>
      <c r="FF78" s="4"/>
      <c r="FG78" s="4"/>
      <c r="FH78" s="4"/>
      <c r="FI78" s="4"/>
      <c r="FJ78" s="4"/>
      <c r="FK78" s="4"/>
      <c r="FL78" s="4"/>
      <c r="FM78" s="4"/>
      <c r="FN78" s="4"/>
      <c r="FO78" s="4"/>
      <c r="FP78" s="4"/>
      <c r="FQ78" s="4"/>
      <c r="FR78" s="4"/>
      <c r="FS78" s="4"/>
      <c r="FT78" s="4"/>
      <c r="FU78" s="4"/>
      <c r="FV78" s="4"/>
      <c r="FW78" s="4"/>
      <c r="FX78" s="4"/>
      <c r="FY78" s="4"/>
      <c r="FZ78" s="4"/>
      <c r="GA78" s="4"/>
      <c r="GB78" s="4"/>
      <c r="GC78" s="4"/>
      <c r="GD78" s="4"/>
      <c r="GE78" s="4"/>
      <c r="GF78" s="4"/>
      <c r="GG78" s="4"/>
      <c r="GH78" s="4"/>
      <c r="GI78" s="4"/>
      <c r="GJ78" s="4"/>
      <c r="GK78" s="4"/>
      <c r="GL78" s="4"/>
      <c r="GM78" s="4"/>
      <c r="GN78" s="4"/>
      <c r="GO78" s="4"/>
      <c r="GP78" s="4"/>
      <c r="GQ78" s="4"/>
      <c r="GR78" s="4"/>
      <c r="GS78" s="4"/>
      <c r="GT78" s="4"/>
      <c r="GU78" s="4"/>
      <c r="GV78" s="4"/>
      <c r="GW78" s="4"/>
      <c r="GX78" s="4"/>
      <c r="GY78" s="4"/>
      <c r="GZ78" s="4"/>
      <c r="HA78" s="4"/>
      <c r="HB78" s="4"/>
      <c r="HC78" s="4"/>
      <c r="HD78" s="4"/>
      <c r="HE78" s="4"/>
      <c r="HF78" s="4"/>
      <c r="HG78" s="4"/>
      <c r="HH78" s="4"/>
      <c r="HI78" s="4"/>
      <c r="HJ78" s="4"/>
      <c r="HK78" s="4"/>
      <c r="HL78" s="4"/>
      <c r="HM78" s="4"/>
      <c r="HN78" s="4"/>
      <c r="HO78" s="4"/>
      <c r="HP78" s="4"/>
      <c r="HQ78" s="4"/>
      <c r="HR78" s="4"/>
      <c r="HS78" s="4"/>
      <c r="HT78" s="4"/>
      <c r="HU78" s="4"/>
      <c r="HV78" s="4"/>
      <c r="HW78" s="4"/>
      <c r="HX78" s="4"/>
      <c r="HY78" s="4"/>
      <c r="HZ78" s="4"/>
      <c r="IA78" s="4"/>
      <c r="IB78" s="4"/>
      <c r="IC78" s="4"/>
      <c r="ID78" s="4"/>
      <c r="IE78" s="4"/>
      <c r="IF78" s="4"/>
      <c r="IG78" s="4"/>
      <c r="IH78" s="4"/>
      <c r="II78" s="4"/>
      <c r="IJ78" s="4"/>
      <c r="IK78" s="4"/>
      <c r="IL78" s="4"/>
      <c r="IM78" s="4"/>
      <c r="IN78" s="4"/>
      <c r="IO78" s="4"/>
      <c r="IP78" s="4"/>
      <c r="IQ78" s="4"/>
      <c r="IR78" s="4"/>
      <c r="IS78" s="4"/>
      <c r="IT78" s="4"/>
      <c r="IU78" s="4"/>
    </row>
    <row r="79" spans="37:255" ht="15" customHeight="1">
      <c r="AK79" s="4"/>
      <c r="AL79" s="4"/>
      <c r="AM79" s="4"/>
      <c r="AN79" s="4"/>
      <c r="AO79" s="4"/>
      <c r="AP79" s="4"/>
      <c r="AQ79" s="4"/>
      <c r="AR79" s="4"/>
      <c r="AS79" s="4"/>
      <c r="AT79" s="4"/>
      <c r="AU79" s="4"/>
      <c r="AV79" s="4"/>
      <c r="AW79" s="4"/>
      <c r="AX79" s="4"/>
      <c r="AY79" s="4"/>
      <c r="AZ79" s="4"/>
      <c r="BA79" s="4"/>
      <c r="BB79" s="4"/>
      <c r="BC79" s="4"/>
      <c r="BD79" s="4"/>
      <c r="BE79" s="4"/>
      <c r="BF79" s="4"/>
      <c r="BG79" s="4"/>
      <c r="BH79" s="4"/>
      <c r="BI79" s="4"/>
      <c r="BJ79" s="4"/>
      <c r="BK79" s="4"/>
      <c r="BL79" s="4"/>
      <c r="BM79" s="4"/>
      <c r="BN79" s="4"/>
      <c r="BO79" s="4"/>
      <c r="BP79" s="4"/>
      <c r="BQ79" s="4"/>
      <c r="BR79" s="4"/>
      <c r="BS79" s="4"/>
      <c r="BT79" s="4"/>
      <c r="BU79" s="4"/>
      <c r="BV79" s="4"/>
      <c r="BW79" s="4"/>
      <c r="BX79" s="4"/>
      <c r="BY79" s="4"/>
      <c r="BZ79" s="4"/>
      <c r="CA79" s="4"/>
      <c r="CB79" s="4"/>
      <c r="CC79" s="4"/>
      <c r="CD79" s="4"/>
      <c r="CE79" s="4"/>
      <c r="CF79" s="4"/>
      <c r="CG79" s="4"/>
      <c r="CH79" s="4"/>
      <c r="CI79" s="4"/>
      <c r="CJ79" s="4"/>
      <c r="CK79" s="4"/>
      <c r="CL79" s="4"/>
      <c r="CM79" s="4"/>
      <c r="CN79" s="4"/>
      <c r="CO79" s="4"/>
      <c r="CP79" s="4"/>
      <c r="CQ79" s="4"/>
      <c r="CR79" s="4"/>
      <c r="CS79" s="4"/>
      <c r="CT79" s="4"/>
      <c r="CU79" s="4"/>
      <c r="CV79" s="4"/>
      <c r="CW79" s="4"/>
      <c r="CX79" s="4"/>
      <c r="CY79" s="4"/>
      <c r="CZ79" s="4"/>
      <c r="DA79" s="4"/>
      <c r="DB79" s="4"/>
      <c r="DC79" s="4"/>
      <c r="DD79" s="4"/>
      <c r="DE79" s="4"/>
      <c r="DF79" s="4"/>
      <c r="DG79" s="4"/>
      <c r="DH79" s="4"/>
      <c r="DI79" s="4"/>
      <c r="DJ79" s="4"/>
      <c r="DK79" s="4"/>
      <c r="DL79" s="4"/>
      <c r="DM79" s="4"/>
      <c r="DN79" s="4"/>
      <c r="DO79" s="4"/>
      <c r="DP79" s="4"/>
      <c r="DQ79" s="4"/>
      <c r="DR79" s="4"/>
      <c r="DS79" s="4"/>
      <c r="DT79" s="4"/>
      <c r="DU79" s="4"/>
      <c r="DV79" s="4"/>
      <c r="DW79" s="4"/>
      <c r="DX79" s="4"/>
      <c r="DY79" s="4"/>
      <c r="DZ79" s="4"/>
      <c r="EA79" s="4"/>
      <c r="EB79" s="4"/>
      <c r="EC79" s="4"/>
      <c r="ED79" s="4"/>
      <c r="EE79" s="4"/>
      <c r="EF79" s="4"/>
      <c r="EG79" s="4"/>
      <c r="EH79" s="4"/>
      <c r="EI79" s="4"/>
      <c r="EJ79" s="4"/>
      <c r="EK79" s="4"/>
      <c r="EL79" s="4"/>
      <c r="EM79" s="4"/>
      <c r="EN79" s="4"/>
      <c r="EO79" s="4"/>
      <c r="EP79" s="4"/>
      <c r="EQ79" s="4"/>
      <c r="ER79" s="4"/>
      <c r="ES79" s="4"/>
      <c r="ET79" s="4"/>
      <c r="EU79" s="4"/>
      <c r="EV79" s="4"/>
      <c r="EW79" s="4"/>
      <c r="EX79" s="4"/>
      <c r="EY79" s="4"/>
      <c r="EZ79" s="4"/>
      <c r="FA79" s="4"/>
      <c r="FB79" s="4"/>
      <c r="FC79" s="4"/>
      <c r="FD79" s="4"/>
      <c r="FE79" s="4"/>
      <c r="FF79" s="4"/>
      <c r="FG79" s="4"/>
      <c r="FH79" s="4"/>
      <c r="FI79" s="4"/>
      <c r="FJ79" s="4"/>
      <c r="FK79" s="4"/>
      <c r="FL79" s="4"/>
      <c r="FM79" s="4"/>
      <c r="FN79" s="4"/>
      <c r="FO79" s="4"/>
      <c r="FP79" s="4"/>
      <c r="FQ79" s="4"/>
      <c r="FR79" s="4"/>
      <c r="FS79" s="4"/>
      <c r="FT79" s="4"/>
      <c r="FU79" s="4"/>
      <c r="FV79" s="4"/>
      <c r="FW79" s="4"/>
      <c r="FX79" s="4"/>
      <c r="FY79" s="4"/>
      <c r="FZ79" s="4"/>
      <c r="GA79" s="4"/>
      <c r="GB79" s="4"/>
      <c r="GC79" s="4"/>
      <c r="GD79" s="4"/>
      <c r="GE79" s="4"/>
      <c r="GF79" s="4"/>
      <c r="GG79" s="4"/>
      <c r="GH79" s="4"/>
      <c r="GI79" s="4"/>
      <c r="GJ79" s="4"/>
      <c r="GK79" s="4"/>
      <c r="GL79" s="4"/>
      <c r="GM79" s="4"/>
      <c r="GN79" s="4"/>
      <c r="GO79" s="4"/>
      <c r="GP79" s="4"/>
      <c r="GQ79" s="4"/>
      <c r="GR79" s="4"/>
      <c r="GS79" s="4"/>
      <c r="GT79" s="4"/>
      <c r="GU79" s="4"/>
      <c r="GV79" s="4"/>
      <c r="GW79" s="4"/>
      <c r="GX79" s="4"/>
      <c r="GY79" s="4"/>
      <c r="GZ79" s="4"/>
      <c r="HA79" s="4"/>
      <c r="HB79" s="4"/>
      <c r="HC79" s="4"/>
      <c r="HD79" s="4"/>
      <c r="HE79" s="4"/>
      <c r="HF79" s="4"/>
      <c r="HG79" s="4"/>
      <c r="HH79" s="4"/>
      <c r="HI79" s="4"/>
      <c r="HJ79" s="4"/>
      <c r="HK79" s="4"/>
      <c r="HL79" s="4"/>
      <c r="HM79" s="4"/>
      <c r="HN79" s="4"/>
      <c r="HO79" s="4"/>
      <c r="HP79" s="4"/>
      <c r="HQ79" s="4"/>
      <c r="HR79" s="4"/>
      <c r="HS79" s="4"/>
      <c r="HT79" s="4"/>
      <c r="HU79" s="4"/>
      <c r="HV79" s="4"/>
      <c r="HW79" s="4"/>
      <c r="HX79" s="4"/>
      <c r="HY79" s="4"/>
      <c r="HZ79" s="4"/>
      <c r="IA79" s="4"/>
      <c r="IB79" s="4"/>
      <c r="IC79" s="4"/>
      <c r="ID79" s="4"/>
      <c r="IE79" s="4"/>
      <c r="IF79" s="4"/>
      <c r="IG79" s="4"/>
      <c r="IH79" s="4"/>
      <c r="II79" s="4"/>
      <c r="IJ79" s="4"/>
      <c r="IK79" s="4"/>
      <c r="IL79" s="4"/>
      <c r="IM79" s="4"/>
      <c r="IN79" s="4"/>
      <c r="IO79" s="4"/>
      <c r="IP79" s="4"/>
      <c r="IQ79" s="4"/>
      <c r="IR79" s="4"/>
      <c r="IS79" s="4"/>
      <c r="IT79" s="4"/>
      <c r="IU79" s="4"/>
    </row>
    <row r="80" spans="37:255" ht="15" customHeight="1">
      <c r="AK80" s="4"/>
      <c r="AL80" s="4"/>
      <c r="AM80" s="4"/>
      <c r="AN80" s="4"/>
      <c r="AO80" s="4"/>
      <c r="AP80" s="4"/>
      <c r="AQ80" s="4"/>
      <c r="AR80" s="4"/>
      <c r="AS80" s="4"/>
      <c r="AT80" s="4"/>
      <c r="AU80" s="4"/>
      <c r="AV80" s="4"/>
      <c r="AW80" s="4"/>
      <c r="AX80" s="4"/>
      <c r="AY80" s="4"/>
      <c r="AZ80" s="4"/>
      <c r="BA80" s="4"/>
      <c r="BB80" s="4"/>
      <c r="BC80" s="4"/>
      <c r="BD80" s="4"/>
      <c r="BE80" s="4"/>
      <c r="BF80" s="4"/>
      <c r="BG80" s="4"/>
      <c r="BH80" s="4"/>
      <c r="BI80" s="4"/>
      <c r="BJ80" s="4"/>
      <c r="BK80" s="4"/>
      <c r="BL80" s="4"/>
      <c r="BM80" s="4"/>
      <c r="BN80" s="4"/>
      <c r="BO80" s="4"/>
      <c r="BP80" s="4"/>
      <c r="BQ80" s="4"/>
      <c r="BR80" s="4"/>
      <c r="BS80" s="4"/>
      <c r="BT80" s="4"/>
      <c r="BU80" s="4"/>
      <c r="BV80" s="4"/>
      <c r="BW80" s="4"/>
      <c r="BX80" s="4"/>
      <c r="BY80" s="4"/>
      <c r="BZ80" s="4"/>
      <c r="CA80" s="4"/>
      <c r="CB80" s="4"/>
      <c r="CC80" s="4"/>
      <c r="CD80" s="4"/>
      <c r="CE80" s="4"/>
      <c r="CF80" s="4"/>
      <c r="CG80" s="4"/>
      <c r="CH80" s="4"/>
      <c r="CI80" s="4"/>
      <c r="CJ80" s="4"/>
      <c r="CK80" s="4"/>
      <c r="CL80" s="4"/>
      <c r="CM80" s="4"/>
      <c r="CN80" s="4"/>
      <c r="CO80" s="4"/>
      <c r="CP80" s="4"/>
      <c r="CQ80" s="4"/>
      <c r="CR80" s="4"/>
      <c r="CS80" s="4"/>
      <c r="CT80" s="4"/>
      <c r="CU80" s="4"/>
      <c r="CV80" s="4"/>
      <c r="CW80" s="4"/>
      <c r="CX80" s="4"/>
      <c r="CY80" s="4"/>
      <c r="CZ80" s="4"/>
      <c r="DA80" s="4"/>
      <c r="DB80" s="4"/>
      <c r="DC80" s="4"/>
      <c r="DD80" s="4"/>
      <c r="DE80" s="4"/>
      <c r="DF80" s="4"/>
      <c r="DG80" s="4"/>
      <c r="DH80" s="4"/>
      <c r="DI80" s="4"/>
      <c r="DJ80" s="4"/>
      <c r="DK80" s="4"/>
      <c r="DL80" s="4"/>
      <c r="DM80" s="4"/>
      <c r="DN80" s="4"/>
      <c r="DO80" s="4"/>
      <c r="DP80" s="4"/>
      <c r="DQ80" s="4"/>
      <c r="DR80" s="4"/>
      <c r="DS80" s="4"/>
      <c r="DT80" s="4"/>
      <c r="DU80" s="4"/>
      <c r="DV80" s="4"/>
      <c r="DW80" s="4"/>
      <c r="DX80" s="4"/>
      <c r="DY80" s="4"/>
      <c r="DZ80" s="4"/>
      <c r="EA80" s="4"/>
      <c r="EB80" s="4"/>
      <c r="EC80" s="4"/>
      <c r="ED80" s="4"/>
      <c r="EE80" s="4"/>
      <c r="EF80" s="4"/>
      <c r="EG80" s="4"/>
      <c r="EH80" s="4"/>
      <c r="EI80" s="4"/>
      <c r="EJ80" s="4"/>
      <c r="EK80" s="4"/>
      <c r="EL80" s="4"/>
      <c r="EM80" s="4"/>
      <c r="EN80" s="4"/>
      <c r="EO80" s="4"/>
      <c r="EP80" s="4"/>
      <c r="EQ80" s="4"/>
      <c r="ER80" s="4"/>
      <c r="ES80" s="4"/>
      <c r="ET80" s="4"/>
      <c r="EU80" s="4"/>
      <c r="EV80" s="4"/>
      <c r="EW80" s="4"/>
      <c r="EX80" s="4"/>
      <c r="EY80" s="4"/>
      <c r="EZ80" s="4"/>
      <c r="FA80" s="4"/>
      <c r="FB80" s="4"/>
      <c r="FC80" s="4"/>
      <c r="FD80" s="4"/>
      <c r="FE80" s="4"/>
      <c r="FF80" s="4"/>
      <c r="FG80" s="4"/>
      <c r="FH80" s="4"/>
      <c r="FI80" s="4"/>
      <c r="FJ80" s="4"/>
      <c r="FK80" s="4"/>
      <c r="FL80" s="4"/>
      <c r="FM80" s="4"/>
      <c r="FN80" s="4"/>
      <c r="FO80" s="4"/>
      <c r="FP80" s="4"/>
      <c r="FQ80" s="4"/>
      <c r="FR80" s="4"/>
      <c r="FS80" s="4"/>
      <c r="FT80" s="4"/>
      <c r="FU80" s="4"/>
      <c r="FV80" s="4"/>
      <c r="FW80" s="4"/>
      <c r="FX80" s="4"/>
      <c r="FY80" s="4"/>
      <c r="FZ80" s="4"/>
      <c r="GA80" s="4"/>
      <c r="GB80" s="4"/>
      <c r="GC80" s="4"/>
      <c r="GD80" s="4"/>
      <c r="GE80" s="4"/>
      <c r="GF80" s="4"/>
      <c r="GG80" s="4"/>
      <c r="GH80" s="4"/>
      <c r="GI80" s="4"/>
      <c r="GJ80" s="4"/>
      <c r="GK80" s="4"/>
      <c r="GL80" s="4"/>
      <c r="GM80" s="4"/>
      <c r="GN80" s="4"/>
      <c r="GO80" s="4"/>
      <c r="GP80" s="4"/>
      <c r="GQ80" s="4"/>
      <c r="GR80" s="4"/>
      <c r="GS80" s="4"/>
      <c r="GT80" s="4"/>
      <c r="GU80" s="4"/>
      <c r="GV80" s="4"/>
      <c r="GW80" s="4"/>
      <c r="GX80" s="4"/>
      <c r="GY80" s="4"/>
      <c r="GZ80" s="4"/>
      <c r="HA80" s="4"/>
      <c r="HB80" s="4"/>
      <c r="HC80" s="4"/>
      <c r="HD80" s="4"/>
      <c r="HE80" s="4"/>
      <c r="HF80" s="4"/>
      <c r="HG80" s="4"/>
      <c r="HH80" s="4"/>
      <c r="HI80" s="4"/>
      <c r="HJ80" s="4"/>
      <c r="HK80" s="4"/>
      <c r="HL80" s="4"/>
      <c r="HM80" s="4"/>
      <c r="HN80" s="4"/>
      <c r="HO80" s="4"/>
      <c r="HP80" s="4"/>
      <c r="HQ80" s="4"/>
      <c r="HR80" s="4"/>
      <c r="HS80" s="4"/>
      <c r="HT80" s="4"/>
      <c r="HU80" s="4"/>
      <c r="HV80" s="4"/>
      <c r="HW80" s="4"/>
      <c r="HX80" s="4"/>
      <c r="HY80" s="4"/>
      <c r="HZ80" s="4"/>
      <c r="IA80" s="4"/>
      <c r="IB80" s="4"/>
      <c r="IC80" s="4"/>
      <c r="ID80" s="4"/>
      <c r="IE80" s="4"/>
      <c r="IF80" s="4"/>
      <c r="IG80" s="4"/>
      <c r="IH80" s="4"/>
      <c r="II80" s="4"/>
      <c r="IJ80" s="4"/>
      <c r="IK80" s="4"/>
      <c r="IL80" s="4"/>
      <c r="IM80" s="4"/>
      <c r="IN80" s="4"/>
      <c r="IO80" s="4"/>
      <c r="IP80" s="4"/>
      <c r="IQ80" s="4"/>
      <c r="IR80" s="4"/>
      <c r="IS80" s="4"/>
      <c r="IT80" s="4"/>
      <c r="IU80" s="4"/>
    </row>
    <row r="81" spans="1:255" ht="15" customHeight="1">
      <c r="AK81" s="4"/>
      <c r="AL81" s="4"/>
      <c r="AM81" s="4"/>
      <c r="AN81" s="4"/>
      <c r="AO81" s="4"/>
      <c r="AP81" s="4"/>
      <c r="AQ81" s="4"/>
      <c r="AR81" s="4"/>
      <c r="AS81" s="4"/>
      <c r="AT81" s="4"/>
      <c r="AU81" s="4"/>
      <c r="AV81" s="4"/>
      <c r="AW81" s="4"/>
      <c r="AX81" s="4"/>
      <c r="AY81" s="4"/>
      <c r="AZ81" s="4"/>
      <c r="BA81" s="4"/>
      <c r="BB81" s="4"/>
      <c r="BC81" s="4"/>
      <c r="BD81" s="4"/>
      <c r="BE81" s="4"/>
      <c r="BF81" s="4"/>
      <c r="BG81" s="4"/>
      <c r="BH81" s="4"/>
      <c r="BI81" s="4"/>
      <c r="BJ81" s="4"/>
      <c r="BK81" s="4"/>
      <c r="BL81" s="4"/>
      <c r="BM81" s="4"/>
      <c r="BN81" s="4"/>
      <c r="BO81" s="4"/>
      <c r="BP81" s="4"/>
      <c r="BQ81" s="4"/>
      <c r="BR81" s="4"/>
      <c r="BS81" s="4"/>
      <c r="BT81" s="4"/>
      <c r="BU81" s="4"/>
      <c r="BV81" s="4"/>
      <c r="BW81" s="4"/>
      <c r="BX81" s="4"/>
      <c r="BY81" s="4"/>
      <c r="BZ81" s="4"/>
      <c r="CA81" s="4"/>
      <c r="CB81" s="4"/>
      <c r="CC81" s="4"/>
      <c r="CD81" s="4"/>
      <c r="CE81" s="4"/>
      <c r="CF81" s="4"/>
      <c r="CG81" s="4"/>
      <c r="CH81" s="4"/>
      <c r="CI81" s="4"/>
      <c r="CJ81" s="4"/>
      <c r="CK81" s="4"/>
      <c r="CL81" s="4"/>
      <c r="CM81" s="4"/>
      <c r="CN81" s="4"/>
      <c r="CO81" s="4"/>
      <c r="CP81" s="4"/>
      <c r="CQ81" s="4"/>
      <c r="CR81" s="4"/>
      <c r="CS81" s="4"/>
      <c r="CT81" s="4"/>
      <c r="CU81" s="4"/>
      <c r="CV81" s="4"/>
      <c r="CW81" s="4"/>
      <c r="CX81" s="4"/>
      <c r="CY81" s="4"/>
      <c r="CZ81" s="4"/>
      <c r="DA81" s="4"/>
      <c r="DB81" s="4"/>
      <c r="DC81" s="4"/>
      <c r="DD81" s="4"/>
      <c r="DE81" s="4"/>
      <c r="DF81" s="4"/>
      <c r="DG81" s="4"/>
      <c r="DH81" s="4"/>
      <c r="DI81" s="4"/>
      <c r="DJ81" s="4"/>
      <c r="DK81" s="4"/>
      <c r="DL81" s="4"/>
      <c r="DM81" s="4"/>
      <c r="DN81" s="4"/>
      <c r="DO81" s="4"/>
      <c r="DP81" s="4"/>
      <c r="DQ81" s="4"/>
      <c r="DR81" s="4"/>
      <c r="DS81" s="4"/>
      <c r="DT81" s="4"/>
      <c r="DU81" s="4"/>
      <c r="DV81" s="4"/>
      <c r="DW81" s="4"/>
      <c r="DX81" s="4"/>
      <c r="DY81" s="4"/>
      <c r="DZ81" s="4"/>
      <c r="EA81" s="4"/>
      <c r="EB81" s="4"/>
      <c r="EC81" s="4"/>
      <c r="ED81" s="4"/>
      <c r="EE81" s="4"/>
      <c r="EF81" s="4"/>
      <c r="EG81" s="4"/>
      <c r="EH81" s="4"/>
      <c r="EI81" s="4"/>
      <c r="EJ81" s="4"/>
      <c r="EK81" s="4"/>
      <c r="EL81" s="4"/>
      <c r="EM81" s="4"/>
      <c r="EN81" s="4"/>
      <c r="EO81" s="4"/>
      <c r="EP81" s="4"/>
      <c r="EQ81" s="4"/>
      <c r="ER81" s="4"/>
      <c r="ES81" s="4"/>
      <c r="ET81" s="4"/>
      <c r="EU81" s="4"/>
      <c r="EV81" s="4"/>
      <c r="EW81" s="4"/>
      <c r="EX81" s="4"/>
      <c r="EY81" s="4"/>
      <c r="EZ81" s="4"/>
      <c r="FA81" s="4"/>
      <c r="FB81" s="4"/>
      <c r="FC81" s="4"/>
      <c r="FD81" s="4"/>
      <c r="FE81" s="4"/>
      <c r="FF81" s="4"/>
      <c r="FG81" s="4"/>
      <c r="FH81" s="4"/>
      <c r="FI81" s="4"/>
      <c r="FJ81" s="4"/>
      <c r="FK81" s="4"/>
      <c r="FL81" s="4"/>
      <c r="FM81" s="4"/>
      <c r="FN81" s="4"/>
      <c r="FO81" s="4"/>
      <c r="FP81" s="4"/>
      <c r="FQ81" s="4"/>
      <c r="FR81" s="4"/>
      <c r="FS81" s="4"/>
      <c r="FT81" s="4"/>
      <c r="FU81" s="4"/>
      <c r="FV81" s="4"/>
      <c r="FW81" s="4"/>
      <c r="FX81" s="4"/>
      <c r="FY81" s="4"/>
      <c r="FZ81" s="4"/>
      <c r="GA81" s="4"/>
      <c r="GB81" s="4"/>
      <c r="GC81" s="4"/>
      <c r="GD81" s="4"/>
      <c r="GE81" s="4"/>
      <c r="GF81" s="4"/>
      <c r="GG81" s="4"/>
      <c r="GH81" s="4"/>
      <c r="GI81" s="4"/>
      <c r="GJ81" s="4"/>
      <c r="GK81" s="4"/>
      <c r="GL81" s="4"/>
      <c r="GM81" s="4"/>
      <c r="GN81" s="4"/>
      <c r="GO81" s="4"/>
      <c r="GP81" s="4"/>
      <c r="GQ81" s="4"/>
      <c r="GR81" s="4"/>
      <c r="GS81" s="4"/>
      <c r="GT81" s="4"/>
      <c r="GU81" s="4"/>
      <c r="GV81" s="4"/>
      <c r="GW81" s="4"/>
      <c r="GX81" s="4"/>
      <c r="GY81" s="4"/>
      <c r="GZ81" s="4"/>
      <c r="HA81" s="4"/>
      <c r="HB81" s="4"/>
      <c r="HC81" s="4"/>
      <c r="HD81" s="4"/>
      <c r="HE81" s="4"/>
      <c r="HF81" s="4"/>
      <c r="HG81" s="4"/>
      <c r="HH81" s="4"/>
      <c r="HI81" s="4"/>
      <c r="HJ81" s="4"/>
      <c r="HK81" s="4"/>
      <c r="HL81" s="4"/>
      <c r="HM81" s="4"/>
      <c r="HN81" s="4"/>
      <c r="HO81" s="4"/>
      <c r="HP81" s="4"/>
      <c r="HQ81" s="4"/>
      <c r="HR81" s="4"/>
      <c r="HS81" s="4"/>
      <c r="HT81" s="4"/>
      <c r="HU81" s="4"/>
      <c r="HV81" s="4"/>
      <c r="HW81" s="4"/>
      <c r="HX81" s="4"/>
      <c r="HY81" s="4"/>
      <c r="HZ81" s="4"/>
      <c r="IA81" s="4"/>
      <c r="IB81" s="4"/>
      <c r="IC81" s="4"/>
      <c r="ID81" s="4"/>
      <c r="IE81" s="4"/>
      <c r="IF81" s="4"/>
      <c r="IG81" s="4"/>
      <c r="IH81" s="4"/>
      <c r="II81" s="4"/>
      <c r="IJ81" s="4"/>
      <c r="IK81" s="4"/>
      <c r="IL81" s="4"/>
      <c r="IM81" s="4"/>
      <c r="IN81" s="4"/>
      <c r="IO81" s="4"/>
      <c r="IP81" s="4"/>
      <c r="IQ81" s="4"/>
      <c r="IR81" s="4"/>
      <c r="IS81" s="4"/>
      <c r="IT81" s="4"/>
      <c r="IU81" s="4"/>
    </row>
    <row r="82" spans="1:255" ht="15" customHeight="1">
      <c r="AK82" s="4"/>
      <c r="AL82" s="4"/>
      <c r="AM82" s="4"/>
      <c r="AN82" s="4"/>
      <c r="AO82" s="4"/>
      <c r="AP82" s="4"/>
      <c r="AQ82" s="4"/>
      <c r="AR82" s="4"/>
      <c r="AS82" s="4"/>
      <c r="AT82" s="4"/>
      <c r="AU82" s="4"/>
      <c r="AV82" s="4"/>
      <c r="AW82" s="4"/>
      <c r="AX82" s="4"/>
      <c r="AY82" s="4"/>
      <c r="AZ82" s="4"/>
      <c r="BA82" s="4"/>
      <c r="BB82" s="4"/>
      <c r="BC82" s="4"/>
      <c r="BD82" s="4"/>
      <c r="BE82" s="4"/>
      <c r="BF82" s="4"/>
      <c r="BG82" s="4"/>
      <c r="BH82" s="4"/>
      <c r="BI82" s="4"/>
      <c r="BJ82" s="4"/>
      <c r="BK82" s="4"/>
      <c r="BL82" s="4"/>
      <c r="BM82" s="4"/>
      <c r="BN82" s="4"/>
      <c r="BO82" s="4"/>
      <c r="BP82" s="4"/>
      <c r="BQ82" s="4"/>
      <c r="BR82" s="4"/>
      <c r="BS82" s="4"/>
      <c r="BT82" s="4"/>
      <c r="BU82" s="4"/>
      <c r="BV82" s="4"/>
      <c r="BW82" s="4"/>
      <c r="BX82" s="4"/>
      <c r="BY82" s="4"/>
      <c r="BZ82" s="4"/>
      <c r="CA82" s="4"/>
      <c r="CB82" s="4"/>
      <c r="CC82" s="4"/>
      <c r="CD82" s="4"/>
      <c r="CE82" s="4"/>
      <c r="CF82" s="4"/>
      <c r="CG82" s="4"/>
      <c r="CH82" s="4"/>
      <c r="CI82" s="4"/>
      <c r="CJ82" s="4"/>
      <c r="CK82" s="4"/>
      <c r="CL82" s="4"/>
      <c r="CM82" s="4"/>
      <c r="CN82" s="4"/>
      <c r="CO82" s="4"/>
      <c r="CP82" s="4"/>
      <c r="CQ82" s="4"/>
      <c r="CR82" s="4"/>
      <c r="CS82" s="4"/>
      <c r="CT82" s="4"/>
      <c r="CU82" s="4"/>
      <c r="CV82" s="4"/>
      <c r="CW82" s="4"/>
      <c r="CX82" s="4"/>
      <c r="CY82" s="4"/>
      <c r="CZ82" s="4"/>
      <c r="DA82" s="4"/>
      <c r="DB82" s="4"/>
      <c r="DC82" s="4"/>
      <c r="DD82" s="4"/>
      <c r="DE82" s="4"/>
      <c r="DF82" s="4"/>
      <c r="DG82" s="4"/>
      <c r="DH82" s="4"/>
      <c r="DI82" s="4"/>
      <c r="DJ82" s="4"/>
      <c r="DK82" s="4"/>
      <c r="DL82" s="4"/>
      <c r="DM82" s="4"/>
      <c r="DN82" s="4"/>
      <c r="DO82" s="4"/>
      <c r="DP82" s="4"/>
      <c r="DQ82" s="4"/>
      <c r="DR82" s="4"/>
      <c r="DS82" s="4"/>
      <c r="DT82" s="4"/>
      <c r="DU82" s="4"/>
      <c r="DV82" s="4"/>
      <c r="DW82" s="4"/>
      <c r="DX82" s="4"/>
      <c r="DY82" s="4"/>
      <c r="DZ82" s="4"/>
      <c r="EA82" s="4"/>
      <c r="EB82" s="4"/>
      <c r="EC82" s="4"/>
      <c r="ED82" s="4"/>
      <c r="EE82" s="4"/>
      <c r="EF82" s="4"/>
      <c r="EG82" s="4"/>
      <c r="EH82" s="4"/>
      <c r="EI82" s="4"/>
      <c r="EJ82" s="4"/>
      <c r="EK82" s="4"/>
      <c r="EL82" s="4"/>
      <c r="EM82" s="4"/>
      <c r="EN82" s="4"/>
      <c r="EO82" s="4"/>
      <c r="EP82" s="4"/>
      <c r="EQ82" s="4"/>
      <c r="ER82" s="4"/>
      <c r="ES82" s="4"/>
      <c r="ET82" s="4"/>
      <c r="EU82" s="4"/>
      <c r="EV82" s="4"/>
      <c r="EW82" s="4"/>
      <c r="EX82" s="4"/>
      <c r="EY82" s="4"/>
      <c r="EZ82" s="4"/>
      <c r="FA82" s="4"/>
      <c r="FB82" s="4"/>
      <c r="FC82" s="4"/>
      <c r="FD82" s="4"/>
      <c r="FE82" s="4"/>
      <c r="FF82" s="4"/>
      <c r="FG82" s="4"/>
      <c r="FH82" s="4"/>
      <c r="FI82" s="4"/>
      <c r="FJ82" s="4"/>
      <c r="FK82" s="4"/>
      <c r="FL82" s="4"/>
      <c r="FM82" s="4"/>
      <c r="FN82" s="4"/>
      <c r="FO82" s="4"/>
      <c r="FP82" s="4"/>
      <c r="FQ82" s="4"/>
      <c r="FR82" s="4"/>
      <c r="FS82" s="4"/>
      <c r="FT82" s="4"/>
      <c r="FU82" s="4"/>
      <c r="FV82" s="4"/>
      <c r="FW82" s="4"/>
      <c r="FX82" s="4"/>
      <c r="FY82" s="4"/>
      <c r="FZ82" s="4"/>
      <c r="GA82" s="4"/>
      <c r="GB82" s="4"/>
      <c r="GC82" s="4"/>
      <c r="GD82" s="4"/>
      <c r="GE82" s="4"/>
      <c r="GF82" s="4"/>
      <c r="GG82" s="4"/>
      <c r="GH82" s="4"/>
      <c r="GI82" s="4"/>
      <c r="GJ82" s="4"/>
      <c r="GK82" s="4"/>
      <c r="GL82" s="4"/>
      <c r="GM82" s="4"/>
      <c r="GN82" s="4"/>
      <c r="GO82" s="4"/>
      <c r="GP82" s="4"/>
      <c r="GQ82" s="4"/>
      <c r="GR82" s="4"/>
      <c r="GS82" s="4"/>
      <c r="GT82" s="4"/>
      <c r="GU82" s="4"/>
      <c r="GV82" s="4"/>
      <c r="GW82" s="4"/>
      <c r="GX82" s="4"/>
      <c r="GY82" s="4"/>
      <c r="GZ82" s="4"/>
      <c r="HA82" s="4"/>
      <c r="HB82" s="4"/>
      <c r="HC82" s="4"/>
      <c r="HD82" s="4"/>
      <c r="HE82" s="4"/>
      <c r="HF82" s="4"/>
      <c r="HG82" s="4"/>
      <c r="HH82" s="4"/>
      <c r="HI82" s="4"/>
      <c r="HJ82" s="4"/>
      <c r="HK82" s="4"/>
      <c r="HL82" s="4"/>
      <c r="HM82" s="4"/>
      <c r="HN82" s="4"/>
      <c r="HO82" s="4"/>
      <c r="HP82" s="4"/>
      <c r="HQ82" s="4"/>
      <c r="HR82" s="4"/>
      <c r="HS82" s="4"/>
      <c r="HT82" s="4"/>
      <c r="HU82" s="4"/>
      <c r="HV82" s="4"/>
      <c r="HW82" s="4"/>
      <c r="HX82" s="4"/>
      <c r="HY82" s="4"/>
      <c r="HZ82" s="4"/>
      <c r="IA82" s="4"/>
      <c r="IB82" s="4"/>
      <c r="IC82" s="4"/>
      <c r="ID82" s="4"/>
      <c r="IE82" s="4"/>
      <c r="IF82" s="4"/>
      <c r="IG82" s="4"/>
      <c r="IH82" s="4"/>
      <c r="II82" s="4"/>
      <c r="IJ82" s="4"/>
      <c r="IK82" s="4"/>
      <c r="IL82" s="4"/>
      <c r="IM82" s="4"/>
      <c r="IN82" s="4"/>
      <c r="IO82" s="4"/>
      <c r="IP82" s="4"/>
      <c r="IQ82" s="4"/>
      <c r="IR82" s="4"/>
      <c r="IS82" s="4"/>
      <c r="IT82" s="4"/>
      <c r="IU82" s="4"/>
    </row>
    <row r="83" spans="1:255" ht="15" customHeight="1">
      <c r="AK83" s="4"/>
      <c r="AL83" s="4"/>
      <c r="AM83" s="4"/>
      <c r="AN83" s="4"/>
      <c r="AO83" s="4"/>
      <c r="AP83" s="4"/>
      <c r="AQ83" s="4"/>
      <c r="AR83" s="4"/>
      <c r="AS83" s="4"/>
      <c r="AT83" s="4"/>
      <c r="AU83" s="4"/>
      <c r="AV83" s="4"/>
      <c r="AW83" s="4"/>
      <c r="AX83" s="4"/>
      <c r="AY83" s="4"/>
      <c r="AZ83" s="4"/>
      <c r="BA83" s="4"/>
      <c r="BB83" s="4"/>
      <c r="BC83" s="4"/>
      <c r="BD83" s="4"/>
      <c r="BE83" s="4"/>
      <c r="BF83" s="4"/>
      <c r="BG83" s="4"/>
      <c r="BH83" s="4"/>
      <c r="BI83" s="4"/>
      <c r="BJ83" s="4"/>
      <c r="BK83" s="4"/>
      <c r="BL83" s="4"/>
      <c r="BM83" s="4"/>
      <c r="BN83" s="4"/>
      <c r="BO83" s="4"/>
      <c r="BP83" s="4"/>
      <c r="BQ83" s="4"/>
      <c r="BR83" s="4"/>
      <c r="BS83" s="4"/>
      <c r="BT83" s="4"/>
      <c r="BU83" s="4"/>
      <c r="BV83" s="4"/>
      <c r="BW83" s="4"/>
      <c r="BX83" s="4"/>
      <c r="BY83" s="4"/>
      <c r="BZ83" s="4"/>
      <c r="CA83" s="4"/>
      <c r="CB83" s="4"/>
      <c r="CC83" s="4"/>
      <c r="CD83" s="4"/>
      <c r="CE83" s="4"/>
      <c r="CF83" s="4"/>
      <c r="CG83" s="4"/>
      <c r="CH83" s="4"/>
      <c r="CI83" s="4"/>
      <c r="CJ83" s="4"/>
      <c r="CK83" s="4"/>
      <c r="CL83" s="4"/>
      <c r="CM83" s="4"/>
      <c r="CN83" s="4"/>
      <c r="CO83" s="4"/>
      <c r="CP83" s="4"/>
      <c r="CQ83" s="4"/>
      <c r="CR83" s="4"/>
      <c r="CS83" s="4"/>
      <c r="CT83" s="4"/>
      <c r="CU83" s="4"/>
      <c r="CV83" s="4"/>
      <c r="CW83" s="4"/>
      <c r="CX83" s="4"/>
      <c r="CY83" s="4"/>
      <c r="CZ83" s="4"/>
      <c r="DA83" s="4"/>
      <c r="DB83" s="4"/>
      <c r="DC83" s="4"/>
      <c r="DD83" s="4"/>
      <c r="DE83" s="4"/>
      <c r="DF83" s="4"/>
      <c r="DG83" s="4"/>
      <c r="DH83" s="4"/>
      <c r="DI83" s="4"/>
      <c r="DJ83" s="4"/>
      <c r="DK83" s="4"/>
      <c r="DL83" s="4"/>
      <c r="DM83" s="4"/>
      <c r="DN83" s="4"/>
      <c r="DO83" s="4"/>
      <c r="DP83" s="4"/>
      <c r="DQ83" s="4"/>
      <c r="DR83" s="4"/>
      <c r="DS83" s="4"/>
      <c r="DT83" s="4"/>
      <c r="DU83" s="4"/>
      <c r="DV83" s="4"/>
      <c r="DW83" s="4"/>
      <c r="DX83" s="4"/>
      <c r="DY83" s="4"/>
      <c r="DZ83" s="4"/>
      <c r="EA83" s="4"/>
      <c r="EB83" s="4"/>
      <c r="EC83" s="4"/>
      <c r="ED83" s="4"/>
      <c r="EE83" s="4"/>
      <c r="EF83" s="4"/>
      <c r="EG83" s="4"/>
      <c r="EH83" s="4"/>
      <c r="EI83" s="4"/>
      <c r="EJ83" s="4"/>
      <c r="EK83" s="4"/>
      <c r="EL83" s="4"/>
      <c r="EM83" s="4"/>
      <c r="EN83" s="4"/>
      <c r="EO83" s="4"/>
      <c r="EP83" s="4"/>
      <c r="EQ83" s="4"/>
      <c r="ER83" s="4"/>
      <c r="ES83" s="4"/>
      <c r="ET83" s="4"/>
      <c r="EU83" s="4"/>
      <c r="EV83" s="4"/>
      <c r="EW83" s="4"/>
      <c r="EX83" s="4"/>
      <c r="EY83" s="4"/>
      <c r="EZ83" s="4"/>
      <c r="FA83" s="4"/>
      <c r="FB83" s="4"/>
      <c r="FC83" s="4"/>
      <c r="FD83" s="4"/>
      <c r="FE83" s="4"/>
      <c r="FF83" s="4"/>
      <c r="FG83" s="4"/>
      <c r="FH83" s="4"/>
      <c r="FI83" s="4"/>
      <c r="FJ83" s="4"/>
      <c r="FK83" s="4"/>
      <c r="FL83" s="4"/>
      <c r="FM83" s="4"/>
      <c r="FN83" s="4"/>
      <c r="FO83" s="4"/>
      <c r="FP83" s="4"/>
      <c r="FQ83" s="4"/>
      <c r="FR83" s="4"/>
      <c r="FS83" s="4"/>
      <c r="FT83" s="4"/>
      <c r="FU83" s="4"/>
      <c r="FV83" s="4"/>
      <c r="FW83" s="4"/>
      <c r="FX83" s="4"/>
      <c r="FY83" s="4"/>
      <c r="FZ83" s="4"/>
      <c r="GA83" s="4"/>
      <c r="GB83" s="4"/>
      <c r="GC83" s="4"/>
      <c r="GD83" s="4"/>
      <c r="GE83" s="4"/>
      <c r="GF83" s="4"/>
      <c r="GG83" s="4"/>
      <c r="GH83" s="4"/>
      <c r="GI83" s="4"/>
      <c r="GJ83" s="4"/>
      <c r="GK83" s="4"/>
      <c r="GL83" s="4"/>
      <c r="GM83" s="4"/>
      <c r="GN83" s="4"/>
      <c r="GO83" s="4"/>
      <c r="GP83" s="4"/>
      <c r="GQ83" s="4"/>
      <c r="GR83" s="4"/>
      <c r="GS83" s="4"/>
      <c r="GT83" s="4"/>
      <c r="GU83" s="4"/>
      <c r="GV83" s="4"/>
      <c r="GW83" s="4"/>
      <c r="GX83" s="4"/>
      <c r="GY83" s="4"/>
      <c r="GZ83" s="4"/>
      <c r="HA83" s="4"/>
      <c r="HB83" s="4"/>
      <c r="HC83" s="4"/>
      <c r="HD83" s="4"/>
      <c r="HE83" s="4"/>
      <c r="HF83" s="4"/>
      <c r="HG83" s="4"/>
      <c r="HH83" s="4"/>
      <c r="HI83" s="4"/>
      <c r="HJ83" s="4"/>
      <c r="HK83" s="4"/>
      <c r="HL83" s="4"/>
      <c r="HM83" s="4"/>
      <c r="HN83" s="4"/>
      <c r="HO83" s="4"/>
      <c r="HP83" s="4"/>
      <c r="HQ83" s="4"/>
      <c r="HR83" s="4"/>
      <c r="HS83" s="4"/>
      <c r="HT83" s="4"/>
      <c r="HU83" s="4"/>
      <c r="HV83" s="4"/>
      <c r="HW83" s="4"/>
      <c r="HX83" s="4"/>
      <c r="HY83" s="4"/>
      <c r="HZ83" s="4"/>
      <c r="IA83" s="4"/>
      <c r="IB83" s="4"/>
      <c r="IC83" s="4"/>
      <c r="ID83" s="4"/>
      <c r="IE83" s="4"/>
      <c r="IF83" s="4"/>
      <c r="IG83" s="4"/>
      <c r="IH83" s="4"/>
      <c r="II83" s="4"/>
      <c r="IJ83" s="4"/>
      <c r="IK83" s="4"/>
      <c r="IL83" s="4"/>
      <c r="IM83" s="4"/>
      <c r="IN83" s="4"/>
      <c r="IO83" s="4"/>
      <c r="IP83" s="4"/>
      <c r="IQ83" s="4"/>
      <c r="IR83" s="4"/>
      <c r="IS83" s="4"/>
      <c r="IT83" s="4"/>
      <c r="IU83" s="4"/>
    </row>
    <row r="84" spans="1:255" ht="15" customHeight="1">
      <c r="AK84" s="4"/>
      <c r="AL84" s="4"/>
      <c r="AM84" s="4"/>
      <c r="AN84" s="4"/>
      <c r="AO84" s="4"/>
      <c r="AP84" s="4"/>
      <c r="AQ84" s="4"/>
      <c r="AR84" s="4"/>
      <c r="AS84" s="4"/>
      <c r="AT84" s="4"/>
      <c r="AU84" s="4"/>
      <c r="AV84" s="4"/>
      <c r="AW84" s="4"/>
      <c r="AX84" s="4"/>
      <c r="AY84" s="4"/>
      <c r="AZ84" s="4"/>
      <c r="BA84" s="4"/>
      <c r="BB84" s="4"/>
      <c r="BC84" s="4"/>
      <c r="BD84" s="4"/>
      <c r="BE84" s="4"/>
      <c r="BF84" s="4"/>
      <c r="BG84" s="4"/>
      <c r="BH84" s="4"/>
      <c r="BI84" s="4"/>
      <c r="BJ84" s="4"/>
      <c r="BK84" s="4"/>
      <c r="BL84" s="4"/>
      <c r="BM84" s="4"/>
      <c r="BN84" s="4"/>
      <c r="BO84" s="4"/>
      <c r="BP84" s="4"/>
      <c r="BQ84" s="4"/>
      <c r="BR84" s="4"/>
      <c r="BS84" s="4"/>
      <c r="BT84" s="4"/>
      <c r="BU84" s="4"/>
      <c r="BV84" s="4"/>
      <c r="BW84" s="4"/>
      <c r="BX84" s="4"/>
      <c r="BY84" s="4"/>
      <c r="BZ84" s="4"/>
      <c r="CA84" s="4"/>
      <c r="CB84" s="4"/>
      <c r="CC84" s="4"/>
      <c r="CD84" s="4"/>
      <c r="CE84" s="4"/>
      <c r="CF84" s="4"/>
      <c r="CG84" s="4"/>
      <c r="CH84" s="4"/>
      <c r="CI84" s="4"/>
      <c r="CJ84" s="4"/>
      <c r="CK84" s="4"/>
      <c r="CL84" s="4"/>
      <c r="CM84" s="4"/>
      <c r="CN84" s="4"/>
      <c r="CO84" s="4"/>
      <c r="CP84" s="4"/>
      <c r="CQ84" s="4"/>
      <c r="CR84" s="4"/>
      <c r="CS84" s="4"/>
      <c r="CT84" s="4"/>
      <c r="CU84" s="4"/>
      <c r="CV84" s="4"/>
      <c r="CW84" s="4"/>
      <c r="CX84" s="4"/>
      <c r="CY84" s="4"/>
      <c r="CZ84" s="4"/>
      <c r="DA84" s="4"/>
      <c r="DB84" s="4"/>
      <c r="DC84" s="4"/>
      <c r="DD84" s="4"/>
      <c r="DE84" s="4"/>
      <c r="DF84" s="4"/>
      <c r="DG84" s="4"/>
      <c r="DH84" s="4"/>
      <c r="DI84" s="4"/>
      <c r="DJ84" s="4"/>
      <c r="DK84" s="4"/>
      <c r="DL84" s="4"/>
      <c r="DM84" s="4"/>
      <c r="DN84" s="4"/>
      <c r="DO84" s="4"/>
      <c r="DP84" s="4"/>
      <c r="DQ84" s="4"/>
      <c r="DR84" s="4"/>
      <c r="DS84" s="4"/>
      <c r="DT84" s="4"/>
      <c r="DU84" s="4"/>
      <c r="DV84" s="4"/>
      <c r="DW84" s="4"/>
      <c r="DX84" s="4"/>
      <c r="DY84" s="4"/>
      <c r="DZ84" s="4"/>
      <c r="EA84" s="4"/>
      <c r="EB84" s="4"/>
      <c r="EC84" s="4"/>
      <c r="ED84" s="4"/>
      <c r="EE84" s="4"/>
      <c r="EF84" s="4"/>
      <c r="EG84" s="4"/>
      <c r="EH84" s="4"/>
      <c r="EI84" s="4"/>
      <c r="EJ84" s="4"/>
      <c r="EK84" s="4"/>
      <c r="EL84" s="4"/>
      <c r="EM84" s="4"/>
      <c r="EN84" s="4"/>
      <c r="EO84" s="4"/>
      <c r="EP84" s="4"/>
      <c r="EQ84" s="4"/>
      <c r="ER84" s="4"/>
      <c r="ES84" s="4"/>
      <c r="ET84" s="4"/>
      <c r="EU84" s="4"/>
      <c r="EV84" s="4"/>
      <c r="EW84" s="4"/>
      <c r="EX84" s="4"/>
      <c r="EY84" s="4"/>
      <c r="EZ84" s="4"/>
      <c r="FA84" s="4"/>
      <c r="FB84" s="4"/>
      <c r="FC84" s="4"/>
      <c r="FD84" s="4"/>
      <c r="FE84" s="4"/>
      <c r="FF84" s="4"/>
      <c r="FG84" s="4"/>
      <c r="FH84" s="4"/>
      <c r="FI84" s="4"/>
      <c r="FJ84" s="4"/>
      <c r="FK84" s="4"/>
      <c r="FL84" s="4"/>
      <c r="FM84" s="4"/>
      <c r="FN84" s="4"/>
      <c r="FO84" s="4"/>
      <c r="FP84" s="4"/>
      <c r="FQ84" s="4"/>
      <c r="FR84" s="4"/>
      <c r="FS84" s="4"/>
      <c r="FT84" s="4"/>
      <c r="FU84" s="4"/>
      <c r="FV84" s="4"/>
      <c r="FW84" s="4"/>
      <c r="FX84" s="4"/>
      <c r="FY84" s="4"/>
      <c r="FZ84" s="4"/>
      <c r="GA84" s="4"/>
      <c r="GB84" s="4"/>
      <c r="GC84" s="4"/>
      <c r="GD84" s="4"/>
      <c r="GE84" s="4"/>
      <c r="GF84" s="4"/>
      <c r="GG84" s="4"/>
      <c r="GH84" s="4"/>
      <c r="GI84" s="4"/>
      <c r="GJ84" s="4"/>
      <c r="GK84" s="4"/>
      <c r="GL84" s="4"/>
      <c r="GM84" s="4"/>
      <c r="GN84" s="4"/>
      <c r="GO84" s="4"/>
      <c r="GP84" s="4"/>
      <c r="GQ84" s="4"/>
      <c r="GR84" s="4"/>
      <c r="GS84" s="4"/>
      <c r="GT84" s="4"/>
      <c r="GU84" s="4"/>
      <c r="GV84" s="4"/>
      <c r="GW84" s="4"/>
      <c r="GX84" s="4"/>
      <c r="GY84" s="4"/>
      <c r="GZ84" s="4"/>
      <c r="HA84" s="4"/>
      <c r="HB84" s="4"/>
      <c r="HC84" s="4"/>
      <c r="HD84" s="4"/>
      <c r="HE84" s="4"/>
      <c r="HF84" s="4"/>
      <c r="HG84" s="4"/>
      <c r="HH84" s="4"/>
      <c r="HI84" s="4"/>
      <c r="HJ84" s="4"/>
      <c r="HK84" s="4"/>
      <c r="HL84" s="4"/>
      <c r="HM84" s="4"/>
      <c r="HN84" s="4"/>
      <c r="HO84" s="4"/>
      <c r="HP84" s="4"/>
      <c r="HQ84" s="4"/>
      <c r="HR84" s="4"/>
      <c r="HS84" s="4"/>
      <c r="HT84" s="4"/>
      <c r="HU84" s="4"/>
      <c r="HV84" s="4"/>
      <c r="HW84" s="4"/>
      <c r="HX84" s="4"/>
      <c r="HY84" s="4"/>
      <c r="HZ84" s="4"/>
      <c r="IA84" s="4"/>
      <c r="IB84" s="4"/>
      <c r="IC84" s="4"/>
      <c r="ID84" s="4"/>
      <c r="IE84" s="4"/>
      <c r="IF84" s="4"/>
      <c r="IG84" s="4"/>
      <c r="IH84" s="4"/>
      <c r="II84" s="4"/>
      <c r="IJ84" s="4"/>
      <c r="IK84" s="4"/>
      <c r="IL84" s="4"/>
      <c r="IM84" s="4"/>
      <c r="IN84" s="4"/>
      <c r="IO84" s="4"/>
      <c r="IP84" s="4"/>
      <c r="IQ84" s="4"/>
      <c r="IR84" s="4"/>
      <c r="IS84" s="4"/>
      <c r="IT84" s="4"/>
      <c r="IU84" s="4"/>
    </row>
    <row r="85" spans="1:255" ht="15" customHeight="1">
      <c r="AK85" s="4"/>
      <c r="AL85" s="4"/>
      <c r="AM85" s="4"/>
      <c r="AN85" s="4"/>
      <c r="AO85" s="4"/>
      <c r="AP85" s="4"/>
      <c r="AQ85" s="4"/>
      <c r="AR85" s="4"/>
      <c r="AS85" s="4"/>
      <c r="AT85" s="4"/>
      <c r="AU85" s="4"/>
      <c r="AV85" s="4"/>
      <c r="AW85" s="4"/>
      <c r="AX85" s="4"/>
      <c r="AY85" s="4"/>
      <c r="AZ85" s="4"/>
      <c r="BA85" s="4"/>
      <c r="BB85" s="4"/>
      <c r="BC85" s="4"/>
      <c r="BD85" s="4"/>
      <c r="BE85" s="4"/>
      <c r="BF85" s="4"/>
      <c r="BG85" s="4"/>
      <c r="BH85" s="4"/>
      <c r="BI85" s="4"/>
      <c r="BJ85" s="4"/>
      <c r="BK85" s="4"/>
      <c r="BL85" s="4"/>
      <c r="BM85" s="4"/>
      <c r="BN85" s="4"/>
      <c r="BO85" s="4"/>
      <c r="BP85" s="4"/>
      <c r="BQ85" s="4"/>
      <c r="BR85" s="4"/>
      <c r="BS85" s="4"/>
      <c r="BT85" s="4"/>
      <c r="BU85" s="4"/>
      <c r="BV85" s="4"/>
      <c r="BW85" s="4"/>
      <c r="BX85" s="4"/>
      <c r="BY85" s="4"/>
      <c r="BZ85" s="4"/>
      <c r="CA85" s="4"/>
      <c r="CB85" s="4"/>
      <c r="CC85" s="4"/>
      <c r="CD85" s="4"/>
      <c r="CE85" s="4"/>
      <c r="CF85" s="4"/>
      <c r="CG85" s="4"/>
      <c r="CH85" s="4"/>
      <c r="CI85" s="4"/>
      <c r="CJ85" s="4"/>
      <c r="CK85" s="4"/>
      <c r="CL85" s="4"/>
      <c r="CM85" s="4"/>
      <c r="CN85" s="4"/>
      <c r="CO85" s="4"/>
      <c r="CP85" s="4"/>
      <c r="CQ85" s="4"/>
      <c r="CR85" s="4"/>
      <c r="CS85" s="4"/>
      <c r="CT85" s="4"/>
      <c r="CU85" s="4"/>
      <c r="CV85" s="4"/>
      <c r="CW85" s="4"/>
      <c r="CX85" s="4"/>
      <c r="CY85" s="4"/>
      <c r="CZ85" s="4"/>
      <c r="DA85" s="4"/>
      <c r="DB85" s="4"/>
      <c r="DC85" s="4"/>
      <c r="DD85" s="4"/>
      <c r="DE85" s="4"/>
      <c r="DF85" s="4"/>
      <c r="DG85" s="4"/>
      <c r="DH85" s="4"/>
      <c r="DI85" s="4"/>
      <c r="DJ85" s="4"/>
      <c r="DK85" s="4"/>
      <c r="DL85" s="4"/>
      <c r="DM85" s="4"/>
      <c r="DN85" s="4"/>
      <c r="DO85" s="4"/>
      <c r="DP85" s="4"/>
      <c r="DQ85" s="4"/>
      <c r="DR85" s="4"/>
      <c r="DS85" s="4"/>
      <c r="DT85" s="4"/>
      <c r="DU85" s="4"/>
      <c r="DV85" s="4"/>
      <c r="DW85" s="4"/>
      <c r="DX85" s="4"/>
      <c r="DY85" s="4"/>
      <c r="DZ85" s="4"/>
      <c r="EA85" s="4"/>
      <c r="EB85" s="4"/>
      <c r="EC85" s="4"/>
      <c r="ED85" s="4"/>
      <c r="EE85" s="4"/>
      <c r="EF85" s="4"/>
      <c r="EG85" s="4"/>
      <c r="EH85" s="4"/>
      <c r="EI85" s="4"/>
      <c r="EJ85" s="4"/>
      <c r="EK85" s="4"/>
      <c r="EL85" s="4"/>
      <c r="EM85" s="4"/>
      <c r="EN85" s="4"/>
      <c r="EO85" s="4"/>
      <c r="EP85" s="4"/>
      <c r="EQ85" s="4"/>
      <c r="ER85" s="4"/>
      <c r="ES85" s="4"/>
      <c r="ET85" s="4"/>
      <c r="EU85" s="4"/>
      <c r="EV85" s="4"/>
      <c r="EW85" s="4"/>
      <c r="EX85" s="4"/>
      <c r="EY85" s="4"/>
      <c r="EZ85" s="4"/>
      <c r="FA85" s="4"/>
      <c r="FB85" s="4"/>
      <c r="FC85" s="4"/>
      <c r="FD85" s="4"/>
      <c r="FE85" s="4"/>
      <c r="FF85" s="4"/>
      <c r="FG85" s="4"/>
      <c r="FH85" s="4"/>
      <c r="FI85" s="4"/>
      <c r="FJ85" s="4"/>
      <c r="FK85" s="4"/>
      <c r="FL85" s="4"/>
      <c r="FM85" s="4"/>
      <c r="FN85" s="4"/>
      <c r="FO85" s="4"/>
      <c r="FP85" s="4"/>
      <c r="FQ85" s="4"/>
      <c r="FR85" s="4"/>
      <c r="FS85" s="4"/>
      <c r="FT85" s="4"/>
      <c r="FU85" s="4"/>
      <c r="FV85" s="4"/>
      <c r="FW85" s="4"/>
      <c r="FX85" s="4"/>
      <c r="FY85" s="4"/>
      <c r="FZ85" s="4"/>
      <c r="GA85" s="4"/>
      <c r="GB85" s="4"/>
      <c r="GC85" s="4"/>
      <c r="GD85" s="4"/>
      <c r="GE85" s="4"/>
      <c r="GF85" s="4"/>
      <c r="GG85" s="4"/>
      <c r="GH85" s="4"/>
      <c r="GI85" s="4"/>
      <c r="GJ85" s="4"/>
      <c r="GK85" s="4"/>
      <c r="GL85" s="4"/>
      <c r="GM85" s="4"/>
      <c r="GN85" s="4"/>
      <c r="GO85" s="4"/>
      <c r="GP85" s="4"/>
      <c r="GQ85" s="4"/>
      <c r="GR85" s="4"/>
      <c r="GS85" s="4"/>
      <c r="GT85" s="4"/>
      <c r="GU85" s="4"/>
      <c r="GV85" s="4"/>
      <c r="GW85" s="4"/>
      <c r="GX85" s="4"/>
      <c r="GY85" s="4"/>
      <c r="GZ85" s="4"/>
      <c r="HA85" s="4"/>
      <c r="HB85" s="4"/>
      <c r="HC85" s="4"/>
      <c r="HD85" s="4"/>
      <c r="HE85" s="4"/>
      <c r="HF85" s="4"/>
      <c r="HG85" s="4"/>
      <c r="HH85" s="4"/>
      <c r="HI85" s="4"/>
      <c r="HJ85" s="4"/>
      <c r="HK85" s="4"/>
      <c r="HL85" s="4"/>
      <c r="HM85" s="4"/>
      <c r="HN85" s="4"/>
      <c r="HO85" s="4"/>
      <c r="HP85" s="4"/>
      <c r="HQ85" s="4"/>
      <c r="HR85" s="4"/>
      <c r="HS85" s="4"/>
      <c r="HT85" s="4"/>
      <c r="HU85" s="4"/>
      <c r="HV85" s="4"/>
      <c r="HW85" s="4"/>
      <c r="HX85" s="4"/>
      <c r="HY85" s="4"/>
      <c r="HZ85" s="4"/>
      <c r="IA85" s="4"/>
      <c r="IB85" s="4"/>
      <c r="IC85" s="4"/>
      <c r="ID85" s="4"/>
      <c r="IE85" s="4"/>
      <c r="IF85" s="4"/>
      <c r="IG85" s="4"/>
      <c r="IH85" s="4"/>
      <c r="II85" s="4"/>
      <c r="IJ85" s="4"/>
      <c r="IK85" s="4"/>
      <c r="IL85" s="4"/>
      <c r="IM85" s="4"/>
      <c r="IN85" s="4"/>
      <c r="IO85" s="4"/>
      <c r="IP85" s="4"/>
      <c r="IQ85" s="4"/>
      <c r="IR85" s="4"/>
      <c r="IS85" s="4"/>
      <c r="IT85" s="4"/>
      <c r="IU85" s="4"/>
    </row>
    <row r="86" spans="1:255" ht="15" customHeight="1">
      <c r="AK86" s="4"/>
      <c r="AL86" s="4"/>
      <c r="AM86" s="4"/>
      <c r="AN86" s="4"/>
      <c r="AO86" s="4"/>
      <c r="AP86" s="4"/>
      <c r="AQ86" s="4"/>
      <c r="AR86" s="4"/>
      <c r="AS86" s="4"/>
      <c r="AT86" s="4"/>
      <c r="AU86" s="4"/>
      <c r="AV86" s="4"/>
      <c r="AW86" s="4"/>
      <c r="AX86" s="4"/>
      <c r="AY86" s="4"/>
      <c r="AZ86" s="4"/>
      <c r="BA86" s="4"/>
      <c r="BB86" s="4"/>
      <c r="BC86" s="4"/>
      <c r="BD86" s="4"/>
      <c r="BE86" s="4"/>
      <c r="BF86" s="4"/>
      <c r="BG86" s="4"/>
      <c r="BH86" s="4"/>
      <c r="BI86" s="4"/>
      <c r="BJ86" s="4"/>
      <c r="BK86" s="4"/>
      <c r="BL86" s="4"/>
      <c r="BM86" s="4"/>
      <c r="BN86" s="4"/>
      <c r="BO86" s="4"/>
      <c r="BP86" s="4"/>
      <c r="BQ86" s="4"/>
      <c r="BR86" s="4"/>
      <c r="BS86" s="4"/>
      <c r="BT86" s="4"/>
      <c r="BU86" s="4"/>
      <c r="BV86" s="4"/>
      <c r="BW86" s="4"/>
      <c r="BX86" s="4"/>
      <c r="BY86" s="4"/>
      <c r="BZ86" s="4"/>
      <c r="CA86" s="4"/>
      <c r="CB86" s="4"/>
      <c r="CC86" s="4"/>
      <c r="CD86" s="4"/>
      <c r="CE86" s="4"/>
      <c r="CF86" s="4"/>
      <c r="CG86" s="4"/>
      <c r="CH86" s="4"/>
      <c r="CI86" s="4"/>
      <c r="CJ86" s="4"/>
      <c r="CK86" s="4"/>
      <c r="CL86" s="4"/>
      <c r="CM86" s="4"/>
      <c r="CN86" s="4"/>
      <c r="CO86" s="4"/>
      <c r="CP86" s="4"/>
      <c r="CQ86" s="4"/>
      <c r="CR86" s="4"/>
      <c r="CS86" s="4"/>
      <c r="CT86" s="4"/>
      <c r="CU86" s="4"/>
      <c r="CV86" s="4"/>
      <c r="CW86" s="4"/>
      <c r="CX86" s="4"/>
      <c r="CY86" s="4"/>
      <c r="CZ86" s="4"/>
      <c r="DA86" s="4"/>
      <c r="DB86" s="4"/>
      <c r="DC86" s="4"/>
      <c r="DD86" s="4"/>
      <c r="DE86" s="4"/>
      <c r="DF86" s="4"/>
      <c r="DG86" s="4"/>
      <c r="DH86" s="4"/>
      <c r="DI86" s="4"/>
      <c r="DJ86" s="4"/>
      <c r="DK86" s="4"/>
      <c r="DL86" s="4"/>
      <c r="DM86" s="4"/>
      <c r="DN86" s="4"/>
      <c r="DO86" s="4"/>
      <c r="DP86" s="4"/>
      <c r="DQ86" s="4"/>
      <c r="DR86" s="4"/>
      <c r="DS86" s="4"/>
      <c r="DT86" s="4"/>
      <c r="DU86" s="4"/>
      <c r="DV86" s="4"/>
      <c r="DW86" s="4"/>
      <c r="DX86" s="4"/>
      <c r="DY86" s="4"/>
      <c r="DZ86" s="4"/>
      <c r="EA86" s="4"/>
      <c r="EB86" s="4"/>
      <c r="EC86" s="4"/>
      <c r="ED86" s="4"/>
      <c r="EE86" s="4"/>
      <c r="EF86" s="4"/>
      <c r="EG86" s="4"/>
      <c r="EH86" s="4"/>
      <c r="EI86" s="4"/>
      <c r="EJ86" s="4"/>
      <c r="EK86" s="4"/>
      <c r="EL86" s="4"/>
      <c r="EM86" s="4"/>
      <c r="EN86" s="4"/>
      <c r="EO86" s="4"/>
      <c r="EP86" s="4"/>
      <c r="EQ86" s="4"/>
      <c r="ER86" s="4"/>
      <c r="ES86" s="4"/>
      <c r="ET86" s="4"/>
      <c r="EU86" s="4"/>
      <c r="EV86" s="4"/>
      <c r="EW86" s="4"/>
      <c r="EX86" s="4"/>
      <c r="EY86" s="4"/>
      <c r="EZ86" s="4"/>
      <c r="FA86" s="4"/>
      <c r="FB86" s="4"/>
      <c r="FC86" s="4"/>
      <c r="FD86" s="4"/>
      <c r="FE86" s="4"/>
      <c r="FF86" s="4"/>
      <c r="FG86" s="4"/>
      <c r="FH86" s="4"/>
      <c r="FI86" s="4"/>
      <c r="FJ86" s="4"/>
      <c r="FK86" s="4"/>
      <c r="FL86" s="4"/>
      <c r="FM86" s="4"/>
      <c r="FN86" s="4"/>
      <c r="FO86" s="4"/>
      <c r="FP86" s="4"/>
      <c r="FQ86" s="4"/>
      <c r="FR86" s="4"/>
      <c r="FS86" s="4"/>
      <c r="FT86" s="4"/>
      <c r="FU86" s="4"/>
      <c r="FV86" s="4"/>
      <c r="FW86" s="4"/>
      <c r="FX86" s="4"/>
      <c r="FY86" s="4"/>
      <c r="FZ86" s="4"/>
      <c r="GA86" s="4"/>
      <c r="GB86" s="4"/>
      <c r="GC86" s="4"/>
      <c r="GD86" s="4"/>
      <c r="GE86" s="4"/>
      <c r="GF86" s="4"/>
      <c r="GG86" s="4"/>
      <c r="GH86" s="4"/>
      <c r="GI86" s="4"/>
      <c r="GJ86" s="4"/>
      <c r="GK86" s="4"/>
      <c r="GL86" s="4"/>
      <c r="GM86" s="4"/>
      <c r="GN86" s="4"/>
      <c r="GO86" s="4"/>
      <c r="GP86" s="4"/>
      <c r="GQ86" s="4"/>
      <c r="GR86" s="4"/>
      <c r="GS86" s="4"/>
      <c r="GT86" s="4"/>
      <c r="GU86" s="4"/>
      <c r="GV86" s="4"/>
      <c r="GW86" s="4"/>
      <c r="GX86" s="4"/>
      <c r="GY86" s="4"/>
      <c r="GZ86" s="4"/>
      <c r="HA86" s="4"/>
      <c r="HB86" s="4"/>
      <c r="HC86" s="4"/>
      <c r="HD86" s="4"/>
      <c r="HE86" s="4"/>
      <c r="HF86" s="4"/>
      <c r="HG86" s="4"/>
      <c r="HH86" s="4"/>
      <c r="HI86" s="4"/>
      <c r="HJ86" s="4"/>
      <c r="HK86" s="4"/>
      <c r="HL86" s="4"/>
      <c r="HM86" s="4"/>
      <c r="HN86" s="4"/>
      <c r="HO86" s="4"/>
      <c r="HP86" s="4"/>
      <c r="HQ86" s="4"/>
      <c r="HR86" s="4"/>
      <c r="HS86" s="4"/>
      <c r="HT86" s="4"/>
      <c r="HU86" s="4"/>
      <c r="HV86" s="4"/>
      <c r="HW86" s="4"/>
      <c r="HX86" s="4"/>
      <c r="HY86" s="4"/>
      <c r="HZ86" s="4"/>
      <c r="IA86" s="4"/>
      <c r="IB86" s="4"/>
      <c r="IC86" s="4"/>
      <c r="ID86" s="4"/>
      <c r="IE86" s="4"/>
      <c r="IF86" s="4"/>
      <c r="IG86" s="4"/>
      <c r="IH86" s="4"/>
      <c r="II86" s="4"/>
      <c r="IJ86" s="4"/>
      <c r="IK86" s="4"/>
      <c r="IL86" s="4"/>
      <c r="IM86" s="4"/>
      <c r="IN86" s="4"/>
      <c r="IO86" s="4"/>
      <c r="IP86" s="4"/>
      <c r="IQ86" s="4"/>
      <c r="IR86" s="4"/>
      <c r="IS86" s="4"/>
      <c r="IT86" s="4"/>
      <c r="IU86" s="4"/>
    </row>
    <row r="87" spans="1:255" ht="15" customHeight="1">
      <c r="AK87" s="4"/>
      <c r="AL87" s="4"/>
      <c r="AM87" s="4"/>
      <c r="AN87" s="4"/>
      <c r="AO87" s="4"/>
      <c r="AP87" s="4"/>
      <c r="AQ87" s="4"/>
      <c r="AR87" s="4"/>
      <c r="AS87" s="4"/>
      <c r="AT87" s="4"/>
      <c r="AU87" s="4"/>
      <c r="AV87" s="4"/>
      <c r="AW87" s="4"/>
      <c r="AX87" s="4"/>
      <c r="AY87" s="4"/>
      <c r="AZ87" s="4"/>
      <c r="BA87" s="4"/>
      <c r="BB87" s="4"/>
      <c r="BC87" s="4"/>
      <c r="BD87" s="4"/>
      <c r="BE87" s="4"/>
      <c r="BF87" s="4"/>
      <c r="BG87" s="4"/>
      <c r="BH87" s="4"/>
      <c r="BI87" s="4"/>
      <c r="BJ87" s="4"/>
      <c r="BK87" s="4"/>
      <c r="BL87" s="4"/>
      <c r="BM87" s="4"/>
      <c r="BN87" s="4"/>
      <c r="BO87" s="4"/>
      <c r="BP87" s="4"/>
      <c r="BQ87" s="4"/>
      <c r="BR87" s="4"/>
      <c r="BS87" s="4"/>
      <c r="BT87" s="4"/>
      <c r="BU87" s="4"/>
      <c r="BV87" s="4"/>
      <c r="BW87" s="4"/>
      <c r="BX87" s="4"/>
      <c r="BY87" s="4"/>
      <c r="BZ87" s="4"/>
      <c r="CA87" s="4"/>
      <c r="CB87" s="4"/>
      <c r="CC87" s="4"/>
      <c r="CD87" s="4"/>
      <c r="CE87" s="4"/>
      <c r="CF87" s="4"/>
      <c r="CG87" s="4"/>
      <c r="CH87" s="4"/>
      <c r="CI87" s="4"/>
      <c r="CJ87" s="4"/>
      <c r="CK87" s="4"/>
      <c r="CL87" s="4"/>
      <c r="CM87" s="4"/>
      <c r="CN87" s="4"/>
      <c r="CO87" s="4"/>
      <c r="CP87" s="4"/>
      <c r="CQ87" s="4"/>
      <c r="CR87" s="4"/>
      <c r="CS87" s="4"/>
      <c r="CT87" s="4"/>
      <c r="CU87" s="4"/>
      <c r="CV87" s="4"/>
      <c r="CW87" s="4"/>
      <c r="CX87" s="4"/>
      <c r="CY87" s="4"/>
      <c r="CZ87" s="4"/>
      <c r="DA87" s="4"/>
      <c r="DB87" s="4"/>
      <c r="DC87" s="4"/>
      <c r="DD87" s="4"/>
      <c r="DE87" s="4"/>
      <c r="DF87" s="4"/>
      <c r="DG87" s="4"/>
      <c r="DH87" s="4"/>
      <c r="DI87" s="4"/>
      <c r="DJ87" s="4"/>
      <c r="DK87" s="4"/>
      <c r="DL87" s="4"/>
      <c r="DM87" s="4"/>
      <c r="DN87" s="4"/>
      <c r="DO87" s="4"/>
      <c r="DP87" s="4"/>
      <c r="DQ87" s="4"/>
      <c r="DR87" s="4"/>
      <c r="DS87" s="4"/>
      <c r="DT87" s="4"/>
      <c r="DU87" s="4"/>
      <c r="DV87" s="4"/>
      <c r="DW87" s="4"/>
      <c r="DX87" s="4"/>
      <c r="DY87" s="4"/>
      <c r="DZ87" s="4"/>
      <c r="EA87" s="4"/>
      <c r="EB87" s="4"/>
      <c r="EC87" s="4"/>
      <c r="ED87" s="4"/>
      <c r="EE87" s="4"/>
      <c r="EF87" s="4"/>
      <c r="EG87" s="4"/>
      <c r="EH87" s="4"/>
      <c r="EI87" s="4"/>
      <c r="EJ87" s="4"/>
      <c r="EK87" s="4"/>
      <c r="EL87" s="4"/>
      <c r="EM87" s="4"/>
      <c r="EN87" s="4"/>
      <c r="EO87" s="4"/>
      <c r="EP87" s="4"/>
      <c r="EQ87" s="4"/>
      <c r="ER87" s="4"/>
      <c r="ES87" s="4"/>
      <c r="ET87" s="4"/>
      <c r="EU87" s="4"/>
      <c r="EV87" s="4"/>
      <c r="EW87" s="4"/>
      <c r="EX87" s="4"/>
      <c r="EY87" s="4"/>
      <c r="EZ87" s="4"/>
      <c r="FA87" s="4"/>
      <c r="FB87" s="4"/>
      <c r="FC87" s="4"/>
      <c r="FD87" s="4"/>
      <c r="FE87" s="4"/>
      <c r="FF87" s="4"/>
      <c r="FG87" s="4"/>
      <c r="FH87" s="4"/>
      <c r="FI87" s="4"/>
      <c r="FJ87" s="4"/>
      <c r="FK87" s="4"/>
      <c r="FL87" s="4"/>
      <c r="FM87" s="4"/>
      <c r="FN87" s="4"/>
      <c r="FO87" s="4"/>
      <c r="FP87" s="4"/>
      <c r="FQ87" s="4"/>
      <c r="FR87" s="4"/>
      <c r="FS87" s="4"/>
      <c r="FT87" s="4"/>
      <c r="FU87" s="4"/>
      <c r="FV87" s="4"/>
      <c r="FW87" s="4"/>
      <c r="FX87" s="4"/>
      <c r="FY87" s="4"/>
      <c r="FZ87" s="4"/>
      <c r="GA87" s="4"/>
      <c r="GB87" s="4"/>
      <c r="GC87" s="4"/>
      <c r="GD87" s="4"/>
      <c r="GE87" s="4"/>
      <c r="GF87" s="4"/>
      <c r="GG87" s="4"/>
      <c r="GH87" s="4"/>
      <c r="GI87" s="4"/>
      <c r="GJ87" s="4"/>
      <c r="GK87" s="4"/>
      <c r="GL87" s="4"/>
      <c r="GM87" s="4"/>
      <c r="GN87" s="4"/>
      <c r="GO87" s="4"/>
      <c r="GP87" s="4"/>
      <c r="GQ87" s="4"/>
      <c r="GR87" s="4"/>
      <c r="GS87" s="4"/>
      <c r="GT87" s="4"/>
      <c r="GU87" s="4"/>
      <c r="GV87" s="4"/>
      <c r="GW87" s="4"/>
      <c r="GX87" s="4"/>
      <c r="GY87" s="4"/>
      <c r="GZ87" s="4"/>
      <c r="HA87" s="4"/>
      <c r="HB87" s="4"/>
      <c r="HC87" s="4"/>
      <c r="HD87" s="4"/>
      <c r="HE87" s="4"/>
      <c r="HF87" s="4"/>
      <c r="HG87" s="4"/>
      <c r="HH87" s="4"/>
      <c r="HI87" s="4"/>
      <c r="HJ87" s="4"/>
      <c r="HK87" s="4"/>
      <c r="HL87" s="4"/>
      <c r="HM87" s="4"/>
      <c r="HN87" s="4"/>
      <c r="HO87" s="4"/>
      <c r="HP87" s="4"/>
      <c r="HQ87" s="4"/>
      <c r="HR87" s="4"/>
      <c r="HS87" s="4"/>
      <c r="HT87" s="4"/>
      <c r="HU87" s="4"/>
      <c r="HV87" s="4"/>
      <c r="HW87" s="4"/>
      <c r="HX87" s="4"/>
      <c r="HY87" s="4"/>
      <c r="HZ87" s="4"/>
      <c r="IA87" s="4"/>
      <c r="IB87" s="4"/>
      <c r="IC87" s="4"/>
      <c r="ID87" s="4"/>
      <c r="IE87" s="4"/>
      <c r="IF87" s="4"/>
      <c r="IG87" s="4"/>
      <c r="IH87" s="4"/>
      <c r="II87" s="4"/>
      <c r="IJ87" s="4"/>
      <c r="IK87" s="4"/>
      <c r="IL87" s="4"/>
      <c r="IM87" s="4"/>
      <c r="IN87" s="4"/>
      <c r="IO87" s="4"/>
      <c r="IP87" s="4"/>
      <c r="IQ87" s="4"/>
      <c r="IR87" s="4"/>
      <c r="IS87" s="4"/>
      <c r="IT87" s="4"/>
      <c r="IU87" s="4"/>
    </row>
    <row r="88" spans="1:255">
      <c r="AK88" s="4"/>
      <c r="AL88" s="4"/>
      <c r="AM88" s="4"/>
      <c r="AN88" s="4"/>
      <c r="AO88" s="4"/>
      <c r="AP88" s="4"/>
      <c r="AQ88" s="4"/>
      <c r="AR88" s="4"/>
      <c r="AS88" s="4"/>
      <c r="AT88" s="4"/>
      <c r="AU88" s="4"/>
      <c r="AV88" s="4"/>
      <c r="AW88" s="4"/>
      <c r="AX88" s="4"/>
      <c r="AY88" s="4"/>
      <c r="AZ88" s="4"/>
      <c r="BA88" s="4"/>
      <c r="BB88" s="4"/>
      <c r="BC88" s="4"/>
      <c r="BD88" s="4"/>
      <c r="BE88" s="4"/>
      <c r="BF88" s="4"/>
      <c r="BG88" s="4"/>
      <c r="BH88" s="4"/>
      <c r="BI88" s="4"/>
      <c r="BJ88" s="4"/>
      <c r="BK88" s="4"/>
      <c r="BL88" s="4"/>
      <c r="BM88" s="4"/>
      <c r="BN88" s="4"/>
      <c r="BO88" s="4"/>
      <c r="BP88" s="4"/>
      <c r="BQ88" s="4"/>
      <c r="BR88" s="4"/>
      <c r="BS88" s="4"/>
      <c r="BT88" s="4"/>
      <c r="BU88" s="4"/>
      <c r="BV88" s="4"/>
      <c r="BW88" s="4"/>
      <c r="BX88" s="4"/>
      <c r="BY88" s="4"/>
      <c r="BZ88" s="4"/>
      <c r="CA88" s="4"/>
      <c r="CB88" s="4"/>
      <c r="CC88" s="4"/>
      <c r="CD88" s="4"/>
      <c r="CE88" s="4"/>
      <c r="CF88" s="4"/>
      <c r="CG88" s="4"/>
      <c r="CH88" s="4"/>
      <c r="CI88" s="4"/>
      <c r="CJ88" s="4"/>
      <c r="CK88" s="4"/>
      <c r="CL88" s="4"/>
      <c r="CM88" s="4"/>
      <c r="CN88" s="4"/>
      <c r="CO88" s="4"/>
      <c r="CP88" s="4"/>
      <c r="CQ88" s="4"/>
      <c r="CR88" s="4"/>
      <c r="CS88" s="4"/>
      <c r="CT88" s="4"/>
      <c r="CU88" s="4"/>
      <c r="CV88" s="4"/>
      <c r="CW88" s="4"/>
      <c r="CX88" s="4"/>
      <c r="CY88" s="4"/>
      <c r="CZ88" s="4"/>
      <c r="DA88" s="4"/>
      <c r="DB88" s="4"/>
      <c r="DC88" s="4"/>
      <c r="DD88" s="4"/>
      <c r="DE88" s="4"/>
      <c r="DF88" s="4"/>
      <c r="DG88" s="4"/>
      <c r="DH88" s="4"/>
      <c r="DI88" s="4"/>
      <c r="DJ88" s="4"/>
      <c r="DK88" s="4"/>
      <c r="DL88" s="4"/>
      <c r="DM88" s="4"/>
      <c r="DN88" s="4"/>
      <c r="DO88" s="4"/>
      <c r="DP88" s="4"/>
      <c r="DQ88" s="4"/>
      <c r="DR88" s="4"/>
      <c r="DS88" s="4"/>
      <c r="DT88" s="4"/>
      <c r="DU88" s="4"/>
      <c r="DV88" s="4"/>
      <c r="DW88" s="4"/>
      <c r="DX88" s="4"/>
      <c r="DY88" s="4"/>
      <c r="DZ88" s="4"/>
      <c r="EA88" s="4"/>
      <c r="EB88" s="4"/>
      <c r="EC88" s="4"/>
      <c r="ED88" s="4"/>
      <c r="EE88" s="4"/>
      <c r="EF88" s="4"/>
      <c r="EG88" s="4"/>
      <c r="EH88" s="4"/>
      <c r="EI88" s="4"/>
      <c r="EJ88" s="4"/>
      <c r="EK88" s="4"/>
      <c r="EL88" s="4"/>
      <c r="EM88" s="4"/>
      <c r="EN88" s="4"/>
      <c r="EO88" s="4"/>
      <c r="EP88" s="4"/>
      <c r="EQ88" s="4"/>
      <c r="ER88" s="4"/>
      <c r="ES88" s="4"/>
      <c r="ET88" s="4"/>
      <c r="EU88" s="4"/>
      <c r="EV88" s="4"/>
      <c r="EW88" s="4"/>
      <c r="EX88" s="4"/>
      <c r="EY88" s="4"/>
      <c r="EZ88" s="4"/>
      <c r="FA88" s="4"/>
      <c r="FB88" s="4"/>
      <c r="FC88" s="4"/>
      <c r="FD88" s="4"/>
      <c r="FE88" s="4"/>
      <c r="FF88" s="4"/>
      <c r="FG88" s="4"/>
      <c r="FH88" s="4"/>
      <c r="FI88" s="4"/>
      <c r="FJ88" s="4"/>
      <c r="FK88" s="4"/>
      <c r="FL88" s="4"/>
      <c r="FM88" s="4"/>
      <c r="FN88" s="4"/>
      <c r="FO88" s="4"/>
      <c r="FP88" s="4"/>
      <c r="FQ88" s="4"/>
      <c r="FR88" s="4"/>
      <c r="FS88" s="4"/>
      <c r="FT88" s="4"/>
      <c r="FU88" s="4"/>
      <c r="FV88" s="4"/>
      <c r="FW88" s="4"/>
      <c r="FX88" s="4"/>
      <c r="FY88" s="4"/>
      <c r="FZ88" s="4"/>
      <c r="GA88" s="4"/>
      <c r="GB88" s="4"/>
      <c r="GC88" s="4"/>
      <c r="GD88" s="4"/>
      <c r="GE88" s="4"/>
      <c r="GF88" s="4"/>
      <c r="GG88" s="4"/>
      <c r="GH88" s="4"/>
      <c r="GI88" s="4"/>
      <c r="GJ88" s="4"/>
      <c r="GK88" s="4"/>
      <c r="GL88" s="4"/>
      <c r="GM88" s="4"/>
      <c r="GN88" s="4"/>
      <c r="GO88" s="4"/>
      <c r="GP88" s="4"/>
      <c r="GQ88" s="4"/>
      <c r="GR88" s="4"/>
      <c r="GS88" s="4"/>
      <c r="GT88" s="4"/>
      <c r="GU88" s="4"/>
      <c r="GV88" s="4"/>
      <c r="GW88" s="4"/>
      <c r="GX88" s="4"/>
      <c r="GY88" s="4"/>
      <c r="GZ88" s="4"/>
      <c r="HA88" s="4"/>
      <c r="HB88" s="4"/>
      <c r="HC88" s="4"/>
      <c r="HD88" s="4"/>
      <c r="HE88" s="4"/>
      <c r="HF88" s="4"/>
      <c r="HG88" s="4"/>
      <c r="HH88" s="4"/>
      <c r="HI88" s="4"/>
      <c r="HJ88" s="4"/>
      <c r="HK88" s="4"/>
      <c r="HL88" s="4"/>
      <c r="HM88" s="4"/>
      <c r="HN88" s="4"/>
      <c r="HO88" s="4"/>
      <c r="HP88" s="4"/>
      <c r="HQ88" s="4"/>
      <c r="HR88" s="4"/>
      <c r="HS88" s="4"/>
      <c r="HT88" s="4"/>
      <c r="HU88" s="4"/>
      <c r="HV88" s="4"/>
      <c r="HW88" s="4"/>
      <c r="HX88" s="4"/>
      <c r="HY88" s="4"/>
      <c r="HZ88" s="4"/>
      <c r="IA88" s="4"/>
      <c r="IB88" s="4"/>
      <c r="IC88" s="4"/>
      <c r="ID88" s="4"/>
      <c r="IE88" s="4"/>
      <c r="IF88" s="4"/>
      <c r="IG88" s="4"/>
      <c r="IH88" s="4"/>
      <c r="II88" s="4"/>
      <c r="IJ88" s="4"/>
      <c r="IK88" s="4"/>
      <c r="IL88" s="4"/>
      <c r="IM88" s="4"/>
      <c r="IN88" s="4"/>
      <c r="IO88" s="4"/>
      <c r="IP88" s="4"/>
      <c r="IQ88" s="4"/>
      <c r="IR88" s="4"/>
      <c r="IS88" s="4"/>
      <c r="IT88" s="4"/>
      <c r="IU88" s="4"/>
    </row>
    <row r="89" spans="1:255">
      <c r="A89" s="4"/>
      <c r="B89" s="4"/>
      <c r="C89" s="4"/>
      <c r="D89" s="4"/>
      <c r="E89" s="4"/>
      <c r="F89" s="4"/>
      <c r="G89" s="4"/>
      <c r="H89" s="4"/>
      <c r="I89" s="4"/>
      <c r="J89" s="4"/>
      <c r="K89" s="4"/>
      <c r="L89" s="4"/>
      <c r="M89" s="4"/>
      <c r="N89" s="4"/>
      <c r="O89" s="4"/>
      <c r="P89" s="4"/>
      <c r="Q89" s="4"/>
      <c r="R89" s="4"/>
      <c r="S89" s="4"/>
      <c r="T89" s="4"/>
      <c r="U89" s="4"/>
      <c r="V89" s="4"/>
      <c r="W89" s="4"/>
      <c r="X89" s="4"/>
      <c r="Y89" s="4"/>
      <c r="Z89" s="4"/>
      <c r="AA89" s="4"/>
      <c r="AB89" s="4"/>
      <c r="AC89" s="4"/>
      <c r="AD89" s="4"/>
      <c r="AE89" s="4"/>
      <c r="AF89" s="4"/>
      <c r="AG89" s="4"/>
      <c r="AH89" s="4"/>
      <c r="AI89" s="4"/>
      <c r="AJ89" s="4"/>
      <c r="AK89" s="4"/>
      <c r="AL89" s="4"/>
      <c r="AM89" s="4"/>
      <c r="AN89" s="4"/>
      <c r="AO89" s="4"/>
      <c r="AP89" s="4"/>
      <c r="AQ89" s="4"/>
      <c r="AR89" s="4"/>
      <c r="AS89" s="4"/>
      <c r="AT89" s="4"/>
      <c r="AU89" s="4"/>
      <c r="AV89" s="4"/>
      <c r="AW89" s="4"/>
      <c r="AX89" s="4"/>
      <c r="AY89" s="4"/>
      <c r="AZ89" s="4"/>
      <c r="BA89" s="4"/>
      <c r="BB89" s="4"/>
      <c r="BC89" s="4"/>
      <c r="BD89" s="4"/>
      <c r="BE89" s="4"/>
      <c r="BF89" s="4"/>
      <c r="BG89" s="4"/>
      <c r="BH89" s="4"/>
      <c r="BI89" s="4"/>
      <c r="BJ89" s="4"/>
      <c r="BK89" s="4"/>
      <c r="BL89" s="4"/>
      <c r="BM89" s="4"/>
      <c r="BN89" s="4"/>
      <c r="BO89" s="4"/>
      <c r="BP89" s="4"/>
      <c r="BQ89" s="4"/>
      <c r="BR89" s="4"/>
      <c r="BS89" s="4"/>
      <c r="BT89" s="4"/>
      <c r="BU89" s="4"/>
      <c r="BV89" s="4"/>
      <c r="BW89" s="4"/>
      <c r="BX89" s="4"/>
      <c r="BY89" s="4"/>
      <c r="BZ89" s="4"/>
      <c r="CA89" s="4"/>
      <c r="CB89" s="4"/>
      <c r="CC89" s="4"/>
      <c r="CD89" s="4"/>
      <c r="CE89" s="4"/>
      <c r="CF89" s="4"/>
      <c r="CG89" s="4"/>
      <c r="CH89" s="4"/>
      <c r="CI89" s="4"/>
      <c r="CJ89" s="4"/>
      <c r="CK89" s="4"/>
      <c r="CL89" s="4"/>
      <c r="CM89" s="4"/>
      <c r="CN89" s="4"/>
      <c r="CO89" s="4"/>
      <c r="CP89" s="4"/>
      <c r="CQ89" s="4"/>
      <c r="CR89" s="4"/>
      <c r="CS89" s="4"/>
      <c r="CT89" s="4"/>
      <c r="CU89" s="4"/>
      <c r="CV89" s="4"/>
      <c r="CW89" s="4"/>
      <c r="CX89" s="4"/>
      <c r="CY89" s="4"/>
      <c r="CZ89" s="4"/>
      <c r="DA89" s="4"/>
      <c r="DB89" s="4"/>
      <c r="DC89" s="4"/>
      <c r="DD89" s="4"/>
      <c r="DE89" s="4"/>
      <c r="DF89" s="4"/>
      <c r="DG89" s="4"/>
      <c r="DH89" s="4"/>
      <c r="DI89" s="4"/>
      <c r="DJ89" s="4"/>
      <c r="DK89" s="4"/>
      <c r="DL89" s="4"/>
      <c r="DM89" s="4"/>
      <c r="DN89" s="4"/>
      <c r="DO89" s="4"/>
      <c r="DP89" s="4"/>
      <c r="DQ89" s="4"/>
      <c r="DR89" s="4"/>
      <c r="DS89" s="4"/>
      <c r="DT89" s="4"/>
      <c r="DU89" s="4"/>
      <c r="DV89" s="4"/>
      <c r="DW89" s="4"/>
      <c r="DX89" s="4"/>
      <c r="DY89" s="4"/>
      <c r="DZ89" s="4"/>
      <c r="EA89" s="4"/>
      <c r="EB89" s="4"/>
      <c r="EC89" s="4"/>
      <c r="ED89" s="4"/>
      <c r="EE89" s="4"/>
      <c r="EF89" s="4"/>
      <c r="EG89" s="4"/>
      <c r="EH89" s="4"/>
      <c r="EI89" s="4"/>
      <c r="EJ89" s="4"/>
      <c r="EK89" s="4"/>
      <c r="EL89" s="4"/>
      <c r="EM89" s="4"/>
      <c r="EN89" s="4"/>
      <c r="EO89" s="4"/>
      <c r="EP89" s="4"/>
      <c r="EQ89" s="4"/>
      <c r="ER89" s="4"/>
      <c r="ES89" s="4"/>
      <c r="ET89" s="4"/>
      <c r="EU89" s="4"/>
      <c r="EV89" s="4"/>
      <c r="EW89" s="4"/>
      <c r="EX89" s="4"/>
      <c r="EY89" s="4"/>
      <c r="EZ89" s="4"/>
      <c r="FA89" s="4"/>
      <c r="FB89" s="4"/>
      <c r="FC89" s="4"/>
      <c r="FD89" s="4"/>
      <c r="FE89" s="4"/>
      <c r="FF89" s="4"/>
      <c r="FG89" s="4"/>
      <c r="FH89" s="4"/>
      <c r="FI89" s="4"/>
      <c r="FJ89" s="4"/>
      <c r="FK89" s="4"/>
      <c r="FL89" s="4"/>
      <c r="FM89" s="4"/>
      <c r="FN89" s="4"/>
      <c r="FO89" s="4"/>
      <c r="FP89" s="4"/>
      <c r="FQ89" s="4"/>
      <c r="FR89" s="4"/>
      <c r="FS89" s="4"/>
      <c r="FT89" s="4"/>
      <c r="FU89" s="4"/>
      <c r="FV89" s="4"/>
      <c r="FW89" s="4"/>
      <c r="FX89" s="4"/>
      <c r="FY89" s="4"/>
      <c r="FZ89" s="4"/>
      <c r="GA89" s="4"/>
      <c r="GB89" s="4"/>
      <c r="GC89" s="4"/>
      <c r="GD89" s="4"/>
      <c r="GE89" s="4"/>
      <c r="GF89" s="4"/>
      <c r="GG89" s="4"/>
      <c r="GH89" s="4"/>
      <c r="GI89" s="4"/>
      <c r="GJ89" s="4"/>
      <c r="GK89" s="4"/>
      <c r="GL89" s="4"/>
      <c r="GM89" s="4"/>
      <c r="GN89" s="4"/>
      <c r="GO89" s="4"/>
      <c r="GP89" s="4"/>
      <c r="GQ89" s="4"/>
      <c r="GR89" s="4"/>
      <c r="GS89" s="4"/>
      <c r="GT89" s="4"/>
      <c r="GU89" s="4"/>
      <c r="GV89" s="4"/>
      <c r="GW89" s="4"/>
      <c r="GX89" s="4"/>
      <c r="GY89" s="4"/>
      <c r="GZ89" s="4"/>
      <c r="HA89" s="4"/>
      <c r="HB89" s="4"/>
      <c r="HC89" s="4"/>
      <c r="HD89" s="4"/>
      <c r="HE89" s="4"/>
      <c r="HF89" s="4"/>
      <c r="HG89" s="4"/>
      <c r="HH89" s="4"/>
      <c r="HI89" s="4"/>
      <c r="HJ89" s="4"/>
      <c r="HK89" s="4"/>
      <c r="HL89" s="4"/>
      <c r="HM89" s="4"/>
      <c r="HN89" s="4"/>
      <c r="HO89" s="4"/>
      <c r="HP89" s="4"/>
      <c r="HQ89" s="4"/>
      <c r="HR89" s="4"/>
      <c r="HS89" s="4"/>
      <c r="HT89" s="4"/>
      <c r="HU89" s="4"/>
      <c r="HV89" s="4"/>
      <c r="HW89" s="4"/>
      <c r="HX89" s="4"/>
      <c r="HY89" s="4"/>
      <c r="HZ89" s="4"/>
      <c r="IA89" s="4"/>
      <c r="IB89" s="4"/>
      <c r="IC89" s="4"/>
      <c r="ID89" s="4"/>
      <c r="IE89" s="4"/>
      <c r="IF89" s="4"/>
      <c r="IG89" s="4"/>
      <c r="IH89" s="4"/>
      <c r="II89" s="4"/>
      <c r="IJ89" s="4"/>
      <c r="IK89" s="4"/>
      <c r="IL89" s="4"/>
      <c r="IM89" s="4"/>
      <c r="IN89" s="4"/>
      <c r="IO89" s="4"/>
      <c r="IP89" s="4"/>
      <c r="IQ89" s="4"/>
      <c r="IR89" s="4"/>
      <c r="IS89" s="4"/>
      <c r="IT89" s="4"/>
      <c r="IU89" s="4"/>
    </row>
    <row r="90" spans="1:255">
      <c r="A90" s="4"/>
      <c r="B90" s="4"/>
      <c r="C90" s="4"/>
      <c r="D90" s="4"/>
      <c r="E90" s="4"/>
      <c r="F90" s="4"/>
      <c r="G90" s="4"/>
      <c r="H90" s="4"/>
      <c r="I90" s="4"/>
      <c r="J90" s="4"/>
      <c r="K90" s="4"/>
      <c r="L90" s="4"/>
      <c r="M90" s="4"/>
      <c r="N90" s="4"/>
      <c r="O90" s="4"/>
      <c r="P90" s="4"/>
      <c r="Q90" s="4"/>
      <c r="R90" s="4"/>
      <c r="S90" s="4"/>
      <c r="T90" s="4"/>
      <c r="U90" s="4"/>
      <c r="V90" s="4"/>
      <c r="W90" s="4"/>
      <c r="X90" s="4"/>
      <c r="Y90" s="4"/>
      <c r="Z90" s="4"/>
      <c r="AA90" s="4"/>
      <c r="AB90" s="4"/>
      <c r="AC90" s="4"/>
      <c r="AD90" s="4"/>
      <c r="AE90" s="4"/>
      <c r="AF90" s="4"/>
      <c r="AG90" s="4"/>
      <c r="AH90" s="4"/>
      <c r="AI90" s="4"/>
      <c r="AJ90" s="4"/>
      <c r="AK90" s="4"/>
      <c r="AL90" s="4"/>
      <c r="AM90" s="4"/>
      <c r="AN90" s="4"/>
      <c r="AO90" s="4"/>
      <c r="AP90" s="4"/>
      <c r="AQ90" s="4"/>
      <c r="AR90" s="4"/>
      <c r="AS90" s="4"/>
      <c r="AT90" s="4"/>
      <c r="AU90" s="4"/>
      <c r="AV90" s="4"/>
      <c r="AW90" s="4"/>
      <c r="AX90" s="4"/>
      <c r="AY90" s="4"/>
      <c r="AZ90" s="4"/>
      <c r="BA90" s="4"/>
      <c r="BB90" s="4"/>
      <c r="BC90" s="4"/>
      <c r="BD90" s="4"/>
      <c r="BE90" s="4"/>
      <c r="BF90" s="4"/>
      <c r="BG90" s="4"/>
      <c r="BH90" s="4"/>
      <c r="BI90" s="4"/>
      <c r="BJ90" s="4"/>
      <c r="BK90" s="4"/>
      <c r="BL90" s="4"/>
      <c r="BM90" s="4"/>
      <c r="BN90" s="4"/>
      <c r="BO90" s="4"/>
      <c r="BP90" s="4"/>
      <c r="BQ90" s="4"/>
      <c r="BR90" s="4"/>
      <c r="BS90" s="4"/>
      <c r="BT90" s="4"/>
      <c r="BU90" s="4"/>
      <c r="BV90" s="4"/>
      <c r="BW90" s="4"/>
      <c r="BX90" s="4"/>
      <c r="BY90" s="4"/>
      <c r="BZ90" s="4"/>
      <c r="CA90" s="4"/>
      <c r="CB90" s="4"/>
      <c r="CC90" s="4"/>
      <c r="CD90" s="4"/>
      <c r="CE90" s="4"/>
      <c r="CF90" s="4"/>
      <c r="CG90" s="4"/>
      <c r="CH90" s="4"/>
      <c r="CI90" s="4"/>
      <c r="CJ90" s="4"/>
      <c r="CK90" s="4"/>
      <c r="CL90" s="4"/>
      <c r="CM90" s="4"/>
      <c r="CN90" s="4"/>
      <c r="CO90" s="4"/>
      <c r="CP90" s="4"/>
      <c r="CQ90" s="4"/>
      <c r="CR90" s="4"/>
      <c r="CS90" s="4"/>
      <c r="CT90" s="4"/>
      <c r="CU90" s="4"/>
      <c r="CV90" s="4"/>
      <c r="CW90" s="4"/>
      <c r="CX90" s="4"/>
      <c r="CY90" s="4"/>
      <c r="CZ90" s="4"/>
      <c r="DA90" s="4"/>
      <c r="DB90" s="4"/>
      <c r="DC90" s="4"/>
      <c r="DD90" s="4"/>
      <c r="DE90" s="4"/>
      <c r="DF90" s="4"/>
      <c r="DG90" s="4"/>
      <c r="DH90" s="4"/>
      <c r="DI90" s="4"/>
      <c r="DJ90" s="4"/>
      <c r="DK90" s="4"/>
      <c r="DL90" s="4"/>
      <c r="DM90" s="4"/>
      <c r="DN90" s="4"/>
      <c r="DO90" s="4"/>
      <c r="DP90" s="4"/>
      <c r="DQ90" s="4"/>
      <c r="DR90" s="4"/>
      <c r="DS90" s="4"/>
      <c r="DT90" s="4"/>
      <c r="DU90" s="4"/>
      <c r="DV90" s="4"/>
      <c r="DW90" s="4"/>
      <c r="DX90" s="4"/>
      <c r="DY90" s="4"/>
      <c r="DZ90" s="4"/>
      <c r="EA90" s="4"/>
      <c r="EB90" s="4"/>
      <c r="EC90" s="4"/>
      <c r="ED90" s="4"/>
      <c r="EE90" s="4"/>
      <c r="EF90" s="4"/>
      <c r="EG90" s="4"/>
      <c r="EH90" s="4"/>
      <c r="EI90" s="4"/>
      <c r="EJ90" s="4"/>
      <c r="EK90" s="4"/>
      <c r="EL90" s="4"/>
      <c r="EM90" s="4"/>
      <c r="EN90" s="4"/>
      <c r="EO90" s="4"/>
      <c r="EP90" s="4"/>
      <c r="EQ90" s="4"/>
      <c r="ER90" s="4"/>
      <c r="ES90" s="4"/>
      <c r="ET90" s="4"/>
      <c r="EU90" s="4"/>
      <c r="EV90" s="4"/>
      <c r="EW90" s="4"/>
      <c r="EX90" s="4"/>
      <c r="EY90" s="4"/>
      <c r="EZ90" s="4"/>
      <c r="FA90" s="4"/>
      <c r="FB90" s="4"/>
      <c r="FC90" s="4"/>
      <c r="FD90" s="4"/>
      <c r="FE90" s="4"/>
      <c r="FF90" s="4"/>
      <c r="FG90" s="4"/>
      <c r="FH90" s="4"/>
      <c r="FI90" s="4"/>
      <c r="FJ90" s="4"/>
      <c r="FK90" s="4"/>
      <c r="FL90" s="4"/>
      <c r="FM90" s="4"/>
      <c r="FN90" s="4"/>
      <c r="FO90" s="4"/>
      <c r="FP90" s="4"/>
      <c r="FQ90" s="4"/>
      <c r="FR90" s="4"/>
      <c r="FS90" s="4"/>
      <c r="FT90" s="4"/>
      <c r="FU90" s="4"/>
      <c r="FV90" s="4"/>
      <c r="FW90" s="4"/>
      <c r="FX90" s="4"/>
      <c r="FY90" s="4"/>
      <c r="FZ90" s="4"/>
      <c r="GA90" s="4"/>
      <c r="GB90" s="4"/>
      <c r="GC90" s="4"/>
      <c r="GD90" s="4"/>
      <c r="GE90" s="4"/>
      <c r="GF90" s="4"/>
      <c r="GG90" s="4"/>
      <c r="GH90" s="4"/>
      <c r="GI90" s="4"/>
      <c r="GJ90" s="4"/>
      <c r="GK90" s="4"/>
      <c r="GL90" s="4"/>
      <c r="GM90" s="4"/>
      <c r="GN90" s="4"/>
      <c r="GO90" s="4"/>
      <c r="GP90" s="4"/>
      <c r="GQ90" s="4"/>
      <c r="GR90" s="4"/>
      <c r="GS90" s="4"/>
      <c r="GT90" s="4"/>
      <c r="GU90" s="4"/>
      <c r="GV90" s="4"/>
      <c r="GW90" s="4"/>
      <c r="GX90" s="4"/>
      <c r="GY90" s="4"/>
      <c r="GZ90" s="4"/>
      <c r="HA90" s="4"/>
      <c r="HB90" s="4"/>
      <c r="HC90" s="4"/>
      <c r="HD90" s="4"/>
      <c r="HE90" s="4"/>
      <c r="HF90" s="4"/>
      <c r="HG90" s="4"/>
      <c r="HH90" s="4"/>
      <c r="HI90" s="4"/>
      <c r="HJ90" s="4"/>
      <c r="HK90" s="4"/>
      <c r="HL90" s="4"/>
      <c r="HM90" s="4"/>
      <c r="HN90" s="4"/>
      <c r="HO90" s="4"/>
      <c r="HP90" s="4"/>
      <c r="HQ90" s="4"/>
      <c r="HR90" s="4"/>
      <c r="HS90" s="4"/>
      <c r="HT90" s="4"/>
      <c r="HU90" s="4"/>
      <c r="HV90" s="4"/>
      <c r="HW90" s="4"/>
      <c r="HX90" s="4"/>
      <c r="HY90" s="4"/>
      <c r="HZ90" s="4"/>
      <c r="IA90" s="4"/>
      <c r="IB90" s="4"/>
      <c r="IC90" s="4"/>
      <c r="ID90" s="4"/>
      <c r="IE90" s="4"/>
      <c r="IF90" s="4"/>
      <c r="IG90" s="4"/>
      <c r="IH90" s="4"/>
      <c r="II90" s="4"/>
      <c r="IJ90" s="4"/>
      <c r="IK90" s="4"/>
      <c r="IL90" s="4"/>
      <c r="IM90" s="4"/>
      <c r="IN90" s="4"/>
      <c r="IO90" s="4"/>
      <c r="IP90" s="4"/>
      <c r="IQ90" s="4"/>
      <c r="IR90" s="4"/>
      <c r="IS90" s="4"/>
      <c r="IT90" s="4"/>
      <c r="IU90" s="4"/>
    </row>
    <row r="91" spans="1:255">
      <c r="A91" s="4"/>
      <c r="B91" s="4"/>
      <c r="C91" s="4"/>
      <c r="D91" s="4"/>
      <c r="E91" s="4"/>
      <c r="F91" s="4"/>
      <c r="G91" s="4"/>
      <c r="H91" s="4"/>
      <c r="I91" s="4"/>
      <c r="J91" s="4"/>
      <c r="K91" s="4"/>
      <c r="L91" s="4"/>
      <c r="M91" s="4"/>
      <c r="N91" s="4"/>
      <c r="O91" s="4"/>
      <c r="P91" s="4"/>
      <c r="Q91" s="4"/>
      <c r="R91" s="4"/>
      <c r="S91" s="4"/>
      <c r="T91" s="4"/>
      <c r="U91" s="4"/>
      <c r="V91" s="4"/>
      <c r="W91" s="4"/>
      <c r="X91" s="4"/>
      <c r="Y91" s="4"/>
      <c r="Z91" s="4"/>
      <c r="AA91" s="4"/>
      <c r="AB91" s="4"/>
      <c r="AC91" s="4"/>
      <c r="AD91" s="4"/>
      <c r="AE91" s="4"/>
      <c r="AF91" s="4"/>
      <c r="AG91" s="4"/>
      <c r="AH91" s="4"/>
      <c r="AI91" s="4"/>
      <c r="AJ91" s="4"/>
      <c r="AK91" s="4"/>
      <c r="AL91" s="4"/>
      <c r="AM91" s="4"/>
      <c r="AN91" s="4"/>
      <c r="AO91" s="4"/>
      <c r="AP91" s="4"/>
      <c r="AQ91" s="4"/>
      <c r="AR91" s="4"/>
      <c r="AS91" s="4"/>
      <c r="AT91" s="4"/>
      <c r="AU91" s="4"/>
      <c r="AV91" s="4"/>
      <c r="AW91" s="4"/>
      <c r="AX91" s="4"/>
      <c r="AY91" s="4"/>
      <c r="AZ91" s="4"/>
      <c r="BA91" s="4"/>
      <c r="BB91" s="4"/>
      <c r="BC91" s="4"/>
      <c r="BD91" s="4"/>
      <c r="BE91" s="4"/>
      <c r="BF91" s="4"/>
      <c r="BG91" s="4"/>
      <c r="BH91" s="4"/>
      <c r="BI91" s="4"/>
      <c r="BJ91" s="4"/>
      <c r="BK91" s="4"/>
      <c r="BL91" s="4"/>
      <c r="BM91" s="4"/>
      <c r="BN91" s="4"/>
      <c r="BO91" s="4"/>
      <c r="BP91" s="4"/>
      <c r="BQ91" s="4"/>
      <c r="BR91" s="4"/>
      <c r="BS91" s="4"/>
      <c r="BT91" s="4"/>
      <c r="BU91" s="4"/>
      <c r="BV91" s="4"/>
      <c r="BW91" s="4"/>
      <c r="BX91" s="4"/>
      <c r="BY91" s="4"/>
      <c r="BZ91" s="4"/>
      <c r="CA91" s="4"/>
      <c r="CB91" s="4"/>
      <c r="CC91" s="4"/>
      <c r="CD91" s="4"/>
      <c r="CE91" s="4"/>
      <c r="CF91" s="4"/>
      <c r="CG91" s="4"/>
      <c r="CH91" s="4"/>
      <c r="CI91" s="4"/>
      <c r="CJ91" s="4"/>
      <c r="CK91" s="4"/>
      <c r="CL91" s="4"/>
      <c r="CM91" s="4"/>
      <c r="CN91" s="4"/>
      <c r="CO91" s="4"/>
      <c r="CP91" s="4"/>
      <c r="CQ91" s="4"/>
      <c r="CR91" s="4"/>
      <c r="CS91" s="4"/>
      <c r="CT91" s="4"/>
      <c r="CU91" s="4"/>
      <c r="CV91" s="4"/>
      <c r="CW91" s="4"/>
      <c r="CX91" s="4"/>
      <c r="CY91" s="4"/>
      <c r="CZ91" s="4"/>
      <c r="DA91" s="4"/>
      <c r="DB91" s="4"/>
      <c r="DC91" s="4"/>
      <c r="DD91" s="4"/>
      <c r="DE91" s="4"/>
      <c r="DF91" s="4"/>
      <c r="DG91" s="4"/>
      <c r="DH91" s="4"/>
      <c r="DI91" s="4"/>
      <c r="DJ91" s="4"/>
      <c r="DK91" s="4"/>
      <c r="DL91" s="4"/>
      <c r="DM91" s="4"/>
      <c r="DN91" s="4"/>
      <c r="DO91" s="4"/>
      <c r="DP91" s="4"/>
      <c r="DQ91" s="4"/>
      <c r="DR91" s="4"/>
      <c r="DS91" s="4"/>
      <c r="DT91" s="4"/>
      <c r="DU91" s="4"/>
      <c r="DV91" s="4"/>
      <c r="DW91" s="4"/>
      <c r="DX91" s="4"/>
      <c r="DY91" s="4"/>
      <c r="DZ91" s="4"/>
      <c r="EA91" s="4"/>
      <c r="EB91" s="4"/>
      <c r="EC91" s="4"/>
      <c r="ED91" s="4"/>
      <c r="EE91" s="4"/>
      <c r="EF91" s="4"/>
      <c r="EG91" s="4"/>
      <c r="EH91" s="4"/>
      <c r="EI91" s="4"/>
      <c r="EJ91" s="4"/>
      <c r="EK91" s="4"/>
      <c r="EL91" s="4"/>
      <c r="EM91" s="4"/>
      <c r="EN91" s="4"/>
      <c r="EO91" s="4"/>
      <c r="EP91" s="4"/>
      <c r="EQ91" s="4"/>
      <c r="ER91" s="4"/>
      <c r="ES91" s="4"/>
      <c r="ET91" s="4"/>
      <c r="EU91" s="4"/>
      <c r="EV91" s="4"/>
      <c r="EW91" s="4"/>
      <c r="EX91" s="4"/>
      <c r="EY91" s="4"/>
      <c r="EZ91" s="4"/>
      <c r="FA91" s="4"/>
      <c r="FB91" s="4"/>
      <c r="FC91" s="4"/>
      <c r="FD91" s="4"/>
      <c r="FE91" s="4"/>
      <c r="FF91" s="4"/>
      <c r="FG91" s="4"/>
      <c r="FH91" s="4"/>
      <c r="FI91" s="4"/>
      <c r="FJ91" s="4"/>
      <c r="FK91" s="4"/>
      <c r="FL91" s="4"/>
      <c r="FM91" s="4"/>
      <c r="FN91" s="4"/>
      <c r="FO91" s="4"/>
      <c r="FP91" s="4"/>
      <c r="FQ91" s="4"/>
      <c r="FR91" s="4"/>
      <c r="FS91" s="4"/>
      <c r="FT91" s="4"/>
      <c r="FU91" s="4"/>
      <c r="FV91" s="4"/>
      <c r="FW91" s="4"/>
      <c r="FX91" s="4"/>
      <c r="FY91" s="4"/>
      <c r="FZ91" s="4"/>
      <c r="GA91" s="4"/>
      <c r="GB91" s="4"/>
      <c r="GC91" s="4"/>
      <c r="GD91" s="4"/>
      <c r="GE91" s="4"/>
      <c r="GF91" s="4"/>
      <c r="GG91" s="4"/>
      <c r="GH91" s="4"/>
      <c r="GI91" s="4"/>
      <c r="GJ91" s="4"/>
      <c r="GK91" s="4"/>
      <c r="GL91" s="4"/>
      <c r="GM91" s="4"/>
      <c r="GN91" s="4"/>
      <c r="GO91" s="4"/>
      <c r="GP91" s="4"/>
      <c r="GQ91" s="4"/>
      <c r="GR91" s="4"/>
      <c r="GS91" s="4"/>
      <c r="GT91" s="4"/>
      <c r="GU91" s="4"/>
      <c r="GV91" s="4"/>
      <c r="GW91" s="4"/>
      <c r="GX91" s="4"/>
      <c r="GY91" s="4"/>
      <c r="GZ91" s="4"/>
      <c r="HA91" s="4"/>
      <c r="HB91" s="4"/>
      <c r="HC91" s="4"/>
      <c r="HD91" s="4"/>
      <c r="HE91" s="4"/>
      <c r="HF91" s="4"/>
      <c r="HG91" s="4"/>
      <c r="HH91" s="4"/>
      <c r="HI91" s="4"/>
      <c r="HJ91" s="4"/>
      <c r="HK91" s="4"/>
      <c r="HL91" s="4"/>
      <c r="HM91" s="4"/>
      <c r="HN91" s="4"/>
      <c r="HO91" s="4"/>
      <c r="HP91" s="4"/>
      <c r="HQ91" s="4"/>
      <c r="HR91" s="4"/>
      <c r="HS91" s="4"/>
      <c r="HT91" s="4"/>
      <c r="HU91" s="4"/>
      <c r="HV91" s="4"/>
      <c r="HW91" s="4"/>
      <c r="HX91" s="4"/>
      <c r="HY91" s="4"/>
      <c r="HZ91" s="4"/>
      <c r="IA91" s="4"/>
      <c r="IB91" s="4"/>
      <c r="IC91" s="4"/>
      <c r="ID91" s="4"/>
      <c r="IE91" s="4"/>
      <c r="IF91" s="4"/>
      <c r="IG91" s="4"/>
      <c r="IH91" s="4"/>
      <c r="II91" s="4"/>
      <c r="IJ91" s="4"/>
      <c r="IK91" s="4"/>
      <c r="IL91" s="4"/>
      <c r="IM91" s="4"/>
      <c r="IN91" s="4"/>
      <c r="IO91" s="4"/>
      <c r="IP91" s="4"/>
      <c r="IQ91" s="4"/>
      <c r="IR91" s="4"/>
      <c r="IS91" s="4"/>
      <c r="IT91" s="4"/>
      <c r="IU91" s="4"/>
    </row>
    <row r="92" spans="1:255">
      <c r="A92" s="4"/>
      <c r="B92" s="4"/>
      <c r="C92" s="4"/>
      <c r="D92" s="4"/>
      <c r="E92" s="4"/>
      <c r="F92" s="4"/>
      <c r="G92" s="4"/>
      <c r="H92" s="4"/>
      <c r="I92" s="4"/>
      <c r="J92" s="4"/>
      <c r="K92" s="4"/>
      <c r="L92" s="4"/>
      <c r="M92" s="4"/>
      <c r="N92" s="4"/>
      <c r="O92" s="4"/>
      <c r="P92" s="4"/>
      <c r="Q92" s="4"/>
      <c r="R92" s="4"/>
      <c r="S92" s="4"/>
      <c r="T92" s="4"/>
      <c r="U92" s="4"/>
      <c r="V92" s="4"/>
      <c r="W92" s="4"/>
      <c r="X92" s="4"/>
      <c r="Y92" s="4"/>
      <c r="Z92" s="4"/>
      <c r="AA92" s="4"/>
      <c r="AB92" s="4"/>
      <c r="AC92" s="4"/>
      <c r="AD92" s="4"/>
      <c r="AE92" s="4"/>
      <c r="AF92" s="4"/>
      <c r="AG92" s="4"/>
      <c r="AH92" s="4"/>
      <c r="AI92" s="4"/>
      <c r="AJ92" s="4"/>
      <c r="AK92" s="4"/>
      <c r="AL92" s="4"/>
      <c r="AM92" s="4"/>
      <c r="AN92" s="4"/>
      <c r="AO92" s="4"/>
      <c r="AP92" s="4"/>
      <c r="AQ92" s="4"/>
      <c r="AR92" s="4"/>
      <c r="AS92" s="4"/>
      <c r="AT92" s="4"/>
      <c r="AU92" s="4"/>
      <c r="AV92" s="4"/>
      <c r="AW92" s="4"/>
      <c r="AX92" s="4"/>
      <c r="AY92" s="4"/>
      <c r="AZ92" s="4"/>
      <c r="BA92" s="4"/>
      <c r="BB92" s="4"/>
      <c r="BC92" s="4"/>
      <c r="BD92" s="4"/>
      <c r="BE92" s="4"/>
      <c r="BF92" s="4"/>
      <c r="BG92" s="4"/>
      <c r="BH92" s="4"/>
      <c r="BI92" s="4"/>
      <c r="BJ92" s="4"/>
      <c r="BK92" s="4"/>
      <c r="BL92" s="4"/>
      <c r="BM92" s="4"/>
      <c r="BN92" s="4"/>
      <c r="BO92" s="4"/>
      <c r="BP92" s="4"/>
      <c r="BQ92" s="4"/>
      <c r="BR92" s="4"/>
      <c r="BS92" s="4"/>
      <c r="BT92" s="4"/>
      <c r="BU92" s="4"/>
      <c r="BV92" s="4"/>
      <c r="BW92" s="4"/>
      <c r="BX92" s="4"/>
      <c r="BY92" s="4"/>
      <c r="BZ92" s="4"/>
      <c r="CA92" s="4"/>
      <c r="CB92" s="4"/>
      <c r="CC92" s="4"/>
      <c r="CD92" s="4"/>
      <c r="CE92" s="4"/>
      <c r="CF92" s="4"/>
      <c r="CG92" s="4"/>
      <c r="CH92" s="4"/>
      <c r="CI92" s="4"/>
      <c r="CJ92" s="4"/>
      <c r="CK92" s="4"/>
      <c r="CL92" s="4"/>
      <c r="CM92" s="4"/>
      <c r="CN92" s="4"/>
      <c r="CO92" s="4"/>
      <c r="CP92" s="4"/>
      <c r="CQ92" s="4"/>
      <c r="CR92" s="4"/>
      <c r="CS92" s="4"/>
      <c r="CT92" s="4"/>
      <c r="CU92" s="4"/>
      <c r="CV92" s="4"/>
      <c r="CW92" s="4"/>
      <c r="CX92" s="4"/>
      <c r="CY92" s="4"/>
      <c r="CZ92" s="4"/>
      <c r="DA92" s="4"/>
      <c r="DB92" s="4"/>
      <c r="DC92" s="4"/>
      <c r="DD92" s="4"/>
      <c r="DE92" s="4"/>
      <c r="DF92" s="4"/>
      <c r="DG92" s="4"/>
      <c r="DH92" s="4"/>
      <c r="DI92" s="4"/>
      <c r="DJ92" s="4"/>
      <c r="DK92" s="4"/>
      <c r="DL92" s="4"/>
      <c r="DM92" s="4"/>
      <c r="DN92" s="4"/>
      <c r="DO92" s="4"/>
      <c r="DP92" s="4"/>
      <c r="DQ92" s="4"/>
      <c r="DR92" s="4"/>
      <c r="DS92" s="4"/>
      <c r="DT92" s="4"/>
      <c r="DU92" s="4"/>
      <c r="DV92" s="4"/>
      <c r="DW92" s="4"/>
      <c r="DX92" s="4"/>
      <c r="DY92" s="4"/>
      <c r="DZ92" s="4"/>
      <c r="EA92" s="4"/>
      <c r="EB92" s="4"/>
      <c r="EC92" s="4"/>
      <c r="ED92" s="4"/>
      <c r="EE92" s="4"/>
      <c r="EF92" s="4"/>
      <c r="EG92" s="4"/>
      <c r="EH92" s="4"/>
      <c r="EI92" s="4"/>
      <c r="EJ92" s="4"/>
      <c r="EK92" s="4"/>
      <c r="EL92" s="4"/>
      <c r="EM92" s="4"/>
      <c r="EN92" s="4"/>
      <c r="EO92" s="4"/>
      <c r="EP92" s="4"/>
      <c r="EQ92" s="4"/>
      <c r="ER92" s="4"/>
      <c r="ES92" s="4"/>
      <c r="ET92" s="4"/>
      <c r="EU92" s="4"/>
      <c r="EV92" s="4"/>
      <c r="EW92" s="4"/>
      <c r="EX92" s="4"/>
      <c r="EY92" s="4"/>
      <c r="EZ92" s="4"/>
      <c r="FA92" s="4"/>
      <c r="FB92" s="4"/>
      <c r="FC92" s="4"/>
      <c r="FD92" s="4"/>
      <c r="FE92" s="4"/>
      <c r="FF92" s="4"/>
      <c r="FG92" s="4"/>
      <c r="FH92" s="4"/>
      <c r="FI92" s="4"/>
      <c r="FJ92" s="4"/>
      <c r="FK92" s="4"/>
      <c r="FL92" s="4"/>
      <c r="FM92" s="4"/>
      <c r="FN92" s="4"/>
      <c r="FO92" s="4"/>
      <c r="FP92" s="4"/>
      <c r="FQ92" s="4"/>
      <c r="FR92" s="4"/>
      <c r="FS92" s="4"/>
      <c r="FT92" s="4"/>
      <c r="FU92" s="4"/>
      <c r="FV92" s="4"/>
      <c r="FW92" s="4"/>
      <c r="FX92" s="4"/>
      <c r="FY92" s="4"/>
      <c r="FZ92" s="4"/>
      <c r="GA92" s="4"/>
      <c r="GB92" s="4"/>
      <c r="GC92" s="4"/>
      <c r="GD92" s="4"/>
      <c r="GE92" s="4"/>
      <c r="GF92" s="4"/>
      <c r="GG92" s="4"/>
      <c r="GH92" s="4"/>
      <c r="GI92" s="4"/>
      <c r="GJ92" s="4"/>
      <c r="GK92" s="4"/>
      <c r="GL92" s="4"/>
      <c r="GM92" s="4"/>
      <c r="GN92" s="4"/>
      <c r="GO92" s="4"/>
      <c r="GP92" s="4"/>
      <c r="GQ92" s="4"/>
      <c r="GR92" s="4"/>
      <c r="GS92" s="4"/>
      <c r="GT92" s="4"/>
      <c r="GU92" s="4"/>
      <c r="GV92" s="4"/>
      <c r="GW92" s="4"/>
      <c r="GX92" s="4"/>
      <c r="GY92" s="4"/>
      <c r="GZ92" s="4"/>
      <c r="HA92" s="4"/>
      <c r="HB92" s="4"/>
      <c r="HC92" s="4"/>
      <c r="HD92" s="4"/>
      <c r="HE92" s="4"/>
      <c r="HF92" s="4"/>
      <c r="HG92" s="4"/>
      <c r="HH92" s="4"/>
      <c r="HI92" s="4"/>
      <c r="HJ92" s="4"/>
      <c r="HK92" s="4"/>
      <c r="HL92" s="4"/>
      <c r="HM92" s="4"/>
      <c r="HN92" s="4"/>
      <c r="HO92" s="4"/>
      <c r="HP92" s="4"/>
      <c r="HQ92" s="4"/>
      <c r="HR92" s="4"/>
      <c r="HS92" s="4"/>
      <c r="HT92" s="4"/>
      <c r="HU92" s="4"/>
      <c r="HV92" s="4"/>
      <c r="HW92" s="4"/>
      <c r="HX92" s="4"/>
      <c r="HY92" s="4"/>
      <c r="HZ92" s="4"/>
      <c r="IA92" s="4"/>
      <c r="IB92" s="4"/>
      <c r="IC92" s="4"/>
      <c r="ID92" s="4"/>
      <c r="IE92" s="4"/>
      <c r="IF92" s="4"/>
      <c r="IG92" s="4"/>
      <c r="IH92" s="4"/>
      <c r="II92" s="4"/>
      <c r="IJ92" s="4"/>
      <c r="IK92" s="4"/>
      <c r="IL92" s="4"/>
      <c r="IM92" s="4"/>
      <c r="IN92" s="4"/>
      <c r="IO92" s="4"/>
      <c r="IP92" s="4"/>
      <c r="IQ92" s="4"/>
      <c r="IR92" s="4"/>
      <c r="IS92" s="4"/>
      <c r="IT92" s="4"/>
      <c r="IU92" s="4"/>
    </row>
    <row r="93" spans="1:255">
      <c r="A93" s="4"/>
      <c r="B93" s="4"/>
      <c r="C93" s="4"/>
      <c r="D93" s="4"/>
      <c r="E93" s="4"/>
      <c r="F93" s="4"/>
      <c r="G93" s="4"/>
      <c r="H93" s="4"/>
      <c r="I93" s="4"/>
      <c r="J93" s="4"/>
      <c r="K93" s="4"/>
      <c r="L93" s="4"/>
      <c r="M93" s="4"/>
      <c r="N93" s="4"/>
      <c r="O93" s="4"/>
      <c r="P93" s="4"/>
      <c r="Q93" s="4"/>
      <c r="R93" s="4"/>
      <c r="S93" s="4"/>
      <c r="T93" s="4"/>
      <c r="U93" s="4"/>
      <c r="V93" s="4"/>
      <c r="W93" s="4"/>
      <c r="X93" s="4"/>
      <c r="Y93" s="4"/>
      <c r="Z93" s="4"/>
      <c r="AA93" s="4"/>
      <c r="AB93" s="4"/>
      <c r="AC93" s="4"/>
      <c r="AD93" s="4"/>
      <c r="AE93" s="4"/>
      <c r="AF93" s="4"/>
      <c r="AG93" s="4"/>
      <c r="AH93" s="4"/>
      <c r="AI93" s="4"/>
      <c r="AJ93" s="4"/>
      <c r="AK93" s="4"/>
      <c r="AL93" s="4"/>
      <c r="AM93" s="4"/>
      <c r="AN93" s="4"/>
      <c r="AO93" s="4"/>
      <c r="AP93" s="4"/>
      <c r="AQ93" s="4"/>
      <c r="AR93" s="4"/>
      <c r="AS93" s="4"/>
      <c r="AT93" s="4"/>
      <c r="AU93" s="4"/>
      <c r="AV93" s="4"/>
      <c r="AW93" s="4"/>
      <c r="AX93" s="4"/>
      <c r="AY93" s="4"/>
      <c r="AZ93" s="4"/>
      <c r="BA93" s="4"/>
      <c r="BB93" s="4"/>
      <c r="BC93" s="4"/>
      <c r="BD93" s="4"/>
      <c r="BE93" s="4"/>
      <c r="BF93" s="4"/>
      <c r="BG93" s="4"/>
      <c r="BH93" s="4"/>
      <c r="BI93" s="4"/>
      <c r="BJ93" s="4"/>
      <c r="BK93" s="4"/>
      <c r="BL93" s="4"/>
      <c r="BM93" s="4"/>
      <c r="BN93" s="4"/>
      <c r="BO93" s="4"/>
      <c r="BP93" s="4"/>
      <c r="BQ93" s="4"/>
      <c r="BR93" s="4"/>
      <c r="BS93" s="4"/>
      <c r="BT93" s="4"/>
      <c r="BU93" s="4"/>
      <c r="BV93" s="4"/>
      <c r="BW93" s="4"/>
      <c r="BX93" s="4"/>
      <c r="BY93" s="4"/>
      <c r="BZ93" s="4"/>
      <c r="CA93" s="4"/>
      <c r="CB93" s="4"/>
      <c r="CC93" s="4"/>
      <c r="CD93" s="4"/>
      <c r="CE93" s="4"/>
      <c r="CF93" s="4"/>
      <c r="CG93" s="4"/>
      <c r="CH93" s="4"/>
      <c r="CI93" s="4"/>
      <c r="CJ93" s="4"/>
      <c r="CK93" s="4"/>
      <c r="CL93" s="4"/>
      <c r="CM93" s="4"/>
      <c r="CN93" s="4"/>
      <c r="CO93" s="4"/>
      <c r="CP93" s="4"/>
      <c r="CQ93" s="4"/>
      <c r="CR93" s="4"/>
      <c r="CS93" s="4"/>
      <c r="CT93" s="4"/>
      <c r="CU93" s="4"/>
      <c r="CV93" s="4"/>
      <c r="CW93" s="4"/>
      <c r="CX93" s="4"/>
      <c r="CY93" s="4"/>
      <c r="CZ93" s="4"/>
      <c r="DA93" s="4"/>
      <c r="DB93" s="4"/>
      <c r="DC93" s="4"/>
      <c r="DD93" s="4"/>
      <c r="DE93" s="4"/>
      <c r="DF93" s="4"/>
      <c r="DG93" s="4"/>
      <c r="DH93" s="4"/>
      <c r="DI93" s="4"/>
      <c r="DJ93" s="4"/>
      <c r="DK93" s="4"/>
      <c r="DL93" s="4"/>
      <c r="DM93" s="4"/>
      <c r="DN93" s="4"/>
      <c r="DO93" s="4"/>
      <c r="DP93" s="4"/>
      <c r="DQ93" s="4"/>
      <c r="DR93" s="4"/>
      <c r="DS93" s="4"/>
      <c r="DT93" s="4"/>
      <c r="DU93" s="4"/>
      <c r="DV93" s="4"/>
      <c r="DW93" s="4"/>
      <c r="DX93" s="4"/>
      <c r="DY93" s="4"/>
      <c r="DZ93" s="4"/>
      <c r="EA93" s="4"/>
      <c r="EB93" s="4"/>
      <c r="EC93" s="4"/>
      <c r="ED93" s="4"/>
      <c r="EE93" s="4"/>
      <c r="EF93" s="4"/>
      <c r="EG93" s="4"/>
      <c r="EH93" s="4"/>
      <c r="EI93" s="4"/>
      <c r="EJ93" s="4"/>
      <c r="EK93" s="4"/>
      <c r="EL93" s="4"/>
      <c r="EM93" s="4"/>
      <c r="EN93" s="4"/>
      <c r="EO93" s="4"/>
      <c r="EP93" s="4"/>
      <c r="EQ93" s="4"/>
      <c r="ER93" s="4"/>
      <c r="ES93" s="4"/>
      <c r="ET93" s="4"/>
      <c r="EU93" s="4"/>
      <c r="EV93" s="4"/>
      <c r="EW93" s="4"/>
      <c r="EX93" s="4"/>
      <c r="EY93" s="4"/>
      <c r="EZ93" s="4"/>
      <c r="FA93" s="4"/>
      <c r="FB93" s="4"/>
      <c r="FC93" s="4"/>
      <c r="FD93" s="4"/>
      <c r="FE93" s="4"/>
      <c r="FF93" s="4"/>
      <c r="FG93" s="4"/>
      <c r="FH93" s="4"/>
      <c r="FI93" s="4"/>
      <c r="FJ93" s="4"/>
      <c r="FK93" s="4"/>
      <c r="FL93" s="4"/>
      <c r="FM93" s="4"/>
      <c r="FN93" s="4"/>
      <c r="FO93" s="4"/>
      <c r="FP93" s="4"/>
      <c r="FQ93" s="4"/>
      <c r="FR93" s="4"/>
      <c r="FS93" s="4"/>
      <c r="FT93" s="4"/>
      <c r="FU93" s="4"/>
      <c r="FV93" s="4"/>
      <c r="FW93" s="4"/>
      <c r="FX93" s="4"/>
      <c r="FY93" s="4"/>
      <c r="FZ93" s="4"/>
      <c r="GA93" s="4"/>
      <c r="GB93" s="4"/>
      <c r="GC93" s="4"/>
      <c r="GD93" s="4"/>
      <c r="GE93" s="4"/>
      <c r="GF93" s="4"/>
      <c r="GG93" s="4"/>
      <c r="GH93" s="4"/>
      <c r="GI93" s="4"/>
      <c r="GJ93" s="4"/>
      <c r="GK93" s="4"/>
      <c r="GL93" s="4"/>
      <c r="GM93" s="4"/>
      <c r="GN93" s="4"/>
      <c r="GO93" s="4"/>
      <c r="GP93" s="4"/>
      <c r="GQ93" s="4"/>
      <c r="GR93" s="4"/>
      <c r="GS93" s="4"/>
      <c r="GT93" s="4"/>
      <c r="GU93" s="4"/>
      <c r="GV93" s="4"/>
      <c r="GW93" s="4"/>
      <c r="GX93" s="4"/>
      <c r="GY93" s="4"/>
      <c r="GZ93" s="4"/>
      <c r="HA93" s="4"/>
      <c r="HB93" s="4"/>
      <c r="HC93" s="4"/>
      <c r="HD93" s="4"/>
      <c r="HE93" s="4"/>
      <c r="HF93" s="4"/>
      <c r="HG93" s="4"/>
      <c r="HH93" s="4"/>
      <c r="HI93" s="4"/>
      <c r="HJ93" s="4"/>
      <c r="HK93" s="4"/>
      <c r="HL93" s="4"/>
      <c r="HM93" s="4"/>
      <c r="HN93" s="4"/>
      <c r="HO93" s="4"/>
      <c r="HP93" s="4"/>
      <c r="HQ93" s="4"/>
      <c r="HR93" s="4"/>
      <c r="HS93" s="4"/>
      <c r="HT93" s="4"/>
      <c r="HU93" s="4"/>
      <c r="HV93" s="4"/>
      <c r="HW93" s="4"/>
      <c r="HX93" s="4"/>
      <c r="HY93" s="4"/>
      <c r="HZ93" s="4"/>
      <c r="IA93" s="4"/>
      <c r="IB93" s="4"/>
      <c r="IC93" s="4"/>
      <c r="ID93" s="4"/>
      <c r="IE93" s="4"/>
      <c r="IF93" s="4"/>
      <c r="IG93" s="4"/>
      <c r="IH93" s="4"/>
      <c r="II93" s="4"/>
      <c r="IJ93" s="4"/>
      <c r="IK93" s="4"/>
      <c r="IL93" s="4"/>
      <c r="IM93" s="4"/>
      <c r="IN93" s="4"/>
      <c r="IO93" s="4"/>
      <c r="IP93" s="4"/>
      <c r="IQ93" s="4"/>
      <c r="IR93" s="4"/>
      <c r="IS93" s="4"/>
      <c r="IT93" s="4"/>
      <c r="IU93" s="4"/>
    </row>
    <row r="94" spans="1:255">
      <c r="A94" s="4"/>
      <c r="B94" s="4"/>
      <c r="C94" s="4"/>
      <c r="D94" s="4"/>
      <c r="E94" s="4"/>
      <c r="F94" s="4"/>
      <c r="G94" s="4"/>
      <c r="H94" s="4"/>
      <c r="I94" s="4"/>
      <c r="J94" s="4"/>
      <c r="K94" s="4"/>
      <c r="L94" s="4"/>
      <c r="M94" s="4"/>
      <c r="N94" s="4"/>
      <c r="O94" s="4"/>
      <c r="P94" s="4"/>
      <c r="Q94" s="4"/>
      <c r="R94" s="4"/>
      <c r="S94" s="4"/>
      <c r="T94" s="4"/>
      <c r="U94" s="4"/>
      <c r="V94" s="4"/>
      <c r="W94" s="4"/>
      <c r="X94" s="4"/>
      <c r="Y94" s="4"/>
      <c r="Z94" s="4"/>
      <c r="AA94" s="4"/>
      <c r="AB94" s="4"/>
      <c r="AC94" s="4"/>
      <c r="AD94" s="4"/>
      <c r="AE94" s="4"/>
      <c r="AF94" s="4"/>
      <c r="AG94" s="4"/>
      <c r="AH94" s="4"/>
      <c r="AI94" s="4"/>
      <c r="AJ94" s="4"/>
      <c r="AK94" s="4"/>
      <c r="AL94" s="4"/>
      <c r="AM94" s="4"/>
      <c r="AN94" s="4"/>
      <c r="AO94" s="4"/>
      <c r="AP94" s="4"/>
      <c r="AQ94" s="4"/>
      <c r="AR94" s="4"/>
      <c r="AS94" s="4"/>
      <c r="AT94" s="4"/>
      <c r="AU94" s="4"/>
      <c r="AV94" s="4"/>
      <c r="AW94" s="4"/>
      <c r="AX94" s="4"/>
      <c r="AY94" s="4"/>
      <c r="AZ94" s="4"/>
      <c r="BA94" s="4"/>
      <c r="BB94" s="4"/>
      <c r="BC94" s="4"/>
      <c r="BD94" s="4"/>
      <c r="BE94" s="4"/>
      <c r="BF94" s="4"/>
      <c r="BG94" s="4"/>
      <c r="BH94" s="4"/>
      <c r="BI94" s="4"/>
      <c r="BJ94" s="4"/>
      <c r="BK94" s="4"/>
      <c r="BL94" s="4"/>
      <c r="BM94" s="4"/>
      <c r="BN94" s="4"/>
      <c r="BO94" s="4"/>
      <c r="BP94" s="4"/>
      <c r="BQ94" s="4"/>
      <c r="BR94" s="4"/>
      <c r="BS94" s="4"/>
      <c r="BT94" s="4"/>
      <c r="BU94" s="4"/>
      <c r="BV94" s="4"/>
      <c r="BW94" s="4"/>
      <c r="BX94" s="4"/>
      <c r="BY94" s="4"/>
      <c r="BZ94" s="4"/>
      <c r="CA94" s="4"/>
      <c r="CB94" s="4"/>
      <c r="CC94" s="4"/>
      <c r="CD94" s="4"/>
      <c r="CE94" s="4"/>
      <c r="CF94" s="4"/>
      <c r="CG94" s="4"/>
      <c r="CH94" s="4"/>
      <c r="CI94" s="4"/>
      <c r="CJ94" s="4"/>
      <c r="CK94" s="4"/>
      <c r="CL94" s="4"/>
      <c r="CM94" s="4"/>
      <c r="CN94" s="4"/>
      <c r="CO94" s="4"/>
      <c r="CP94" s="4"/>
      <c r="CQ94" s="4"/>
      <c r="CR94" s="4"/>
      <c r="CS94" s="4"/>
      <c r="CT94" s="4"/>
      <c r="CU94" s="4"/>
      <c r="CV94" s="4"/>
      <c r="CW94" s="4"/>
      <c r="CX94" s="4"/>
      <c r="CY94" s="4"/>
      <c r="CZ94" s="4"/>
      <c r="DA94" s="4"/>
      <c r="DB94" s="4"/>
      <c r="DC94" s="4"/>
      <c r="DD94" s="4"/>
      <c r="DE94" s="4"/>
      <c r="DF94" s="4"/>
      <c r="DG94" s="4"/>
      <c r="DH94" s="4"/>
      <c r="DI94" s="4"/>
      <c r="DJ94" s="4"/>
      <c r="DK94" s="4"/>
      <c r="DL94" s="4"/>
      <c r="DM94" s="4"/>
      <c r="DN94" s="4"/>
      <c r="DO94" s="4"/>
      <c r="DP94" s="4"/>
      <c r="DQ94" s="4"/>
      <c r="DR94" s="4"/>
      <c r="DS94" s="4"/>
      <c r="DT94" s="4"/>
      <c r="DU94" s="4"/>
      <c r="DV94" s="4"/>
      <c r="DW94" s="4"/>
      <c r="DX94" s="4"/>
      <c r="DY94" s="4"/>
      <c r="DZ94" s="4"/>
      <c r="EA94" s="4"/>
      <c r="EB94" s="4"/>
      <c r="EC94" s="4"/>
      <c r="ED94" s="4"/>
      <c r="EE94" s="4"/>
      <c r="EF94" s="4"/>
      <c r="EG94" s="4"/>
      <c r="EH94" s="4"/>
      <c r="EI94" s="4"/>
      <c r="EJ94" s="4"/>
      <c r="EK94" s="4"/>
      <c r="EL94" s="4"/>
      <c r="EM94" s="4"/>
      <c r="EN94" s="4"/>
      <c r="EO94" s="4"/>
      <c r="EP94" s="4"/>
      <c r="EQ94" s="4"/>
      <c r="ER94" s="4"/>
      <c r="ES94" s="4"/>
      <c r="ET94" s="4"/>
      <c r="EU94" s="4"/>
      <c r="EV94" s="4"/>
      <c r="EW94" s="4"/>
      <c r="EX94" s="4"/>
      <c r="EY94" s="4"/>
      <c r="EZ94" s="4"/>
      <c r="FA94" s="4"/>
      <c r="FB94" s="4"/>
      <c r="FC94" s="4"/>
      <c r="FD94" s="4"/>
      <c r="FE94" s="4"/>
      <c r="FF94" s="4"/>
      <c r="FG94" s="4"/>
      <c r="FH94" s="4"/>
      <c r="FI94" s="4"/>
      <c r="FJ94" s="4"/>
      <c r="FK94" s="4"/>
      <c r="FL94" s="4"/>
      <c r="FM94" s="4"/>
      <c r="FN94" s="4"/>
      <c r="FO94" s="4"/>
      <c r="FP94" s="4"/>
      <c r="FQ94" s="4"/>
      <c r="FR94" s="4"/>
      <c r="FS94" s="4"/>
      <c r="FT94" s="4"/>
      <c r="FU94" s="4"/>
      <c r="FV94" s="4"/>
      <c r="FW94" s="4"/>
      <c r="FX94" s="4"/>
      <c r="FY94" s="4"/>
      <c r="FZ94" s="4"/>
      <c r="GA94" s="4"/>
      <c r="GB94" s="4"/>
      <c r="GC94" s="4"/>
      <c r="GD94" s="4"/>
      <c r="GE94" s="4"/>
      <c r="GF94" s="4"/>
      <c r="GG94" s="4"/>
      <c r="GH94" s="4"/>
      <c r="GI94" s="4"/>
      <c r="GJ94" s="4"/>
      <c r="GK94" s="4"/>
      <c r="GL94" s="4"/>
      <c r="GM94" s="4"/>
      <c r="GN94" s="4"/>
      <c r="GO94" s="4"/>
      <c r="GP94" s="4"/>
      <c r="GQ94" s="4"/>
      <c r="GR94" s="4"/>
      <c r="GS94" s="4"/>
      <c r="GT94" s="4"/>
      <c r="GU94" s="4"/>
      <c r="GV94" s="4"/>
      <c r="GW94" s="4"/>
      <c r="GX94" s="4"/>
      <c r="GY94" s="4"/>
      <c r="GZ94" s="4"/>
      <c r="HA94" s="4"/>
      <c r="HB94" s="4"/>
      <c r="HC94" s="4"/>
      <c r="HD94" s="4"/>
      <c r="HE94" s="4"/>
      <c r="HF94" s="4"/>
      <c r="HG94" s="4"/>
      <c r="HH94" s="4"/>
      <c r="HI94" s="4"/>
      <c r="HJ94" s="4"/>
      <c r="HK94" s="4"/>
      <c r="HL94" s="4"/>
      <c r="HM94" s="4"/>
      <c r="HN94" s="4"/>
      <c r="HO94" s="4"/>
      <c r="HP94" s="4"/>
      <c r="HQ94" s="4"/>
      <c r="HR94" s="4"/>
      <c r="HS94" s="4"/>
      <c r="HT94" s="4"/>
      <c r="HU94" s="4"/>
      <c r="HV94" s="4"/>
      <c r="HW94" s="4"/>
      <c r="HX94" s="4"/>
      <c r="HY94" s="4"/>
      <c r="HZ94" s="4"/>
      <c r="IA94" s="4"/>
      <c r="IB94" s="4"/>
      <c r="IC94" s="4"/>
      <c r="ID94" s="4"/>
      <c r="IE94" s="4"/>
      <c r="IF94" s="4"/>
      <c r="IG94" s="4"/>
      <c r="IH94" s="4"/>
      <c r="II94" s="4"/>
      <c r="IJ94" s="4"/>
      <c r="IK94" s="4"/>
      <c r="IL94" s="4"/>
      <c r="IM94" s="4"/>
      <c r="IN94" s="4"/>
      <c r="IO94" s="4"/>
      <c r="IP94" s="4"/>
      <c r="IQ94" s="4"/>
      <c r="IR94" s="4"/>
      <c r="IS94" s="4"/>
      <c r="IT94" s="4"/>
      <c r="IU94" s="4"/>
    </row>
    <row r="95" spans="1:255">
      <c r="A95" s="4"/>
      <c r="B95" s="4"/>
      <c r="C95" s="4"/>
      <c r="D95" s="4"/>
      <c r="E95" s="4"/>
      <c r="F95" s="4"/>
      <c r="G95" s="4"/>
      <c r="H95" s="4"/>
      <c r="I95" s="4"/>
      <c r="J95" s="4"/>
      <c r="K95" s="4"/>
      <c r="L95" s="4"/>
      <c r="M95" s="4"/>
      <c r="N95" s="4"/>
      <c r="O95" s="4"/>
      <c r="P95" s="4"/>
      <c r="Q95" s="4"/>
      <c r="R95" s="4"/>
      <c r="S95" s="4"/>
      <c r="T95" s="4"/>
      <c r="U95" s="4"/>
      <c r="V95" s="4"/>
      <c r="W95" s="4"/>
      <c r="X95" s="4"/>
      <c r="Y95" s="4"/>
      <c r="Z95" s="4"/>
      <c r="AA95" s="4"/>
      <c r="AB95" s="4"/>
      <c r="AC95" s="4"/>
      <c r="AD95" s="4"/>
      <c r="AE95" s="4"/>
      <c r="AF95" s="4"/>
      <c r="AG95" s="4"/>
      <c r="AH95" s="4"/>
      <c r="AI95" s="4"/>
      <c r="AJ95" s="4"/>
      <c r="AK95" s="4"/>
      <c r="AL95" s="4"/>
      <c r="AM95" s="4"/>
      <c r="AN95" s="4"/>
      <c r="AO95" s="4"/>
      <c r="AP95" s="4"/>
      <c r="AQ95" s="4"/>
      <c r="AR95" s="4"/>
      <c r="AS95" s="4"/>
      <c r="AT95" s="4"/>
      <c r="AU95" s="4"/>
      <c r="AV95" s="4"/>
      <c r="AW95" s="4"/>
      <c r="AX95" s="4"/>
      <c r="AY95" s="4"/>
      <c r="AZ95" s="4"/>
      <c r="BA95" s="4"/>
      <c r="BB95" s="4"/>
      <c r="BC95" s="4"/>
      <c r="BD95" s="4"/>
      <c r="BE95" s="4"/>
      <c r="BF95" s="4"/>
      <c r="BG95" s="4"/>
      <c r="BH95" s="4"/>
      <c r="BI95" s="4"/>
      <c r="BJ95" s="4"/>
      <c r="BK95" s="4"/>
      <c r="BL95" s="4"/>
      <c r="BM95" s="4"/>
      <c r="BN95" s="4"/>
      <c r="BO95" s="4"/>
      <c r="BP95" s="4"/>
      <c r="BQ95" s="4"/>
      <c r="BR95" s="4"/>
      <c r="BS95" s="4"/>
      <c r="BT95" s="4"/>
      <c r="BU95" s="4"/>
      <c r="BV95" s="4"/>
      <c r="BW95" s="4"/>
      <c r="BX95" s="4"/>
      <c r="BY95" s="4"/>
      <c r="BZ95" s="4"/>
      <c r="CA95" s="4"/>
      <c r="CB95" s="4"/>
      <c r="CC95" s="4"/>
      <c r="CD95" s="4"/>
      <c r="CE95" s="4"/>
      <c r="CF95" s="4"/>
      <c r="CG95" s="4"/>
      <c r="CH95" s="4"/>
      <c r="CI95" s="4"/>
      <c r="CJ95" s="4"/>
      <c r="CK95" s="4"/>
      <c r="CL95" s="4"/>
      <c r="CM95" s="4"/>
      <c r="CN95" s="4"/>
      <c r="CO95" s="4"/>
      <c r="CP95" s="4"/>
      <c r="CQ95" s="4"/>
      <c r="CR95" s="4"/>
      <c r="CS95" s="4"/>
      <c r="CT95" s="4"/>
      <c r="CU95" s="4"/>
      <c r="CV95" s="4"/>
      <c r="CW95" s="4"/>
      <c r="CX95" s="4"/>
      <c r="CY95" s="4"/>
      <c r="CZ95" s="4"/>
      <c r="DA95" s="4"/>
      <c r="DB95" s="4"/>
      <c r="DC95" s="4"/>
      <c r="DD95" s="4"/>
      <c r="DE95" s="4"/>
      <c r="DF95" s="4"/>
      <c r="DG95" s="4"/>
      <c r="DH95" s="4"/>
      <c r="DI95" s="4"/>
      <c r="DJ95" s="4"/>
      <c r="DK95" s="4"/>
      <c r="DL95" s="4"/>
      <c r="DM95" s="4"/>
      <c r="DN95" s="4"/>
      <c r="DO95" s="4"/>
      <c r="DP95" s="4"/>
      <c r="DQ95" s="4"/>
      <c r="DR95" s="4"/>
      <c r="DS95" s="4"/>
      <c r="DT95" s="4"/>
      <c r="DU95" s="4"/>
      <c r="DV95" s="4"/>
      <c r="DW95" s="4"/>
      <c r="DX95" s="4"/>
      <c r="DY95" s="4"/>
      <c r="DZ95" s="4"/>
      <c r="EA95" s="4"/>
      <c r="EB95" s="4"/>
      <c r="EC95" s="4"/>
      <c r="ED95" s="4"/>
      <c r="EE95" s="4"/>
      <c r="EF95" s="4"/>
      <c r="EG95" s="4"/>
      <c r="EH95" s="4"/>
      <c r="EI95" s="4"/>
      <c r="EJ95" s="4"/>
      <c r="EK95" s="4"/>
      <c r="EL95" s="4"/>
      <c r="EM95" s="4"/>
      <c r="EN95" s="4"/>
      <c r="EO95" s="4"/>
      <c r="EP95" s="4"/>
      <c r="EQ95" s="4"/>
      <c r="ER95" s="4"/>
      <c r="ES95" s="4"/>
      <c r="ET95" s="4"/>
      <c r="EU95" s="4"/>
      <c r="EV95" s="4"/>
      <c r="EW95" s="4"/>
      <c r="EX95" s="4"/>
      <c r="EY95" s="4"/>
      <c r="EZ95" s="4"/>
      <c r="FA95" s="4"/>
      <c r="FB95" s="4"/>
      <c r="FC95" s="4"/>
      <c r="FD95" s="4"/>
      <c r="FE95" s="4"/>
      <c r="FF95" s="4"/>
      <c r="FG95" s="4"/>
      <c r="FH95" s="4"/>
      <c r="FI95" s="4"/>
      <c r="FJ95" s="4"/>
      <c r="FK95" s="4"/>
      <c r="FL95" s="4"/>
      <c r="FM95" s="4"/>
      <c r="FN95" s="4"/>
      <c r="FO95" s="4"/>
      <c r="FP95" s="4"/>
      <c r="FQ95" s="4"/>
      <c r="FR95" s="4"/>
      <c r="FS95" s="4"/>
      <c r="FT95" s="4"/>
      <c r="FU95" s="4"/>
      <c r="FV95" s="4"/>
      <c r="FW95" s="4"/>
      <c r="FX95" s="4"/>
      <c r="FY95" s="4"/>
      <c r="FZ95" s="4"/>
      <c r="GA95" s="4"/>
      <c r="GB95" s="4"/>
      <c r="GC95" s="4"/>
      <c r="GD95" s="4"/>
      <c r="GE95" s="4"/>
      <c r="GF95" s="4"/>
      <c r="GG95" s="4"/>
      <c r="GH95" s="4"/>
      <c r="GI95" s="4"/>
      <c r="GJ95" s="4"/>
      <c r="GK95" s="4"/>
      <c r="GL95" s="4"/>
      <c r="GM95" s="4"/>
      <c r="GN95" s="4"/>
      <c r="GO95" s="4"/>
      <c r="GP95" s="4"/>
      <c r="GQ95" s="4"/>
      <c r="GR95" s="4"/>
      <c r="GS95" s="4"/>
      <c r="GT95" s="4"/>
      <c r="GU95" s="4"/>
      <c r="GV95" s="4"/>
      <c r="GW95" s="4"/>
      <c r="GX95" s="4"/>
      <c r="GY95" s="4"/>
      <c r="GZ95" s="4"/>
      <c r="HA95" s="4"/>
      <c r="HB95" s="4"/>
      <c r="HC95" s="4"/>
      <c r="HD95" s="4"/>
      <c r="HE95" s="4"/>
      <c r="HF95" s="4"/>
      <c r="HG95" s="4"/>
      <c r="HH95" s="4"/>
      <c r="HI95" s="4"/>
      <c r="HJ95" s="4"/>
      <c r="HK95" s="4"/>
      <c r="HL95" s="4"/>
      <c r="HM95" s="4"/>
      <c r="HN95" s="4"/>
      <c r="HO95" s="4"/>
      <c r="HP95" s="4"/>
      <c r="HQ95" s="4"/>
      <c r="HR95" s="4"/>
      <c r="HS95" s="4"/>
      <c r="HT95" s="4"/>
      <c r="HU95" s="4"/>
      <c r="HV95" s="4"/>
      <c r="HW95" s="4"/>
      <c r="HX95" s="4"/>
      <c r="HY95" s="4"/>
      <c r="HZ95" s="4"/>
      <c r="IA95" s="4"/>
      <c r="IB95" s="4"/>
      <c r="IC95" s="4"/>
      <c r="ID95" s="4"/>
      <c r="IE95" s="4"/>
      <c r="IF95" s="4"/>
      <c r="IG95" s="4"/>
      <c r="IH95" s="4"/>
      <c r="II95" s="4"/>
      <c r="IJ95" s="4"/>
      <c r="IK95" s="4"/>
      <c r="IL95" s="4"/>
      <c r="IM95" s="4"/>
      <c r="IN95" s="4"/>
      <c r="IO95" s="4"/>
      <c r="IP95" s="4"/>
      <c r="IQ95" s="4"/>
      <c r="IR95" s="4"/>
      <c r="IS95" s="4"/>
      <c r="IT95" s="4"/>
      <c r="IU95" s="4"/>
    </row>
    <row r="96" spans="1:255">
      <c r="A96" s="4"/>
      <c r="B96" s="4"/>
      <c r="C96" s="4"/>
      <c r="D96" s="4"/>
      <c r="E96" s="4"/>
      <c r="F96" s="4"/>
      <c r="G96" s="4"/>
      <c r="H96" s="4"/>
      <c r="I96" s="4"/>
      <c r="J96" s="4"/>
      <c r="K96" s="4"/>
      <c r="L96" s="4"/>
      <c r="M96" s="4"/>
      <c r="N96" s="4"/>
      <c r="O96" s="4"/>
      <c r="P96" s="4"/>
      <c r="Q96" s="4"/>
      <c r="R96" s="4"/>
      <c r="S96" s="4"/>
      <c r="T96" s="4"/>
      <c r="U96" s="4"/>
      <c r="V96" s="4"/>
      <c r="W96" s="4"/>
      <c r="X96" s="4"/>
      <c r="Y96" s="4"/>
      <c r="Z96" s="4"/>
      <c r="AA96" s="4"/>
      <c r="AB96" s="4"/>
      <c r="AC96" s="4"/>
      <c r="AD96" s="4"/>
      <c r="AE96" s="4"/>
      <c r="AF96" s="4"/>
      <c r="AG96" s="4"/>
      <c r="AH96" s="4"/>
      <c r="AI96" s="4"/>
      <c r="AJ96" s="4"/>
      <c r="AK96" s="4"/>
      <c r="AL96" s="4"/>
      <c r="AM96" s="4"/>
      <c r="AN96" s="4"/>
      <c r="AO96" s="4"/>
      <c r="AP96" s="4"/>
      <c r="AQ96" s="4"/>
      <c r="AR96" s="4"/>
      <c r="AS96" s="4"/>
      <c r="AT96" s="4"/>
      <c r="AU96" s="4"/>
      <c r="AV96" s="4"/>
      <c r="AW96" s="4"/>
      <c r="AX96" s="4"/>
      <c r="AY96" s="4"/>
      <c r="AZ96" s="4"/>
      <c r="BA96" s="4"/>
      <c r="BB96" s="4"/>
      <c r="BC96" s="4"/>
      <c r="BD96" s="4"/>
      <c r="BE96" s="4"/>
      <c r="BF96" s="4"/>
      <c r="BG96" s="4"/>
      <c r="BH96" s="4"/>
      <c r="BI96" s="4"/>
      <c r="BJ96" s="4"/>
      <c r="BK96" s="4"/>
      <c r="BL96" s="4"/>
      <c r="BM96" s="4"/>
      <c r="BN96" s="4"/>
      <c r="BO96" s="4"/>
      <c r="BP96" s="4"/>
      <c r="BQ96" s="4"/>
      <c r="BR96" s="4"/>
      <c r="BS96" s="4"/>
      <c r="BT96" s="4"/>
      <c r="BU96" s="4"/>
      <c r="BV96" s="4"/>
      <c r="BW96" s="4"/>
      <c r="BX96" s="4"/>
      <c r="BY96" s="4"/>
      <c r="BZ96" s="4"/>
      <c r="CA96" s="4"/>
      <c r="CB96" s="4"/>
      <c r="CC96" s="4"/>
      <c r="CD96" s="4"/>
      <c r="CE96" s="4"/>
      <c r="CF96" s="4"/>
      <c r="CG96" s="4"/>
      <c r="CH96" s="4"/>
      <c r="CI96" s="4"/>
      <c r="CJ96" s="4"/>
      <c r="CK96" s="4"/>
      <c r="CL96" s="4"/>
      <c r="CM96" s="4"/>
      <c r="CN96" s="4"/>
      <c r="CO96" s="4"/>
      <c r="CP96" s="4"/>
      <c r="CQ96" s="4"/>
      <c r="CR96" s="4"/>
      <c r="CS96" s="4"/>
      <c r="CT96" s="4"/>
      <c r="CU96" s="4"/>
      <c r="CV96" s="4"/>
      <c r="CW96" s="4"/>
      <c r="CX96" s="4"/>
      <c r="CY96" s="4"/>
      <c r="CZ96" s="4"/>
      <c r="DA96" s="4"/>
      <c r="DB96" s="4"/>
      <c r="DC96" s="4"/>
      <c r="DD96" s="4"/>
      <c r="DE96" s="4"/>
      <c r="DF96" s="4"/>
      <c r="DG96" s="4"/>
      <c r="DH96" s="4"/>
      <c r="DI96" s="4"/>
      <c r="DJ96" s="4"/>
      <c r="DK96" s="4"/>
      <c r="DL96" s="4"/>
      <c r="DM96" s="4"/>
      <c r="DN96" s="4"/>
      <c r="DO96" s="4"/>
      <c r="DP96" s="4"/>
      <c r="DQ96" s="4"/>
      <c r="DR96" s="4"/>
      <c r="DS96" s="4"/>
      <c r="DT96" s="4"/>
      <c r="DU96" s="4"/>
      <c r="DV96" s="4"/>
      <c r="DW96" s="4"/>
      <c r="DX96" s="4"/>
      <c r="DY96" s="4"/>
      <c r="DZ96" s="4"/>
      <c r="EA96" s="4"/>
      <c r="EB96" s="4"/>
      <c r="EC96" s="4"/>
      <c r="ED96" s="4"/>
      <c r="EE96" s="4"/>
      <c r="EF96" s="4"/>
      <c r="EG96" s="4"/>
      <c r="EH96" s="4"/>
      <c r="EI96" s="4"/>
      <c r="EJ96" s="4"/>
      <c r="EK96" s="4"/>
      <c r="EL96" s="4"/>
      <c r="EM96" s="4"/>
      <c r="EN96" s="4"/>
      <c r="EO96" s="4"/>
      <c r="EP96" s="4"/>
      <c r="EQ96" s="4"/>
      <c r="ER96" s="4"/>
      <c r="ES96" s="4"/>
      <c r="ET96" s="4"/>
      <c r="EU96" s="4"/>
      <c r="EV96" s="4"/>
      <c r="EW96" s="4"/>
      <c r="EX96" s="4"/>
      <c r="EY96" s="4"/>
      <c r="EZ96" s="4"/>
      <c r="FA96" s="4"/>
      <c r="FB96" s="4"/>
      <c r="FC96" s="4"/>
      <c r="FD96" s="4"/>
      <c r="FE96" s="4"/>
      <c r="FF96" s="4"/>
      <c r="FG96" s="4"/>
      <c r="FH96" s="4"/>
      <c r="FI96" s="4"/>
      <c r="FJ96" s="4"/>
      <c r="FK96" s="4"/>
      <c r="FL96" s="4"/>
      <c r="FM96" s="4"/>
      <c r="FN96" s="4"/>
      <c r="FO96" s="4"/>
      <c r="FP96" s="4"/>
      <c r="FQ96" s="4"/>
      <c r="FR96" s="4"/>
      <c r="FS96" s="4"/>
      <c r="FT96" s="4"/>
      <c r="FU96" s="4"/>
      <c r="FV96" s="4"/>
      <c r="FW96" s="4"/>
      <c r="FX96" s="4"/>
      <c r="FY96" s="4"/>
      <c r="FZ96" s="4"/>
      <c r="GA96" s="4"/>
      <c r="GB96" s="4"/>
      <c r="GC96" s="4"/>
      <c r="GD96" s="4"/>
      <c r="GE96" s="4"/>
      <c r="GF96" s="4"/>
      <c r="GG96" s="4"/>
      <c r="GH96" s="4"/>
      <c r="GI96" s="4"/>
      <c r="GJ96" s="4"/>
      <c r="GK96" s="4"/>
      <c r="GL96" s="4"/>
      <c r="GM96" s="4"/>
      <c r="GN96" s="4"/>
      <c r="GO96" s="4"/>
      <c r="GP96" s="4"/>
      <c r="GQ96" s="4"/>
      <c r="GR96" s="4"/>
      <c r="GS96" s="4"/>
      <c r="GT96" s="4"/>
      <c r="GU96" s="4"/>
      <c r="GV96" s="4"/>
      <c r="GW96" s="4"/>
      <c r="GX96" s="4"/>
      <c r="GY96" s="4"/>
      <c r="GZ96" s="4"/>
      <c r="HA96" s="4"/>
      <c r="HB96" s="4"/>
      <c r="HC96" s="4"/>
      <c r="HD96" s="4"/>
      <c r="HE96" s="4"/>
      <c r="HF96" s="4"/>
      <c r="HG96" s="4"/>
      <c r="HH96" s="4"/>
      <c r="HI96" s="4"/>
      <c r="HJ96" s="4"/>
      <c r="HK96" s="4"/>
      <c r="HL96" s="4"/>
      <c r="HM96" s="4"/>
      <c r="HN96" s="4"/>
      <c r="HO96" s="4"/>
      <c r="HP96" s="4"/>
      <c r="HQ96" s="4"/>
      <c r="HR96" s="4"/>
      <c r="HS96" s="4"/>
      <c r="HT96" s="4"/>
      <c r="HU96" s="4"/>
      <c r="HV96" s="4"/>
      <c r="HW96" s="4"/>
      <c r="HX96" s="4"/>
      <c r="HY96" s="4"/>
      <c r="HZ96" s="4"/>
      <c r="IA96" s="4"/>
      <c r="IB96" s="4"/>
      <c r="IC96" s="4"/>
      <c r="ID96" s="4"/>
      <c r="IE96" s="4"/>
      <c r="IF96" s="4"/>
      <c r="IG96" s="4"/>
      <c r="IH96" s="4"/>
      <c r="II96" s="4"/>
      <c r="IJ96" s="4"/>
      <c r="IK96" s="4"/>
      <c r="IL96" s="4"/>
      <c r="IM96" s="4"/>
      <c r="IN96" s="4"/>
      <c r="IO96" s="4"/>
      <c r="IP96" s="4"/>
      <c r="IQ96" s="4"/>
      <c r="IR96" s="4"/>
      <c r="IS96" s="4"/>
      <c r="IT96" s="4"/>
      <c r="IU96" s="4"/>
    </row>
    <row r="97" spans="1:255">
      <c r="AK97" s="4"/>
      <c r="AL97" s="4"/>
      <c r="AM97" s="4"/>
      <c r="AN97" s="4"/>
      <c r="AO97" s="4"/>
      <c r="AP97" s="4"/>
      <c r="AQ97" s="4"/>
      <c r="AR97" s="4"/>
      <c r="AS97" s="4"/>
      <c r="AT97" s="4"/>
      <c r="AU97" s="4"/>
      <c r="AV97" s="4"/>
      <c r="AW97" s="4"/>
      <c r="AX97" s="4"/>
      <c r="AY97" s="4"/>
      <c r="AZ97" s="4"/>
      <c r="BA97" s="4"/>
      <c r="BB97" s="4"/>
      <c r="BC97" s="4"/>
      <c r="BD97" s="4"/>
      <c r="BE97" s="4"/>
      <c r="BF97" s="4"/>
      <c r="BG97" s="4"/>
      <c r="BH97" s="4"/>
      <c r="BI97" s="4"/>
      <c r="BJ97" s="4"/>
      <c r="BK97" s="4"/>
      <c r="BL97" s="4"/>
      <c r="BM97" s="4"/>
      <c r="BN97" s="4"/>
      <c r="BO97" s="4"/>
      <c r="BP97" s="4"/>
      <c r="BQ97" s="4"/>
      <c r="BR97" s="4"/>
      <c r="BS97" s="4"/>
      <c r="BT97" s="4"/>
      <c r="BU97" s="4"/>
      <c r="BV97" s="4"/>
      <c r="BW97" s="4"/>
      <c r="BX97" s="4"/>
      <c r="BY97" s="4"/>
      <c r="BZ97" s="4"/>
      <c r="CA97" s="4"/>
      <c r="CB97" s="4"/>
      <c r="CC97" s="4"/>
      <c r="CD97" s="4"/>
      <c r="CE97" s="4"/>
      <c r="CF97" s="4"/>
      <c r="CG97" s="4"/>
      <c r="CH97" s="4"/>
      <c r="CI97" s="4"/>
      <c r="CJ97" s="4"/>
      <c r="CK97" s="4"/>
      <c r="CL97" s="4"/>
      <c r="CM97" s="4"/>
      <c r="CN97" s="4"/>
      <c r="CO97" s="4"/>
      <c r="CP97" s="4"/>
      <c r="CQ97" s="4"/>
      <c r="CR97" s="4"/>
      <c r="CS97" s="4"/>
      <c r="CT97" s="4"/>
      <c r="CU97" s="4"/>
      <c r="CV97" s="4"/>
      <c r="CW97" s="4"/>
      <c r="CX97" s="4"/>
      <c r="CY97" s="4"/>
      <c r="CZ97" s="4"/>
      <c r="DA97" s="4"/>
      <c r="DB97" s="4"/>
      <c r="DC97" s="4"/>
      <c r="DD97" s="4"/>
      <c r="DE97" s="4"/>
      <c r="DF97" s="4"/>
      <c r="DG97" s="4"/>
      <c r="DH97" s="4"/>
      <c r="DI97" s="4"/>
      <c r="DJ97" s="4"/>
      <c r="DK97" s="4"/>
      <c r="DL97" s="4"/>
      <c r="DM97" s="4"/>
      <c r="DN97" s="4"/>
      <c r="DO97" s="4"/>
      <c r="DP97" s="4"/>
      <c r="DQ97" s="4"/>
      <c r="DR97" s="4"/>
      <c r="DS97" s="4"/>
      <c r="DT97" s="4"/>
      <c r="DU97" s="4"/>
      <c r="DV97" s="4"/>
      <c r="DW97" s="4"/>
      <c r="DX97" s="4"/>
      <c r="DY97" s="4"/>
      <c r="DZ97" s="4"/>
      <c r="EA97" s="4"/>
      <c r="EB97" s="4"/>
      <c r="EC97" s="4"/>
      <c r="ED97" s="4"/>
      <c r="EE97" s="4"/>
      <c r="EF97" s="4"/>
      <c r="EG97" s="4"/>
      <c r="EH97" s="4"/>
      <c r="EI97" s="4"/>
      <c r="EJ97" s="4"/>
      <c r="EK97" s="4"/>
      <c r="EL97" s="4"/>
      <c r="EM97" s="4"/>
      <c r="EN97" s="4"/>
      <c r="EO97" s="4"/>
      <c r="EP97" s="4"/>
      <c r="EQ97" s="4"/>
      <c r="ER97" s="4"/>
      <c r="ES97" s="4"/>
      <c r="ET97" s="4"/>
      <c r="EU97" s="4"/>
      <c r="EV97" s="4"/>
      <c r="EW97" s="4"/>
      <c r="EX97" s="4"/>
      <c r="EY97" s="4"/>
      <c r="EZ97" s="4"/>
      <c r="FA97" s="4"/>
      <c r="FB97" s="4"/>
      <c r="FC97" s="4"/>
      <c r="FD97" s="4"/>
      <c r="FE97" s="4"/>
      <c r="FF97" s="4"/>
      <c r="FG97" s="4"/>
      <c r="FH97" s="4"/>
      <c r="FI97" s="4"/>
      <c r="FJ97" s="4"/>
      <c r="FK97" s="4"/>
      <c r="FL97" s="4"/>
      <c r="FM97" s="4"/>
      <c r="FN97" s="4"/>
      <c r="FO97" s="4"/>
      <c r="FP97" s="4"/>
      <c r="FQ97" s="4"/>
      <c r="FR97" s="4"/>
      <c r="FS97" s="4"/>
      <c r="FT97" s="4"/>
      <c r="FU97" s="4"/>
      <c r="FV97" s="4"/>
      <c r="FW97" s="4"/>
      <c r="FX97" s="4"/>
      <c r="FY97" s="4"/>
      <c r="FZ97" s="4"/>
      <c r="GA97" s="4"/>
      <c r="GB97" s="4"/>
      <c r="GC97" s="4"/>
      <c r="GD97" s="4"/>
      <c r="GE97" s="4"/>
      <c r="GF97" s="4"/>
      <c r="GG97" s="4"/>
      <c r="GH97" s="4"/>
      <c r="GI97" s="4"/>
      <c r="GJ97" s="4"/>
      <c r="GK97" s="4"/>
      <c r="GL97" s="4"/>
      <c r="GM97" s="4"/>
      <c r="GN97" s="4"/>
      <c r="GO97" s="4"/>
      <c r="GP97" s="4"/>
      <c r="GQ97" s="4"/>
      <c r="GR97" s="4"/>
      <c r="GS97" s="4"/>
      <c r="GT97" s="4"/>
      <c r="GU97" s="4"/>
      <c r="GV97" s="4"/>
      <c r="GW97" s="4"/>
      <c r="GX97" s="4"/>
      <c r="GY97" s="4"/>
      <c r="GZ97" s="4"/>
      <c r="HA97" s="4"/>
      <c r="HB97" s="4"/>
      <c r="HC97" s="4"/>
      <c r="HD97" s="4"/>
      <c r="HE97" s="4"/>
      <c r="HF97" s="4"/>
      <c r="HG97" s="4"/>
      <c r="HH97" s="4"/>
      <c r="HI97" s="4"/>
      <c r="HJ97" s="4"/>
      <c r="HK97" s="4"/>
      <c r="HL97" s="4"/>
      <c r="HM97" s="4"/>
      <c r="HN97" s="4"/>
      <c r="HO97" s="4"/>
      <c r="HP97" s="4"/>
      <c r="HQ97" s="4"/>
      <c r="HR97" s="4"/>
      <c r="HS97" s="4"/>
      <c r="HT97" s="4"/>
      <c r="HU97" s="4"/>
      <c r="HV97" s="4"/>
      <c r="HW97" s="4"/>
      <c r="HX97" s="4"/>
      <c r="HY97" s="4"/>
      <c r="HZ97" s="4"/>
      <c r="IA97" s="4"/>
      <c r="IB97" s="4"/>
      <c r="IC97" s="4"/>
      <c r="ID97" s="4"/>
      <c r="IE97" s="4"/>
      <c r="IF97" s="4"/>
      <c r="IG97" s="4"/>
      <c r="IH97" s="4"/>
      <c r="II97" s="4"/>
      <c r="IJ97" s="4"/>
      <c r="IK97" s="4"/>
      <c r="IL97" s="4"/>
      <c r="IM97" s="4"/>
      <c r="IN97" s="4"/>
      <c r="IO97" s="4"/>
      <c r="IP97" s="4"/>
      <c r="IQ97" s="4"/>
      <c r="IR97" s="4"/>
      <c r="IS97" s="4"/>
      <c r="IT97" s="4"/>
      <c r="IU97" s="4"/>
    </row>
    <row r="98" spans="1:255">
      <c r="A98" s="4"/>
      <c r="B98" s="4"/>
      <c r="C98" s="4"/>
      <c r="D98" s="4"/>
      <c r="E98" s="4"/>
      <c r="F98" s="4"/>
      <c r="G98" s="4"/>
      <c r="H98" s="4"/>
      <c r="I98" s="4"/>
      <c r="J98" s="4"/>
      <c r="K98" s="4"/>
      <c r="L98" s="4"/>
      <c r="M98" s="4"/>
      <c r="N98" s="4"/>
      <c r="O98" s="4"/>
      <c r="P98" s="4"/>
      <c r="Q98" s="4"/>
      <c r="R98" s="4"/>
      <c r="S98" s="4"/>
      <c r="T98" s="4"/>
      <c r="U98" s="4"/>
      <c r="V98" s="4"/>
      <c r="W98" s="4"/>
      <c r="X98" s="4"/>
      <c r="Y98" s="4"/>
      <c r="Z98" s="4"/>
      <c r="AA98" s="4"/>
      <c r="AB98" s="4"/>
      <c r="AC98" s="4"/>
      <c r="AD98" s="4"/>
      <c r="AE98" s="4"/>
      <c r="AF98" s="4"/>
      <c r="AG98" s="4"/>
      <c r="AH98" s="4"/>
      <c r="AI98" s="4"/>
      <c r="AJ98" s="4"/>
      <c r="AK98" s="4"/>
      <c r="AL98" s="4"/>
      <c r="AM98" s="4"/>
      <c r="AN98" s="4"/>
      <c r="AO98" s="4"/>
      <c r="AP98" s="4"/>
      <c r="AQ98" s="4"/>
      <c r="AR98" s="4"/>
      <c r="AS98" s="4"/>
      <c r="AT98" s="4"/>
      <c r="AU98" s="4"/>
      <c r="AV98" s="4"/>
      <c r="AW98" s="4"/>
      <c r="AX98" s="4"/>
      <c r="AY98" s="4"/>
      <c r="AZ98" s="4"/>
      <c r="BA98" s="4"/>
      <c r="BB98" s="4"/>
      <c r="BC98" s="4"/>
      <c r="BD98" s="4"/>
      <c r="BE98" s="4"/>
      <c r="BF98" s="4"/>
      <c r="BG98" s="4"/>
      <c r="BH98" s="4"/>
      <c r="BI98" s="4"/>
      <c r="BJ98" s="4"/>
      <c r="BK98" s="4"/>
      <c r="BL98" s="4"/>
      <c r="BM98" s="4"/>
      <c r="BN98" s="4"/>
      <c r="BO98" s="4"/>
      <c r="BP98" s="4"/>
      <c r="BQ98" s="4"/>
      <c r="BR98" s="4"/>
      <c r="BS98" s="4"/>
      <c r="BT98" s="4"/>
      <c r="BU98" s="4"/>
      <c r="BV98" s="4"/>
      <c r="BW98" s="4"/>
      <c r="BX98" s="4"/>
      <c r="BY98" s="4"/>
      <c r="BZ98" s="4"/>
      <c r="CA98" s="4"/>
      <c r="CB98" s="4"/>
      <c r="CC98" s="4"/>
      <c r="CD98" s="4"/>
      <c r="CE98" s="4"/>
      <c r="CF98" s="4"/>
      <c r="CG98" s="4"/>
      <c r="CH98" s="4"/>
      <c r="CI98" s="4"/>
      <c r="CJ98" s="4"/>
      <c r="CK98" s="4"/>
      <c r="CL98" s="4"/>
      <c r="CM98" s="4"/>
      <c r="CN98" s="4"/>
      <c r="CO98" s="4"/>
      <c r="CP98" s="4"/>
      <c r="CQ98" s="4"/>
      <c r="CR98" s="4"/>
      <c r="CS98" s="4"/>
      <c r="CT98" s="4"/>
      <c r="CU98" s="4"/>
      <c r="CV98" s="4"/>
      <c r="CW98" s="4"/>
      <c r="CX98" s="4"/>
      <c r="CY98" s="4"/>
      <c r="CZ98" s="4"/>
      <c r="DA98" s="4"/>
      <c r="DB98" s="4"/>
      <c r="DC98" s="4"/>
      <c r="DD98" s="4"/>
      <c r="DE98" s="4"/>
      <c r="DF98" s="4"/>
      <c r="DG98" s="4"/>
      <c r="DH98" s="4"/>
      <c r="DI98" s="4"/>
      <c r="DJ98" s="4"/>
      <c r="DK98" s="4"/>
      <c r="DL98" s="4"/>
      <c r="DM98" s="4"/>
      <c r="DN98" s="4"/>
      <c r="DO98" s="4"/>
      <c r="DP98" s="4"/>
      <c r="DQ98" s="4"/>
      <c r="DR98" s="4"/>
      <c r="DS98" s="4"/>
      <c r="DT98" s="4"/>
      <c r="DU98" s="4"/>
      <c r="DV98" s="4"/>
      <c r="DW98" s="4"/>
      <c r="DX98" s="4"/>
      <c r="DY98" s="4"/>
      <c r="DZ98" s="4"/>
      <c r="EA98" s="4"/>
      <c r="EB98" s="4"/>
      <c r="EC98" s="4"/>
      <c r="ED98" s="4"/>
      <c r="EE98" s="4"/>
      <c r="EF98" s="4"/>
      <c r="EG98" s="4"/>
      <c r="EH98" s="4"/>
      <c r="EI98" s="4"/>
      <c r="EJ98" s="4"/>
      <c r="EK98" s="4"/>
      <c r="EL98" s="4"/>
      <c r="EM98" s="4"/>
      <c r="EN98" s="4"/>
      <c r="EO98" s="4"/>
      <c r="EP98" s="4"/>
      <c r="EQ98" s="4"/>
      <c r="ER98" s="4"/>
      <c r="ES98" s="4"/>
      <c r="ET98" s="4"/>
      <c r="EU98" s="4"/>
      <c r="EV98" s="4"/>
      <c r="EW98" s="4"/>
      <c r="EX98" s="4"/>
      <c r="EY98" s="4"/>
      <c r="EZ98" s="4"/>
      <c r="FA98" s="4"/>
      <c r="FB98" s="4"/>
      <c r="FC98" s="4"/>
      <c r="FD98" s="4"/>
      <c r="FE98" s="4"/>
      <c r="FF98" s="4"/>
      <c r="FG98" s="4"/>
      <c r="FH98" s="4"/>
      <c r="FI98" s="4"/>
      <c r="FJ98" s="4"/>
      <c r="FK98" s="4"/>
      <c r="FL98" s="4"/>
      <c r="FM98" s="4"/>
      <c r="FN98" s="4"/>
      <c r="FO98" s="4"/>
      <c r="FP98" s="4"/>
      <c r="FQ98" s="4"/>
      <c r="FR98" s="4"/>
      <c r="FS98" s="4"/>
      <c r="FT98" s="4"/>
      <c r="FU98" s="4"/>
      <c r="FV98" s="4"/>
      <c r="FW98" s="4"/>
      <c r="FX98" s="4"/>
      <c r="FY98" s="4"/>
      <c r="FZ98" s="4"/>
      <c r="GA98" s="4"/>
      <c r="GB98" s="4"/>
      <c r="GC98" s="4"/>
      <c r="GD98" s="4"/>
      <c r="GE98" s="4"/>
      <c r="GF98" s="4"/>
      <c r="GG98" s="4"/>
      <c r="GH98" s="4"/>
      <c r="GI98" s="4"/>
      <c r="GJ98" s="4"/>
      <c r="GK98" s="4"/>
      <c r="GL98" s="4"/>
      <c r="GM98" s="4"/>
      <c r="GN98" s="4"/>
      <c r="GO98" s="4"/>
      <c r="GP98" s="4"/>
      <c r="GQ98" s="4"/>
      <c r="GR98" s="4"/>
      <c r="GS98" s="4"/>
      <c r="GT98" s="4"/>
      <c r="GU98" s="4"/>
      <c r="GV98" s="4"/>
      <c r="GW98" s="4"/>
      <c r="GX98" s="4"/>
      <c r="GY98" s="4"/>
      <c r="GZ98" s="4"/>
      <c r="HA98" s="4"/>
      <c r="HB98" s="4"/>
      <c r="HC98" s="4"/>
      <c r="HD98" s="4"/>
      <c r="HE98" s="4"/>
      <c r="HF98" s="4"/>
      <c r="HG98" s="4"/>
      <c r="HH98" s="4"/>
      <c r="HI98" s="4"/>
      <c r="HJ98" s="4"/>
      <c r="HK98" s="4"/>
      <c r="HL98" s="4"/>
      <c r="HM98" s="4"/>
      <c r="HN98" s="4"/>
      <c r="HO98" s="4"/>
      <c r="HP98" s="4"/>
      <c r="HQ98" s="4"/>
      <c r="HR98" s="4"/>
      <c r="HS98" s="4"/>
      <c r="HT98" s="4"/>
      <c r="HU98" s="4"/>
      <c r="HV98" s="4"/>
      <c r="HW98" s="4"/>
      <c r="HX98" s="4"/>
      <c r="HY98" s="4"/>
      <c r="HZ98" s="4"/>
      <c r="IA98" s="4"/>
      <c r="IB98" s="4"/>
      <c r="IC98" s="4"/>
      <c r="ID98" s="4"/>
      <c r="IE98" s="4"/>
      <c r="IF98" s="4"/>
      <c r="IG98" s="4"/>
      <c r="IH98" s="4"/>
      <c r="II98" s="4"/>
      <c r="IJ98" s="4"/>
      <c r="IK98" s="4"/>
      <c r="IL98" s="4"/>
      <c r="IM98" s="4"/>
      <c r="IN98" s="4"/>
      <c r="IO98" s="4"/>
      <c r="IP98" s="4"/>
      <c r="IQ98" s="4"/>
      <c r="IR98" s="4"/>
      <c r="IS98" s="4"/>
      <c r="IT98" s="4"/>
      <c r="IU98" s="4"/>
    </row>
    <row r="99" spans="1:255">
      <c r="A99" s="4"/>
      <c r="B99" s="4"/>
      <c r="C99" s="4"/>
      <c r="D99" s="4"/>
      <c r="E99" s="4"/>
      <c r="F99" s="4"/>
      <c r="G99" s="4"/>
      <c r="H99" s="4"/>
      <c r="I99" s="4"/>
      <c r="J99" s="4"/>
      <c r="K99" s="4"/>
      <c r="L99" s="4"/>
      <c r="M99" s="4"/>
      <c r="N99" s="4"/>
      <c r="O99" s="4"/>
      <c r="P99" s="4"/>
      <c r="Q99" s="4"/>
      <c r="R99" s="4"/>
      <c r="S99" s="4"/>
      <c r="T99" s="4"/>
      <c r="U99" s="4"/>
      <c r="V99" s="4"/>
      <c r="W99" s="4"/>
      <c r="X99" s="4"/>
      <c r="Y99" s="4"/>
      <c r="Z99" s="4"/>
      <c r="AA99" s="4"/>
      <c r="AB99" s="4"/>
      <c r="AC99" s="4"/>
      <c r="AD99" s="4"/>
      <c r="AE99" s="4"/>
      <c r="AF99" s="4"/>
      <c r="AG99" s="4"/>
      <c r="AH99" s="4"/>
      <c r="AI99" s="4"/>
      <c r="AJ99" s="4"/>
      <c r="AK99" s="4"/>
      <c r="AL99" s="4"/>
      <c r="AM99" s="4"/>
      <c r="AN99" s="4"/>
      <c r="AO99" s="4"/>
      <c r="AP99" s="4"/>
      <c r="AQ99" s="4"/>
      <c r="AR99" s="4"/>
      <c r="AS99" s="4"/>
      <c r="AT99" s="4"/>
      <c r="AU99" s="4"/>
      <c r="AV99" s="4"/>
      <c r="AW99" s="4"/>
      <c r="AX99" s="4"/>
      <c r="AY99" s="4"/>
      <c r="AZ99" s="4"/>
      <c r="BA99" s="4"/>
      <c r="BB99" s="4"/>
      <c r="BC99" s="4"/>
      <c r="BD99" s="4"/>
      <c r="BE99" s="4"/>
      <c r="BF99" s="4"/>
      <c r="BG99" s="4"/>
      <c r="BH99" s="4"/>
      <c r="BI99" s="4"/>
      <c r="BJ99" s="4"/>
      <c r="BK99" s="4"/>
      <c r="BL99" s="4"/>
      <c r="BM99" s="4"/>
      <c r="BN99" s="4"/>
      <c r="BO99" s="4"/>
      <c r="BP99" s="4"/>
      <c r="BQ99" s="4"/>
      <c r="BR99" s="4"/>
      <c r="BS99" s="4"/>
      <c r="BT99" s="4"/>
      <c r="BU99" s="4"/>
      <c r="BV99" s="4"/>
      <c r="BW99" s="4"/>
      <c r="BX99" s="4"/>
      <c r="BY99" s="4"/>
      <c r="BZ99" s="4"/>
      <c r="CA99" s="4"/>
      <c r="CB99" s="4"/>
      <c r="CC99" s="4"/>
      <c r="CD99" s="4"/>
      <c r="CE99" s="4"/>
      <c r="CF99" s="4"/>
      <c r="CG99" s="4"/>
      <c r="CH99" s="4"/>
      <c r="CI99" s="4"/>
      <c r="CJ99" s="4"/>
      <c r="CK99" s="4"/>
      <c r="CL99" s="4"/>
      <c r="CM99" s="4"/>
      <c r="CN99" s="4"/>
      <c r="CO99" s="4"/>
      <c r="CP99" s="4"/>
      <c r="CQ99" s="4"/>
      <c r="CR99" s="4"/>
      <c r="CS99" s="4"/>
      <c r="CT99" s="4"/>
      <c r="CU99" s="4"/>
      <c r="CV99" s="4"/>
      <c r="CW99" s="4"/>
      <c r="CX99" s="4"/>
      <c r="CY99" s="4"/>
      <c r="CZ99" s="4"/>
      <c r="DA99" s="4"/>
      <c r="DB99" s="4"/>
      <c r="DC99" s="4"/>
      <c r="DD99" s="4"/>
      <c r="DE99" s="4"/>
      <c r="DF99" s="4"/>
      <c r="DG99" s="4"/>
      <c r="DH99" s="4"/>
      <c r="DI99" s="4"/>
      <c r="DJ99" s="4"/>
      <c r="DK99" s="4"/>
      <c r="DL99" s="4"/>
      <c r="DM99" s="4"/>
      <c r="DN99" s="4"/>
      <c r="DO99" s="4"/>
      <c r="DP99" s="4"/>
      <c r="DQ99" s="4"/>
      <c r="DR99" s="4"/>
      <c r="DS99" s="4"/>
      <c r="DT99" s="4"/>
      <c r="DU99" s="4"/>
      <c r="DV99" s="4"/>
      <c r="DW99" s="4"/>
      <c r="DX99" s="4"/>
      <c r="DY99" s="4"/>
      <c r="DZ99" s="4"/>
      <c r="EA99" s="4"/>
      <c r="EB99" s="4"/>
      <c r="EC99" s="4"/>
      <c r="ED99" s="4"/>
      <c r="EE99" s="4"/>
      <c r="EF99" s="4"/>
      <c r="EG99" s="4"/>
      <c r="EH99" s="4"/>
      <c r="EI99" s="4"/>
      <c r="EJ99" s="4"/>
      <c r="EK99" s="4"/>
      <c r="EL99" s="4"/>
      <c r="EM99" s="4"/>
      <c r="EN99" s="4"/>
      <c r="EO99" s="4"/>
      <c r="EP99" s="4"/>
      <c r="EQ99" s="4"/>
      <c r="ER99" s="4"/>
      <c r="ES99" s="4"/>
      <c r="ET99" s="4"/>
      <c r="EU99" s="4"/>
      <c r="EV99" s="4"/>
      <c r="EW99" s="4"/>
      <c r="EX99" s="4"/>
      <c r="EY99" s="4"/>
      <c r="EZ99" s="4"/>
      <c r="FA99" s="4"/>
      <c r="FB99" s="4"/>
      <c r="FC99" s="4"/>
      <c r="FD99" s="4"/>
      <c r="FE99" s="4"/>
      <c r="FF99" s="4"/>
      <c r="FG99" s="4"/>
      <c r="FH99" s="4"/>
      <c r="FI99" s="4"/>
      <c r="FJ99" s="4"/>
      <c r="FK99" s="4"/>
      <c r="FL99" s="4"/>
      <c r="FM99" s="4"/>
      <c r="FN99" s="4"/>
      <c r="FO99" s="4"/>
      <c r="FP99" s="4"/>
      <c r="FQ99" s="4"/>
      <c r="FR99" s="4"/>
      <c r="FS99" s="4"/>
      <c r="FT99" s="4"/>
      <c r="FU99" s="4"/>
      <c r="FV99" s="4"/>
      <c r="FW99" s="4"/>
      <c r="FX99" s="4"/>
      <c r="FY99" s="4"/>
      <c r="FZ99" s="4"/>
      <c r="GA99" s="4"/>
      <c r="GB99" s="4"/>
      <c r="GC99" s="4"/>
      <c r="GD99" s="4"/>
      <c r="GE99" s="4"/>
      <c r="GF99" s="4"/>
      <c r="GG99" s="4"/>
      <c r="GH99" s="4"/>
      <c r="GI99" s="4"/>
      <c r="GJ99" s="4"/>
      <c r="GK99" s="4"/>
      <c r="GL99" s="4"/>
      <c r="GM99" s="4"/>
      <c r="GN99" s="4"/>
      <c r="GO99" s="4"/>
      <c r="GP99" s="4"/>
      <c r="GQ99" s="4"/>
      <c r="GR99" s="4"/>
      <c r="GS99" s="4"/>
      <c r="GT99" s="4"/>
      <c r="GU99" s="4"/>
      <c r="GV99" s="4"/>
      <c r="GW99" s="4"/>
      <c r="GX99" s="4"/>
      <c r="GY99" s="4"/>
      <c r="GZ99" s="4"/>
      <c r="HA99" s="4"/>
      <c r="HB99" s="4"/>
      <c r="HC99" s="4"/>
      <c r="HD99" s="4"/>
      <c r="HE99" s="4"/>
      <c r="HF99" s="4"/>
      <c r="HG99" s="4"/>
      <c r="HH99" s="4"/>
      <c r="HI99" s="4"/>
      <c r="HJ99" s="4"/>
      <c r="HK99" s="4"/>
      <c r="HL99" s="4"/>
      <c r="HM99" s="4"/>
      <c r="HN99" s="4"/>
      <c r="HO99" s="4"/>
      <c r="HP99" s="4"/>
      <c r="HQ99" s="4"/>
      <c r="HR99" s="4"/>
      <c r="HS99" s="4"/>
      <c r="HT99" s="4"/>
      <c r="HU99" s="4"/>
      <c r="HV99" s="4"/>
      <c r="HW99" s="4"/>
      <c r="HX99" s="4"/>
      <c r="HY99" s="4"/>
      <c r="HZ99" s="4"/>
      <c r="IA99" s="4"/>
      <c r="IB99" s="4"/>
      <c r="IC99" s="4"/>
      <c r="ID99" s="4"/>
      <c r="IE99" s="4"/>
      <c r="IF99" s="4"/>
      <c r="IG99" s="4"/>
      <c r="IH99" s="4"/>
      <c r="II99" s="4"/>
      <c r="IJ99" s="4"/>
      <c r="IK99" s="4"/>
      <c r="IL99" s="4"/>
      <c r="IM99" s="4"/>
      <c r="IN99" s="4"/>
      <c r="IO99" s="4"/>
      <c r="IP99" s="4"/>
      <c r="IQ99" s="4"/>
      <c r="IR99" s="4"/>
      <c r="IS99" s="4"/>
      <c r="IT99" s="4"/>
      <c r="IU99" s="4"/>
    </row>
    <row r="100" spans="1:255">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c r="AA100" s="4"/>
      <c r="AB100" s="4"/>
      <c r="AC100" s="4"/>
      <c r="AD100" s="4"/>
      <c r="AE100" s="4"/>
      <c r="AF100" s="4"/>
      <c r="AG100" s="4"/>
      <c r="AH100" s="4"/>
      <c r="AI100" s="4"/>
      <c r="AJ100" s="4"/>
      <c r="AK100" s="4"/>
      <c r="AL100" s="4"/>
      <c r="AM100" s="4"/>
      <c r="AN100" s="4"/>
      <c r="AO100" s="4"/>
      <c r="AP100" s="4"/>
      <c r="AQ100" s="4"/>
      <c r="AR100" s="4"/>
      <c r="AS100" s="4"/>
      <c r="AT100" s="4"/>
      <c r="AU100" s="4"/>
      <c r="AV100" s="4"/>
      <c r="AW100" s="4"/>
      <c r="AX100" s="4"/>
      <c r="AY100" s="4"/>
      <c r="AZ100" s="4"/>
      <c r="BA100" s="4"/>
      <c r="BB100" s="4"/>
      <c r="BC100" s="4"/>
      <c r="BD100" s="4"/>
      <c r="BE100" s="4"/>
      <c r="BF100" s="4"/>
      <c r="BG100" s="4"/>
      <c r="BH100" s="4"/>
      <c r="BI100" s="4"/>
      <c r="BJ100" s="4"/>
      <c r="BK100" s="4"/>
      <c r="BL100" s="4"/>
      <c r="BM100" s="4"/>
      <c r="BN100" s="4"/>
      <c r="BO100" s="4"/>
      <c r="BP100" s="4"/>
      <c r="BQ100" s="4"/>
      <c r="BR100" s="4"/>
      <c r="BS100" s="4"/>
      <c r="BT100" s="4"/>
      <c r="BU100" s="4"/>
      <c r="BV100" s="4"/>
      <c r="BW100" s="4"/>
      <c r="BX100" s="4"/>
      <c r="BY100" s="4"/>
      <c r="BZ100" s="4"/>
      <c r="CA100" s="4"/>
      <c r="CB100" s="4"/>
      <c r="CC100" s="4"/>
      <c r="CD100" s="4"/>
      <c r="CE100" s="4"/>
      <c r="CF100" s="4"/>
      <c r="CG100" s="4"/>
      <c r="CH100" s="4"/>
      <c r="CI100" s="4"/>
      <c r="CJ100" s="4"/>
      <c r="CK100" s="4"/>
      <c r="CL100" s="4"/>
      <c r="CM100" s="4"/>
      <c r="CN100" s="4"/>
      <c r="CO100" s="4"/>
      <c r="CP100" s="4"/>
      <c r="CQ100" s="4"/>
      <c r="CR100" s="4"/>
      <c r="CS100" s="4"/>
      <c r="CT100" s="4"/>
      <c r="CU100" s="4"/>
      <c r="CV100" s="4"/>
      <c r="CW100" s="4"/>
      <c r="CX100" s="4"/>
      <c r="CY100" s="4"/>
      <c r="CZ100" s="4"/>
      <c r="DA100" s="4"/>
      <c r="DB100" s="4"/>
      <c r="DC100" s="4"/>
      <c r="DD100" s="4"/>
      <c r="DE100" s="4"/>
      <c r="DF100" s="4"/>
      <c r="DG100" s="4"/>
      <c r="DH100" s="4"/>
      <c r="DI100" s="4"/>
      <c r="DJ100" s="4"/>
      <c r="DK100" s="4"/>
      <c r="DL100" s="4"/>
      <c r="DM100" s="4"/>
      <c r="DN100" s="4"/>
      <c r="DO100" s="4"/>
      <c r="DP100" s="4"/>
      <c r="DQ100" s="4"/>
      <c r="DR100" s="4"/>
      <c r="DS100" s="4"/>
      <c r="DT100" s="4"/>
      <c r="DU100" s="4"/>
      <c r="DV100" s="4"/>
      <c r="DW100" s="4"/>
      <c r="DX100" s="4"/>
      <c r="DY100" s="4"/>
      <c r="DZ100" s="4"/>
      <c r="EA100" s="4"/>
      <c r="EB100" s="4"/>
      <c r="EC100" s="4"/>
      <c r="ED100" s="4"/>
      <c r="EE100" s="4"/>
      <c r="EF100" s="4"/>
      <c r="EG100" s="4"/>
      <c r="EH100" s="4"/>
      <c r="EI100" s="4"/>
      <c r="EJ100" s="4"/>
      <c r="EK100" s="4"/>
      <c r="EL100" s="4"/>
      <c r="EM100" s="4"/>
      <c r="EN100" s="4"/>
      <c r="EO100" s="4"/>
      <c r="EP100" s="4"/>
      <c r="EQ100" s="4"/>
      <c r="ER100" s="4"/>
      <c r="ES100" s="4"/>
      <c r="ET100" s="4"/>
      <c r="EU100" s="4"/>
      <c r="EV100" s="4"/>
      <c r="EW100" s="4"/>
      <c r="EX100" s="4"/>
      <c r="EY100" s="4"/>
      <c r="EZ100" s="4"/>
      <c r="FA100" s="4"/>
      <c r="FB100" s="4"/>
      <c r="FC100" s="4"/>
      <c r="FD100" s="4"/>
      <c r="FE100" s="4"/>
      <c r="FF100" s="4"/>
      <c r="FG100" s="4"/>
      <c r="FH100" s="4"/>
      <c r="FI100" s="4"/>
      <c r="FJ100" s="4"/>
      <c r="FK100" s="4"/>
      <c r="FL100" s="4"/>
      <c r="FM100" s="4"/>
      <c r="FN100" s="4"/>
      <c r="FO100" s="4"/>
      <c r="FP100" s="4"/>
      <c r="FQ100" s="4"/>
      <c r="FR100" s="4"/>
      <c r="FS100" s="4"/>
      <c r="FT100" s="4"/>
      <c r="FU100" s="4"/>
      <c r="FV100" s="4"/>
      <c r="FW100" s="4"/>
      <c r="FX100" s="4"/>
      <c r="FY100" s="4"/>
      <c r="FZ100" s="4"/>
      <c r="GA100" s="4"/>
      <c r="GB100" s="4"/>
      <c r="GC100" s="4"/>
      <c r="GD100" s="4"/>
      <c r="GE100" s="4"/>
      <c r="GF100" s="4"/>
      <c r="GG100" s="4"/>
      <c r="GH100" s="4"/>
      <c r="GI100" s="4"/>
      <c r="GJ100" s="4"/>
      <c r="GK100" s="4"/>
      <c r="GL100" s="4"/>
      <c r="GM100" s="4"/>
      <c r="GN100" s="4"/>
      <c r="GO100" s="4"/>
      <c r="GP100" s="4"/>
      <c r="GQ100" s="4"/>
      <c r="GR100" s="4"/>
      <c r="GS100" s="4"/>
      <c r="GT100" s="4"/>
      <c r="GU100" s="4"/>
      <c r="GV100" s="4"/>
      <c r="GW100" s="4"/>
      <c r="GX100" s="4"/>
      <c r="GY100" s="4"/>
      <c r="GZ100" s="4"/>
      <c r="HA100" s="4"/>
      <c r="HB100" s="4"/>
      <c r="HC100" s="4"/>
      <c r="HD100" s="4"/>
      <c r="HE100" s="4"/>
      <c r="HF100" s="4"/>
      <c r="HG100" s="4"/>
      <c r="HH100" s="4"/>
      <c r="HI100" s="4"/>
      <c r="HJ100" s="4"/>
      <c r="HK100" s="4"/>
      <c r="HL100" s="4"/>
      <c r="HM100" s="4"/>
      <c r="HN100" s="4"/>
      <c r="HO100" s="4"/>
      <c r="HP100" s="4"/>
      <c r="HQ100" s="4"/>
      <c r="HR100" s="4"/>
      <c r="HS100" s="4"/>
      <c r="HT100" s="4"/>
      <c r="HU100" s="4"/>
      <c r="HV100" s="4"/>
      <c r="HW100" s="4"/>
      <c r="HX100" s="4"/>
      <c r="HY100" s="4"/>
      <c r="HZ100" s="4"/>
      <c r="IA100" s="4"/>
      <c r="IB100" s="4"/>
      <c r="IC100" s="4"/>
      <c r="ID100" s="4"/>
      <c r="IE100" s="4"/>
      <c r="IF100" s="4"/>
      <c r="IG100" s="4"/>
      <c r="IH100" s="4"/>
      <c r="II100" s="4"/>
      <c r="IJ100" s="4"/>
      <c r="IK100" s="4"/>
      <c r="IL100" s="4"/>
      <c r="IM100" s="4"/>
      <c r="IN100" s="4"/>
      <c r="IO100" s="4"/>
      <c r="IP100" s="4"/>
      <c r="IQ100" s="4"/>
      <c r="IR100" s="4"/>
      <c r="IS100" s="4"/>
      <c r="IT100" s="4"/>
      <c r="IU100" s="4"/>
    </row>
    <row r="101" spans="1:255">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c r="AA101" s="4"/>
      <c r="AB101" s="4"/>
      <c r="AC101" s="4"/>
      <c r="AD101" s="4"/>
      <c r="AE101" s="4"/>
      <c r="AF101" s="4"/>
      <c r="AG101" s="4"/>
      <c r="AH101" s="4"/>
      <c r="AI101" s="4"/>
      <c r="AJ101" s="4"/>
      <c r="AK101" s="4"/>
      <c r="AL101" s="4"/>
      <c r="AM101" s="4"/>
      <c r="AN101" s="4"/>
      <c r="AO101" s="4"/>
      <c r="AP101" s="4"/>
      <c r="AQ101" s="4"/>
      <c r="AR101" s="4"/>
      <c r="AS101" s="4"/>
      <c r="AT101" s="4"/>
      <c r="AU101" s="4"/>
      <c r="AV101" s="4"/>
      <c r="AW101" s="4"/>
      <c r="AX101" s="4"/>
      <c r="AY101" s="4"/>
      <c r="AZ101" s="4"/>
      <c r="BA101" s="4"/>
      <c r="BB101" s="4"/>
      <c r="BC101" s="4"/>
      <c r="BD101" s="4"/>
      <c r="BE101" s="4"/>
      <c r="BF101" s="4"/>
      <c r="BG101" s="4"/>
      <c r="BH101" s="4"/>
      <c r="BI101" s="4"/>
      <c r="BJ101" s="4"/>
      <c r="BK101" s="4"/>
      <c r="BL101" s="4"/>
      <c r="BM101" s="4"/>
      <c r="BN101" s="4"/>
      <c r="BO101" s="4"/>
      <c r="BP101" s="4"/>
      <c r="BQ101" s="4"/>
      <c r="BR101" s="4"/>
      <c r="BS101" s="4"/>
      <c r="BT101" s="4"/>
      <c r="BU101" s="4"/>
      <c r="BV101" s="4"/>
      <c r="BW101" s="4"/>
      <c r="BX101" s="4"/>
      <c r="BY101" s="4"/>
      <c r="BZ101" s="4"/>
      <c r="CA101" s="4"/>
      <c r="CB101" s="4"/>
      <c r="CC101" s="4"/>
      <c r="CD101" s="4"/>
      <c r="CE101" s="4"/>
      <c r="CF101" s="4"/>
      <c r="CG101" s="4"/>
      <c r="CH101" s="4"/>
      <c r="CI101" s="4"/>
      <c r="CJ101" s="4"/>
      <c r="CK101" s="4"/>
      <c r="CL101" s="4"/>
      <c r="CM101" s="4"/>
      <c r="CN101" s="4"/>
      <c r="CO101" s="4"/>
      <c r="CP101" s="4"/>
      <c r="CQ101" s="4"/>
      <c r="CR101" s="4"/>
      <c r="CS101" s="4"/>
      <c r="CT101" s="4"/>
      <c r="CU101" s="4"/>
      <c r="CV101" s="4"/>
      <c r="CW101" s="4"/>
      <c r="CX101" s="4"/>
      <c r="CY101" s="4"/>
      <c r="CZ101" s="4"/>
      <c r="DA101" s="4"/>
      <c r="DB101" s="4"/>
      <c r="DC101" s="4"/>
      <c r="DD101" s="4"/>
      <c r="DE101" s="4"/>
      <c r="DF101" s="4"/>
      <c r="DG101" s="4"/>
      <c r="DH101" s="4"/>
      <c r="DI101" s="4"/>
      <c r="DJ101" s="4"/>
      <c r="DK101" s="4"/>
      <c r="DL101" s="4"/>
      <c r="DM101" s="4"/>
      <c r="DN101" s="4"/>
      <c r="DO101" s="4"/>
      <c r="DP101" s="4"/>
      <c r="DQ101" s="4"/>
      <c r="DR101" s="4"/>
      <c r="DS101" s="4"/>
      <c r="DT101" s="4"/>
      <c r="DU101" s="4"/>
      <c r="DV101" s="4"/>
      <c r="DW101" s="4"/>
      <c r="DX101" s="4"/>
      <c r="DY101" s="4"/>
      <c r="DZ101" s="4"/>
      <c r="EA101" s="4"/>
      <c r="EB101" s="4"/>
      <c r="EC101" s="4"/>
      <c r="ED101" s="4"/>
      <c r="EE101" s="4"/>
      <c r="EF101" s="4"/>
      <c r="EG101" s="4"/>
      <c r="EH101" s="4"/>
      <c r="EI101" s="4"/>
      <c r="EJ101" s="4"/>
      <c r="EK101" s="4"/>
      <c r="EL101" s="4"/>
      <c r="EM101" s="4"/>
      <c r="EN101" s="4"/>
      <c r="EO101" s="4"/>
      <c r="EP101" s="4"/>
      <c r="EQ101" s="4"/>
      <c r="ER101" s="4"/>
      <c r="ES101" s="4"/>
      <c r="ET101" s="4"/>
      <c r="EU101" s="4"/>
      <c r="EV101" s="4"/>
      <c r="EW101" s="4"/>
      <c r="EX101" s="4"/>
      <c r="EY101" s="4"/>
      <c r="EZ101" s="4"/>
      <c r="FA101" s="4"/>
      <c r="FB101" s="4"/>
      <c r="FC101" s="4"/>
      <c r="FD101" s="4"/>
      <c r="FE101" s="4"/>
      <c r="FF101" s="4"/>
      <c r="FG101" s="4"/>
      <c r="FH101" s="4"/>
      <c r="FI101" s="4"/>
      <c r="FJ101" s="4"/>
      <c r="FK101" s="4"/>
      <c r="FL101" s="4"/>
      <c r="FM101" s="4"/>
      <c r="FN101" s="4"/>
      <c r="FO101" s="4"/>
      <c r="FP101" s="4"/>
      <c r="FQ101" s="4"/>
      <c r="FR101" s="4"/>
      <c r="FS101" s="4"/>
      <c r="FT101" s="4"/>
      <c r="FU101" s="4"/>
      <c r="FV101" s="4"/>
      <c r="FW101" s="4"/>
      <c r="FX101" s="4"/>
      <c r="FY101" s="4"/>
      <c r="FZ101" s="4"/>
      <c r="GA101" s="4"/>
      <c r="GB101" s="4"/>
      <c r="GC101" s="4"/>
      <c r="GD101" s="4"/>
      <c r="GE101" s="4"/>
      <c r="GF101" s="4"/>
      <c r="GG101" s="4"/>
      <c r="GH101" s="4"/>
      <c r="GI101" s="4"/>
      <c r="GJ101" s="4"/>
      <c r="GK101" s="4"/>
      <c r="GL101" s="4"/>
      <c r="GM101" s="4"/>
      <c r="GN101" s="4"/>
      <c r="GO101" s="4"/>
      <c r="GP101" s="4"/>
      <c r="GQ101" s="4"/>
      <c r="GR101" s="4"/>
      <c r="GS101" s="4"/>
      <c r="GT101" s="4"/>
      <c r="GU101" s="4"/>
      <c r="GV101" s="4"/>
      <c r="GW101" s="4"/>
      <c r="GX101" s="4"/>
      <c r="GY101" s="4"/>
      <c r="GZ101" s="4"/>
      <c r="HA101" s="4"/>
      <c r="HB101" s="4"/>
      <c r="HC101" s="4"/>
      <c r="HD101" s="4"/>
      <c r="HE101" s="4"/>
      <c r="HF101" s="4"/>
      <c r="HG101" s="4"/>
      <c r="HH101" s="4"/>
      <c r="HI101" s="4"/>
      <c r="HJ101" s="4"/>
      <c r="HK101" s="4"/>
      <c r="HL101" s="4"/>
      <c r="HM101" s="4"/>
      <c r="HN101" s="4"/>
      <c r="HO101" s="4"/>
      <c r="HP101" s="4"/>
      <c r="HQ101" s="4"/>
      <c r="HR101" s="4"/>
      <c r="HS101" s="4"/>
      <c r="HT101" s="4"/>
      <c r="HU101" s="4"/>
      <c r="HV101" s="4"/>
      <c r="HW101" s="4"/>
      <c r="HX101" s="4"/>
      <c r="HY101" s="4"/>
      <c r="HZ101" s="4"/>
      <c r="IA101" s="4"/>
      <c r="IB101" s="4"/>
      <c r="IC101" s="4"/>
      <c r="ID101" s="4"/>
      <c r="IE101" s="4"/>
      <c r="IF101" s="4"/>
      <c r="IG101" s="4"/>
      <c r="IH101" s="4"/>
      <c r="II101" s="4"/>
      <c r="IJ101" s="4"/>
      <c r="IK101" s="4"/>
      <c r="IL101" s="4"/>
      <c r="IM101" s="4"/>
      <c r="IN101" s="4"/>
      <c r="IO101" s="4"/>
      <c r="IP101" s="4"/>
      <c r="IQ101" s="4"/>
      <c r="IR101" s="4"/>
      <c r="IS101" s="4"/>
      <c r="IT101" s="4"/>
      <c r="IU101" s="4"/>
    </row>
    <row r="102" spans="1:255">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c r="AA102" s="4"/>
      <c r="AB102" s="4"/>
      <c r="AC102" s="4"/>
      <c r="AD102" s="4"/>
      <c r="AE102" s="4"/>
      <c r="AF102" s="4"/>
      <c r="AG102" s="4"/>
      <c r="AH102" s="4"/>
      <c r="AI102" s="4"/>
      <c r="AJ102" s="4"/>
      <c r="AK102" s="4"/>
      <c r="AL102" s="4"/>
      <c r="AM102" s="4"/>
      <c r="AN102" s="4"/>
      <c r="AO102" s="4"/>
      <c r="AP102" s="4"/>
      <c r="AQ102" s="4"/>
      <c r="AR102" s="4"/>
      <c r="AS102" s="4"/>
      <c r="AT102" s="4"/>
      <c r="AU102" s="4"/>
      <c r="AV102" s="4"/>
      <c r="AW102" s="4"/>
      <c r="AX102" s="4"/>
      <c r="AY102" s="4"/>
      <c r="AZ102" s="4"/>
      <c r="BA102" s="4"/>
      <c r="BB102" s="4"/>
      <c r="BC102" s="4"/>
      <c r="BD102" s="4"/>
      <c r="BE102" s="4"/>
      <c r="BF102" s="4"/>
      <c r="BG102" s="4"/>
      <c r="BH102" s="4"/>
      <c r="BI102" s="4"/>
      <c r="BJ102" s="4"/>
      <c r="BK102" s="4"/>
      <c r="BL102" s="4"/>
      <c r="BM102" s="4"/>
      <c r="BN102" s="4"/>
      <c r="BO102" s="4"/>
      <c r="BP102" s="4"/>
      <c r="BQ102" s="4"/>
      <c r="BR102" s="4"/>
      <c r="BS102" s="4"/>
      <c r="BT102" s="4"/>
      <c r="BU102" s="4"/>
      <c r="BV102" s="4"/>
      <c r="BW102" s="4"/>
      <c r="BX102" s="4"/>
      <c r="BY102" s="4"/>
      <c r="BZ102" s="4"/>
      <c r="CA102" s="4"/>
      <c r="CB102" s="4"/>
      <c r="CC102" s="4"/>
      <c r="CD102" s="4"/>
      <c r="CE102" s="4"/>
      <c r="CF102" s="4"/>
      <c r="CG102" s="4"/>
      <c r="CH102" s="4"/>
      <c r="CI102" s="4"/>
      <c r="CJ102" s="4"/>
      <c r="CK102" s="4"/>
      <c r="CL102" s="4"/>
      <c r="CM102" s="4"/>
      <c r="CN102" s="4"/>
      <c r="CO102" s="4"/>
      <c r="CP102" s="4"/>
      <c r="CQ102" s="4"/>
      <c r="CR102" s="4"/>
      <c r="CS102" s="4"/>
      <c r="CT102" s="4"/>
      <c r="CU102" s="4"/>
      <c r="CV102" s="4"/>
      <c r="CW102" s="4"/>
      <c r="CX102" s="4"/>
      <c r="CY102" s="4"/>
      <c r="CZ102" s="4"/>
      <c r="DA102" s="4"/>
      <c r="DB102" s="4"/>
      <c r="DC102" s="4"/>
      <c r="DD102" s="4"/>
      <c r="DE102" s="4"/>
      <c r="DF102" s="4"/>
      <c r="DG102" s="4"/>
      <c r="DH102" s="4"/>
      <c r="DI102" s="4"/>
      <c r="DJ102" s="4"/>
      <c r="DK102" s="4"/>
      <c r="DL102" s="4"/>
      <c r="DM102" s="4"/>
      <c r="DN102" s="4"/>
      <c r="DO102" s="4"/>
      <c r="DP102" s="4"/>
      <c r="DQ102" s="4"/>
      <c r="DR102" s="4"/>
      <c r="DS102" s="4"/>
      <c r="DT102" s="4"/>
      <c r="DU102" s="4"/>
      <c r="DV102" s="4"/>
      <c r="DW102" s="4"/>
      <c r="DX102" s="4"/>
      <c r="DY102" s="4"/>
      <c r="DZ102" s="4"/>
      <c r="EA102" s="4"/>
      <c r="EB102" s="4"/>
      <c r="EC102" s="4"/>
      <c r="ED102" s="4"/>
      <c r="EE102" s="4"/>
      <c r="EF102" s="4"/>
      <c r="EG102" s="4"/>
      <c r="EH102" s="4"/>
      <c r="EI102" s="4"/>
      <c r="EJ102" s="4"/>
      <c r="EK102" s="4"/>
      <c r="EL102" s="4"/>
      <c r="EM102" s="4"/>
      <c r="EN102" s="4"/>
      <c r="EO102" s="4"/>
      <c r="EP102" s="4"/>
      <c r="EQ102" s="4"/>
      <c r="ER102" s="4"/>
      <c r="ES102" s="4"/>
      <c r="ET102" s="4"/>
      <c r="EU102" s="4"/>
      <c r="EV102" s="4"/>
      <c r="EW102" s="4"/>
      <c r="EX102" s="4"/>
      <c r="EY102" s="4"/>
      <c r="EZ102" s="4"/>
      <c r="FA102" s="4"/>
      <c r="FB102" s="4"/>
      <c r="FC102" s="4"/>
      <c r="FD102" s="4"/>
      <c r="FE102" s="4"/>
      <c r="FF102" s="4"/>
      <c r="FG102" s="4"/>
      <c r="FH102" s="4"/>
      <c r="FI102" s="4"/>
      <c r="FJ102" s="4"/>
      <c r="FK102" s="4"/>
      <c r="FL102" s="4"/>
      <c r="FM102" s="4"/>
      <c r="FN102" s="4"/>
      <c r="FO102" s="4"/>
      <c r="FP102" s="4"/>
      <c r="FQ102" s="4"/>
      <c r="FR102" s="4"/>
      <c r="FS102" s="4"/>
      <c r="FT102" s="4"/>
      <c r="FU102" s="4"/>
      <c r="FV102" s="4"/>
      <c r="FW102" s="4"/>
      <c r="FX102" s="4"/>
      <c r="FY102" s="4"/>
      <c r="FZ102" s="4"/>
      <c r="GA102" s="4"/>
      <c r="GB102" s="4"/>
      <c r="GC102" s="4"/>
      <c r="GD102" s="4"/>
      <c r="GE102" s="4"/>
      <c r="GF102" s="4"/>
      <c r="GG102" s="4"/>
      <c r="GH102" s="4"/>
      <c r="GI102" s="4"/>
      <c r="GJ102" s="4"/>
      <c r="GK102" s="4"/>
      <c r="GL102" s="4"/>
      <c r="GM102" s="4"/>
      <c r="GN102" s="4"/>
      <c r="GO102" s="4"/>
      <c r="GP102" s="4"/>
      <c r="GQ102" s="4"/>
      <c r="GR102" s="4"/>
      <c r="GS102" s="4"/>
      <c r="GT102" s="4"/>
      <c r="GU102" s="4"/>
      <c r="GV102" s="4"/>
      <c r="GW102" s="4"/>
      <c r="GX102" s="4"/>
      <c r="GY102" s="4"/>
      <c r="GZ102" s="4"/>
      <c r="HA102" s="4"/>
      <c r="HB102" s="4"/>
      <c r="HC102" s="4"/>
      <c r="HD102" s="4"/>
      <c r="HE102" s="4"/>
      <c r="HF102" s="4"/>
      <c r="HG102" s="4"/>
      <c r="HH102" s="4"/>
      <c r="HI102" s="4"/>
      <c r="HJ102" s="4"/>
      <c r="HK102" s="4"/>
      <c r="HL102" s="4"/>
      <c r="HM102" s="4"/>
      <c r="HN102" s="4"/>
      <c r="HO102" s="4"/>
      <c r="HP102" s="4"/>
      <c r="HQ102" s="4"/>
      <c r="HR102" s="4"/>
      <c r="HS102" s="4"/>
      <c r="HT102" s="4"/>
      <c r="HU102" s="4"/>
      <c r="HV102" s="4"/>
      <c r="HW102" s="4"/>
      <c r="HX102" s="4"/>
      <c r="HY102" s="4"/>
      <c r="HZ102" s="4"/>
      <c r="IA102" s="4"/>
      <c r="IB102" s="4"/>
      <c r="IC102" s="4"/>
      <c r="ID102" s="4"/>
      <c r="IE102" s="4"/>
      <c r="IF102" s="4"/>
      <c r="IG102" s="4"/>
      <c r="IH102" s="4"/>
      <c r="II102" s="4"/>
      <c r="IJ102" s="4"/>
      <c r="IK102" s="4"/>
      <c r="IL102" s="4"/>
      <c r="IM102" s="4"/>
      <c r="IN102" s="4"/>
      <c r="IO102" s="4"/>
      <c r="IP102" s="4"/>
      <c r="IQ102" s="4"/>
      <c r="IR102" s="4"/>
      <c r="IS102" s="4"/>
      <c r="IT102" s="4"/>
      <c r="IU102" s="4"/>
    </row>
    <row r="103" spans="1:255">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c r="AA103" s="4"/>
      <c r="AB103" s="4"/>
      <c r="AC103" s="4"/>
      <c r="AD103" s="4"/>
      <c r="AE103" s="4"/>
      <c r="AF103" s="4"/>
      <c r="AG103" s="4"/>
      <c r="AH103" s="4"/>
      <c r="AI103" s="4"/>
      <c r="AJ103" s="4"/>
      <c r="AK103" s="4"/>
      <c r="AL103" s="4"/>
      <c r="AM103" s="4"/>
      <c r="AN103" s="4"/>
      <c r="AO103" s="4"/>
      <c r="AP103" s="4"/>
      <c r="AQ103" s="4"/>
      <c r="AR103" s="4"/>
      <c r="AS103" s="4"/>
      <c r="AT103" s="4"/>
      <c r="AU103" s="4"/>
      <c r="AV103" s="4"/>
      <c r="AW103" s="4"/>
      <c r="AX103" s="4"/>
      <c r="AY103" s="4"/>
      <c r="AZ103" s="4"/>
      <c r="BA103" s="4"/>
      <c r="BB103" s="4"/>
      <c r="BC103" s="4"/>
      <c r="BD103" s="4"/>
      <c r="BE103" s="4"/>
      <c r="BF103" s="4"/>
      <c r="BG103" s="4"/>
      <c r="BH103" s="4"/>
      <c r="BI103" s="4"/>
      <c r="BJ103" s="4"/>
      <c r="BK103" s="4"/>
      <c r="BL103" s="4"/>
      <c r="BM103" s="4"/>
      <c r="BN103" s="4"/>
      <c r="BO103" s="4"/>
      <c r="BP103" s="4"/>
      <c r="BQ103" s="4"/>
      <c r="BR103" s="4"/>
      <c r="BS103" s="4"/>
      <c r="BT103" s="4"/>
      <c r="BU103" s="4"/>
      <c r="BV103" s="4"/>
      <c r="BW103" s="4"/>
      <c r="BX103" s="4"/>
      <c r="BY103" s="4"/>
      <c r="BZ103" s="4"/>
      <c r="CA103" s="4"/>
      <c r="CB103" s="4"/>
      <c r="CC103" s="4"/>
      <c r="CD103" s="4"/>
      <c r="CE103" s="4"/>
      <c r="CF103" s="4"/>
      <c r="CG103" s="4"/>
      <c r="CH103" s="4"/>
      <c r="CI103" s="4"/>
      <c r="CJ103" s="4"/>
      <c r="CK103" s="4"/>
      <c r="CL103" s="4"/>
      <c r="CM103" s="4"/>
      <c r="CN103" s="4"/>
      <c r="CO103" s="4"/>
      <c r="CP103" s="4"/>
      <c r="CQ103" s="4"/>
      <c r="CR103" s="4"/>
      <c r="CS103" s="4"/>
      <c r="CT103" s="4"/>
      <c r="CU103" s="4"/>
      <c r="CV103" s="4"/>
      <c r="CW103" s="4"/>
      <c r="CX103" s="4"/>
      <c r="CY103" s="4"/>
      <c r="CZ103" s="4"/>
      <c r="DA103" s="4"/>
      <c r="DB103" s="4"/>
      <c r="DC103" s="4"/>
      <c r="DD103" s="4"/>
      <c r="DE103" s="4"/>
      <c r="DF103" s="4"/>
      <c r="DG103" s="4"/>
      <c r="DH103" s="4"/>
      <c r="DI103" s="4"/>
      <c r="DJ103" s="4"/>
      <c r="DK103" s="4"/>
      <c r="DL103" s="4"/>
      <c r="DM103" s="4"/>
      <c r="DN103" s="4"/>
      <c r="DO103" s="4"/>
      <c r="DP103" s="4"/>
      <c r="DQ103" s="4"/>
      <c r="DR103" s="4"/>
      <c r="DS103" s="4"/>
      <c r="DT103" s="4"/>
      <c r="DU103" s="4"/>
      <c r="DV103" s="4"/>
      <c r="DW103" s="4"/>
      <c r="DX103" s="4"/>
      <c r="DY103" s="4"/>
      <c r="DZ103" s="4"/>
      <c r="EA103" s="4"/>
      <c r="EB103" s="4"/>
      <c r="EC103" s="4"/>
      <c r="ED103" s="4"/>
      <c r="EE103" s="4"/>
      <c r="EF103" s="4"/>
      <c r="EG103" s="4"/>
      <c r="EH103" s="4"/>
      <c r="EI103" s="4"/>
      <c r="EJ103" s="4"/>
      <c r="EK103" s="4"/>
      <c r="EL103" s="4"/>
      <c r="EM103" s="4"/>
      <c r="EN103" s="4"/>
      <c r="EO103" s="4"/>
      <c r="EP103" s="4"/>
      <c r="EQ103" s="4"/>
      <c r="ER103" s="4"/>
      <c r="ES103" s="4"/>
      <c r="ET103" s="4"/>
      <c r="EU103" s="4"/>
      <c r="EV103" s="4"/>
      <c r="EW103" s="4"/>
      <c r="EX103" s="4"/>
      <c r="EY103" s="4"/>
      <c r="EZ103" s="4"/>
      <c r="FA103" s="4"/>
      <c r="FB103" s="4"/>
      <c r="FC103" s="4"/>
      <c r="FD103" s="4"/>
      <c r="FE103" s="4"/>
      <c r="FF103" s="4"/>
      <c r="FG103" s="4"/>
      <c r="FH103" s="4"/>
      <c r="FI103" s="4"/>
      <c r="FJ103" s="4"/>
      <c r="FK103" s="4"/>
      <c r="FL103" s="4"/>
      <c r="FM103" s="4"/>
      <c r="FN103" s="4"/>
      <c r="FO103" s="4"/>
      <c r="FP103" s="4"/>
      <c r="FQ103" s="4"/>
      <c r="FR103" s="4"/>
      <c r="FS103" s="4"/>
      <c r="FT103" s="4"/>
      <c r="FU103" s="4"/>
      <c r="FV103" s="4"/>
      <c r="FW103" s="4"/>
      <c r="FX103" s="4"/>
      <c r="FY103" s="4"/>
      <c r="FZ103" s="4"/>
      <c r="GA103" s="4"/>
      <c r="GB103" s="4"/>
      <c r="GC103" s="4"/>
      <c r="GD103" s="4"/>
      <c r="GE103" s="4"/>
      <c r="GF103" s="4"/>
      <c r="GG103" s="4"/>
      <c r="GH103" s="4"/>
      <c r="GI103" s="4"/>
      <c r="GJ103" s="4"/>
      <c r="GK103" s="4"/>
      <c r="GL103" s="4"/>
      <c r="GM103" s="4"/>
      <c r="GN103" s="4"/>
      <c r="GO103" s="4"/>
      <c r="GP103" s="4"/>
      <c r="GQ103" s="4"/>
      <c r="GR103" s="4"/>
      <c r="GS103" s="4"/>
      <c r="GT103" s="4"/>
      <c r="GU103" s="4"/>
      <c r="GV103" s="4"/>
      <c r="GW103" s="4"/>
      <c r="GX103" s="4"/>
      <c r="GY103" s="4"/>
      <c r="GZ103" s="4"/>
      <c r="HA103" s="4"/>
      <c r="HB103" s="4"/>
      <c r="HC103" s="4"/>
      <c r="HD103" s="4"/>
      <c r="HE103" s="4"/>
      <c r="HF103" s="4"/>
      <c r="HG103" s="4"/>
      <c r="HH103" s="4"/>
      <c r="HI103" s="4"/>
      <c r="HJ103" s="4"/>
      <c r="HK103" s="4"/>
      <c r="HL103" s="4"/>
      <c r="HM103" s="4"/>
      <c r="HN103" s="4"/>
      <c r="HO103" s="4"/>
      <c r="HP103" s="4"/>
      <c r="HQ103" s="4"/>
      <c r="HR103" s="4"/>
      <c r="HS103" s="4"/>
      <c r="HT103" s="4"/>
      <c r="HU103" s="4"/>
      <c r="HV103" s="4"/>
      <c r="HW103" s="4"/>
      <c r="HX103" s="4"/>
      <c r="HY103" s="4"/>
      <c r="HZ103" s="4"/>
      <c r="IA103" s="4"/>
      <c r="IB103" s="4"/>
      <c r="IC103" s="4"/>
      <c r="ID103" s="4"/>
      <c r="IE103" s="4"/>
      <c r="IF103" s="4"/>
      <c r="IG103" s="4"/>
      <c r="IH103" s="4"/>
      <c r="II103" s="4"/>
      <c r="IJ103" s="4"/>
      <c r="IK103" s="4"/>
      <c r="IL103" s="4"/>
      <c r="IM103" s="4"/>
      <c r="IN103" s="4"/>
      <c r="IO103" s="4"/>
      <c r="IP103" s="4"/>
      <c r="IQ103" s="4"/>
      <c r="IR103" s="4"/>
      <c r="IS103" s="4"/>
      <c r="IT103" s="4"/>
      <c r="IU103" s="4"/>
    </row>
    <row r="104" spans="1:255">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c r="AA104" s="4"/>
      <c r="AB104" s="4"/>
      <c r="AC104" s="4"/>
      <c r="AD104" s="4"/>
      <c r="AE104" s="4"/>
      <c r="AF104" s="4"/>
      <c r="AG104" s="4"/>
      <c r="AH104" s="4"/>
      <c r="AI104" s="4"/>
      <c r="AJ104" s="4"/>
      <c r="AK104" s="4"/>
      <c r="AL104" s="4"/>
      <c r="AM104" s="4"/>
      <c r="AN104" s="4"/>
      <c r="AO104" s="4"/>
      <c r="AP104" s="4"/>
      <c r="AQ104" s="4"/>
      <c r="AR104" s="4"/>
      <c r="AS104" s="4"/>
      <c r="AT104" s="4"/>
      <c r="AU104" s="4"/>
      <c r="AV104" s="4"/>
      <c r="AW104" s="4"/>
      <c r="AX104" s="4"/>
      <c r="AY104" s="4"/>
      <c r="AZ104" s="4"/>
      <c r="BA104" s="4"/>
      <c r="BB104" s="4"/>
      <c r="BC104" s="4"/>
      <c r="BD104" s="4"/>
      <c r="BE104" s="4"/>
      <c r="BF104" s="4"/>
      <c r="BG104" s="4"/>
      <c r="BH104" s="4"/>
      <c r="BI104" s="4"/>
      <c r="BJ104" s="4"/>
      <c r="BK104" s="4"/>
      <c r="BL104" s="4"/>
      <c r="BM104" s="4"/>
      <c r="BN104" s="4"/>
      <c r="BO104" s="4"/>
      <c r="BP104" s="4"/>
      <c r="BQ104" s="4"/>
      <c r="BR104" s="4"/>
      <c r="BS104" s="4"/>
      <c r="BT104" s="4"/>
      <c r="BU104" s="4"/>
      <c r="BV104" s="4"/>
      <c r="BW104" s="4"/>
      <c r="BX104" s="4"/>
      <c r="BY104" s="4"/>
      <c r="BZ104" s="4"/>
      <c r="CA104" s="4"/>
      <c r="CB104" s="4"/>
      <c r="CC104" s="4"/>
      <c r="CD104" s="4"/>
      <c r="CE104" s="4"/>
      <c r="CF104" s="4"/>
      <c r="CG104" s="4"/>
      <c r="CH104" s="4"/>
      <c r="CI104" s="4"/>
      <c r="CJ104" s="4"/>
      <c r="CK104" s="4"/>
      <c r="CL104" s="4"/>
      <c r="CM104" s="4"/>
      <c r="CN104" s="4"/>
      <c r="CO104" s="4"/>
      <c r="CP104" s="4"/>
      <c r="CQ104" s="4"/>
      <c r="CR104" s="4"/>
      <c r="CS104" s="4"/>
      <c r="CT104" s="4"/>
      <c r="CU104" s="4"/>
      <c r="CV104" s="4"/>
      <c r="CW104" s="4"/>
      <c r="CX104" s="4"/>
      <c r="CY104" s="4"/>
      <c r="CZ104" s="4"/>
      <c r="DA104" s="4"/>
      <c r="DB104" s="4"/>
      <c r="DC104" s="4"/>
      <c r="DD104" s="4"/>
      <c r="DE104" s="4"/>
      <c r="DF104" s="4"/>
      <c r="DG104" s="4"/>
      <c r="DH104" s="4"/>
      <c r="DI104" s="4"/>
      <c r="DJ104" s="4"/>
      <c r="DK104" s="4"/>
      <c r="DL104" s="4"/>
      <c r="DM104" s="4"/>
      <c r="DN104" s="4"/>
      <c r="DO104" s="4"/>
      <c r="DP104" s="4"/>
      <c r="DQ104" s="4"/>
      <c r="DR104" s="4"/>
      <c r="DS104" s="4"/>
      <c r="DT104" s="4"/>
      <c r="DU104" s="4"/>
      <c r="DV104" s="4"/>
      <c r="DW104" s="4"/>
      <c r="DX104" s="4"/>
      <c r="DY104" s="4"/>
      <c r="DZ104" s="4"/>
      <c r="EA104" s="4"/>
      <c r="EB104" s="4"/>
      <c r="EC104" s="4"/>
      <c r="ED104" s="4"/>
      <c r="EE104" s="4"/>
      <c r="EF104" s="4"/>
      <c r="EG104" s="4"/>
      <c r="EH104" s="4"/>
      <c r="EI104" s="4"/>
      <c r="EJ104" s="4"/>
      <c r="EK104" s="4"/>
      <c r="EL104" s="4"/>
      <c r="EM104" s="4"/>
      <c r="EN104" s="4"/>
      <c r="EO104" s="4"/>
      <c r="EP104" s="4"/>
      <c r="EQ104" s="4"/>
      <c r="ER104" s="4"/>
      <c r="ES104" s="4"/>
      <c r="ET104" s="4"/>
      <c r="EU104" s="4"/>
      <c r="EV104" s="4"/>
      <c r="EW104" s="4"/>
      <c r="EX104" s="4"/>
      <c r="EY104" s="4"/>
      <c r="EZ104" s="4"/>
      <c r="FA104" s="4"/>
      <c r="FB104" s="4"/>
      <c r="FC104" s="4"/>
      <c r="FD104" s="4"/>
      <c r="FE104" s="4"/>
      <c r="FF104" s="4"/>
      <c r="FG104" s="4"/>
      <c r="FH104" s="4"/>
      <c r="FI104" s="4"/>
      <c r="FJ104" s="4"/>
      <c r="FK104" s="4"/>
      <c r="FL104" s="4"/>
      <c r="FM104" s="4"/>
      <c r="FN104" s="4"/>
      <c r="FO104" s="4"/>
      <c r="FP104" s="4"/>
      <c r="FQ104" s="4"/>
      <c r="FR104" s="4"/>
      <c r="FS104" s="4"/>
      <c r="FT104" s="4"/>
      <c r="FU104" s="4"/>
      <c r="FV104" s="4"/>
      <c r="FW104" s="4"/>
      <c r="FX104" s="4"/>
      <c r="FY104" s="4"/>
      <c r="FZ104" s="4"/>
      <c r="GA104" s="4"/>
      <c r="GB104" s="4"/>
      <c r="GC104" s="4"/>
      <c r="GD104" s="4"/>
      <c r="GE104" s="4"/>
      <c r="GF104" s="4"/>
      <c r="GG104" s="4"/>
      <c r="GH104" s="4"/>
      <c r="GI104" s="4"/>
      <c r="GJ104" s="4"/>
      <c r="GK104" s="4"/>
      <c r="GL104" s="4"/>
      <c r="GM104" s="4"/>
      <c r="GN104" s="4"/>
      <c r="GO104" s="4"/>
      <c r="GP104" s="4"/>
      <c r="GQ104" s="4"/>
      <c r="GR104" s="4"/>
      <c r="GS104" s="4"/>
      <c r="GT104" s="4"/>
      <c r="GU104" s="4"/>
      <c r="GV104" s="4"/>
      <c r="GW104" s="4"/>
      <c r="GX104" s="4"/>
      <c r="GY104" s="4"/>
      <c r="GZ104" s="4"/>
      <c r="HA104" s="4"/>
      <c r="HB104" s="4"/>
      <c r="HC104" s="4"/>
      <c r="HD104" s="4"/>
      <c r="HE104" s="4"/>
      <c r="HF104" s="4"/>
      <c r="HG104" s="4"/>
      <c r="HH104" s="4"/>
      <c r="HI104" s="4"/>
      <c r="HJ104" s="4"/>
      <c r="HK104" s="4"/>
      <c r="HL104" s="4"/>
      <c r="HM104" s="4"/>
      <c r="HN104" s="4"/>
      <c r="HO104" s="4"/>
      <c r="HP104" s="4"/>
      <c r="HQ104" s="4"/>
      <c r="HR104" s="4"/>
      <c r="HS104" s="4"/>
      <c r="HT104" s="4"/>
      <c r="HU104" s="4"/>
      <c r="HV104" s="4"/>
      <c r="HW104" s="4"/>
      <c r="HX104" s="4"/>
      <c r="HY104" s="4"/>
      <c r="HZ104" s="4"/>
      <c r="IA104" s="4"/>
      <c r="IB104" s="4"/>
      <c r="IC104" s="4"/>
      <c r="ID104" s="4"/>
      <c r="IE104" s="4"/>
      <c r="IF104" s="4"/>
      <c r="IG104" s="4"/>
      <c r="IH104" s="4"/>
      <c r="II104" s="4"/>
      <c r="IJ104" s="4"/>
      <c r="IK104" s="4"/>
      <c r="IL104" s="4"/>
      <c r="IM104" s="4"/>
      <c r="IN104" s="4"/>
      <c r="IO104" s="4"/>
      <c r="IP104" s="4"/>
      <c r="IQ104" s="4"/>
      <c r="IR104" s="4"/>
      <c r="IS104" s="4"/>
      <c r="IT104" s="4"/>
      <c r="IU104" s="4"/>
    </row>
    <row r="105" spans="1:255">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c r="AA105" s="4"/>
      <c r="AB105" s="4"/>
      <c r="AC105" s="4"/>
      <c r="AD105" s="4"/>
      <c r="AE105" s="4"/>
      <c r="AF105" s="4"/>
      <c r="AG105" s="4"/>
      <c r="AH105" s="4"/>
      <c r="AI105" s="4"/>
      <c r="AJ105" s="4"/>
      <c r="AK105" s="4"/>
      <c r="AL105" s="4"/>
      <c r="AM105" s="4"/>
      <c r="AN105" s="4"/>
      <c r="AO105" s="4"/>
      <c r="AP105" s="4"/>
      <c r="AQ105" s="4"/>
      <c r="AR105" s="4"/>
      <c r="AS105" s="4"/>
      <c r="AT105" s="4"/>
      <c r="AU105" s="4"/>
      <c r="AV105" s="4"/>
      <c r="AW105" s="4"/>
      <c r="AX105" s="4"/>
      <c r="AY105" s="4"/>
      <c r="AZ105" s="4"/>
      <c r="BA105" s="4"/>
      <c r="BB105" s="4"/>
      <c r="BC105" s="4"/>
      <c r="BD105" s="4"/>
      <c r="BE105" s="4"/>
      <c r="BF105" s="4"/>
      <c r="BG105" s="4"/>
      <c r="BH105" s="4"/>
      <c r="BI105" s="4"/>
      <c r="BJ105" s="4"/>
      <c r="BK105" s="4"/>
      <c r="BL105" s="4"/>
      <c r="BM105" s="4"/>
      <c r="BN105" s="4"/>
      <c r="BO105" s="4"/>
      <c r="BP105" s="4"/>
      <c r="BQ105" s="4"/>
      <c r="BR105" s="4"/>
      <c r="BS105" s="4"/>
      <c r="BT105" s="4"/>
      <c r="BU105" s="4"/>
      <c r="BV105" s="4"/>
      <c r="BW105" s="4"/>
      <c r="BX105" s="4"/>
      <c r="BY105" s="4"/>
      <c r="BZ105" s="4"/>
      <c r="CA105" s="4"/>
      <c r="CB105" s="4"/>
      <c r="CC105" s="4"/>
      <c r="CD105" s="4"/>
      <c r="CE105" s="4"/>
      <c r="CF105" s="4"/>
      <c r="CG105" s="4"/>
      <c r="CH105" s="4"/>
      <c r="CI105" s="4"/>
      <c r="CJ105" s="4"/>
      <c r="CK105" s="4"/>
      <c r="CL105" s="4"/>
      <c r="CM105" s="4"/>
      <c r="CN105" s="4"/>
      <c r="CO105" s="4"/>
      <c r="CP105" s="4"/>
      <c r="CQ105" s="4"/>
      <c r="CR105" s="4"/>
      <c r="CS105" s="4"/>
      <c r="CT105" s="4"/>
      <c r="CU105" s="4"/>
      <c r="CV105" s="4"/>
      <c r="CW105" s="4"/>
      <c r="CX105" s="4"/>
      <c r="CY105" s="4"/>
      <c r="CZ105" s="4"/>
      <c r="DA105" s="4"/>
      <c r="DB105" s="4"/>
      <c r="DC105" s="4"/>
      <c r="DD105" s="4"/>
      <c r="DE105" s="4"/>
      <c r="DF105" s="4"/>
      <c r="DG105" s="4"/>
      <c r="DH105" s="4"/>
      <c r="DI105" s="4"/>
      <c r="DJ105" s="4"/>
      <c r="DK105" s="4"/>
      <c r="DL105" s="4"/>
      <c r="DM105" s="4"/>
      <c r="DN105" s="4"/>
      <c r="DO105" s="4"/>
      <c r="DP105" s="4"/>
      <c r="DQ105" s="4"/>
      <c r="DR105" s="4"/>
      <c r="DS105" s="4"/>
      <c r="DT105" s="4"/>
      <c r="DU105" s="4"/>
      <c r="DV105" s="4"/>
      <c r="DW105" s="4"/>
      <c r="DX105" s="4"/>
      <c r="DY105" s="4"/>
      <c r="DZ105" s="4"/>
      <c r="EA105" s="4"/>
      <c r="EB105" s="4"/>
      <c r="EC105" s="4"/>
      <c r="ED105" s="4"/>
      <c r="EE105" s="4"/>
      <c r="EF105" s="4"/>
      <c r="EG105" s="4"/>
      <c r="EH105" s="4"/>
      <c r="EI105" s="4"/>
      <c r="EJ105" s="4"/>
      <c r="EK105" s="4"/>
      <c r="EL105" s="4"/>
      <c r="EM105" s="4"/>
      <c r="EN105" s="4"/>
      <c r="EO105" s="4"/>
      <c r="EP105" s="4"/>
      <c r="EQ105" s="4"/>
      <c r="ER105" s="4"/>
      <c r="ES105" s="4"/>
      <c r="ET105" s="4"/>
      <c r="EU105" s="4"/>
      <c r="EV105" s="4"/>
      <c r="EW105" s="4"/>
      <c r="EX105" s="4"/>
      <c r="EY105" s="4"/>
      <c r="EZ105" s="4"/>
      <c r="FA105" s="4"/>
      <c r="FB105" s="4"/>
      <c r="FC105" s="4"/>
      <c r="FD105" s="4"/>
      <c r="FE105" s="4"/>
      <c r="FF105" s="4"/>
      <c r="FG105" s="4"/>
      <c r="FH105" s="4"/>
      <c r="FI105" s="4"/>
      <c r="FJ105" s="4"/>
      <c r="FK105" s="4"/>
      <c r="FL105" s="4"/>
      <c r="FM105" s="4"/>
      <c r="FN105" s="4"/>
      <c r="FO105" s="4"/>
      <c r="FP105" s="4"/>
      <c r="FQ105" s="4"/>
      <c r="FR105" s="4"/>
      <c r="FS105" s="4"/>
      <c r="FT105" s="4"/>
      <c r="FU105" s="4"/>
      <c r="FV105" s="4"/>
      <c r="FW105" s="4"/>
      <c r="FX105" s="4"/>
      <c r="FY105" s="4"/>
      <c r="FZ105" s="4"/>
      <c r="GA105" s="4"/>
      <c r="GB105" s="4"/>
      <c r="GC105" s="4"/>
      <c r="GD105" s="4"/>
      <c r="GE105" s="4"/>
      <c r="GF105" s="4"/>
      <c r="GG105" s="4"/>
      <c r="GH105" s="4"/>
      <c r="GI105" s="4"/>
      <c r="GJ105" s="4"/>
      <c r="GK105" s="4"/>
      <c r="GL105" s="4"/>
      <c r="GM105" s="4"/>
      <c r="GN105" s="4"/>
      <c r="GO105" s="4"/>
      <c r="GP105" s="4"/>
      <c r="GQ105" s="4"/>
      <c r="GR105" s="4"/>
      <c r="GS105" s="4"/>
      <c r="GT105" s="4"/>
      <c r="GU105" s="4"/>
      <c r="GV105" s="4"/>
      <c r="GW105" s="4"/>
      <c r="GX105" s="4"/>
      <c r="GY105" s="4"/>
      <c r="GZ105" s="4"/>
      <c r="HA105" s="4"/>
      <c r="HB105" s="4"/>
      <c r="HC105" s="4"/>
      <c r="HD105" s="4"/>
      <c r="HE105" s="4"/>
      <c r="HF105" s="4"/>
      <c r="HG105" s="4"/>
      <c r="HH105" s="4"/>
      <c r="HI105" s="4"/>
      <c r="HJ105" s="4"/>
      <c r="HK105" s="4"/>
      <c r="HL105" s="4"/>
      <c r="HM105" s="4"/>
      <c r="HN105" s="4"/>
      <c r="HO105" s="4"/>
      <c r="HP105" s="4"/>
      <c r="HQ105" s="4"/>
      <c r="HR105" s="4"/>
      <c r="HS105" s="4"/>
      <c r="HT105" s="4"/>
      <c r="HU105" s="4"/>
      <c r="HV105" s="4"/>
      <c r="HW105" s="4"/>
      <c r="HX105" s="4"/>
      <c r="HY105" s="4"/>
      <c r="HZ105" s="4"/>
      <c r="IA105" s="4"/>
      <c r="IB105" s="4"/>
      <c r="IC105" s="4"/>
      <c r="ID105" s="4"/>
      <c r="IE105" s="4"/>
      <c r="IF105" s="4"/>
      <c r="IG105" s="4"/>
      <c r="IH105" s="4"/>
      <c r="II105" s="4"/>
      <c r="IJ105" s="4"/>
      <c r="IK105" s="4"/>
      <c r="IL105" s="4"/>
      <c r="IM105" s="4"/>
      <c r="IN105" s="4"/>
      <c r="IO105" s="4"/>
      <c r="IP105" s="4"/>
      <c r="IQ105" s="4"/>
      <c r="IR105" s="4"/>
      <c r="IS105" s="4"/>
      <c r="IT105" s="4"/>
      <c r="IU105" s="4"/>
    </row>
    <row r="106" spans="1:255">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c r="AA106" s="4"/>
      <c r="AB106" s="4"/>
      <c r="AC106" s="4"/>
      <c r="AD106" s="4"/>
      <c r="AE106" s="4"/>
      <c r="AF106" s="4"/>
      <c r="AG106" s="4"/>
      <c r="AH106" s="4"/>
      <c r="AI106" s="4"/>
      <c r="AJ106" s="4"/>
      <c r="AK106" s="4"/>
      <c r="AL106" s="4"/>
      <c r="AM106" s="4"/>
      <c r="AN106" s="4"/>
      <c r="AO106" s="4"/>
      <c r="AP106" s="4"/>
      <c r="AQ106" s="4"/>
      <c r="AR106" s="4"/>
      <c r="AS106" s="4"/>
      <c r="AT106" s="4"/>
      <c r="AU106" s="4"/>
      <c r="AV106" s="4"/>
      <c r="AW106" s="4"/>
      <c r="AX106" s="4"/>
      <c r="AY106" s="4"/>
      <c r="AZ106" s="4"/>
      <c r="BA106" s="4"/>
      <c r="BB106" s="4"/>
      <c r="BC106" s="4"/>
      <c r="BD106" s="4"/>
      <c r="BE106" s="4"/>
      <c r="BF106" s="4"/>
      <c r="BG106" s="4"/>
      <c r="BH106" s="4"/>
      <c r="BI106" s="4"/>
      <c r="BJ106" s="4"/>
      <c r="BK106" s="4"/>
      <c r="BL106" s="4"/>
      <c r="BM106" s="4"/>
      <c r="BN106" s="4"/>
      <c r="BO106" s="4"/>
      <c r="BP106" s="4"/>
      <c r="BQ106" s="4"/>
      <c r="BR106" s="4"/>
      <c r="BS106" s="4"/>
      <c r="BT106" s="4"/>
      <c r="BU106" s="4"/>
      <c r="BV106" s="4"/>
      <c r="BW106" s="4"/>
      <c r="BX106" s="4"/>
      <c r="BY106" s="4"/>
      <c r="BZ106" s="4"/>
      <c r="CA106" s="4"/>
      <c r="CB106" s="4"/>
      <c r="CC106" s="4"/>
      <c r="CD106" s="4"/>
      <c r="CE106" s="4"/>
      <c r="CF106" s="4"/>
      <c r="CG106" s="4"/>
      <c r="CH106" s="4"/>
      <c r="CI106" s="4"/>
      <c r="CJ106" s="4"/>
      <c r="CK106" s="4"/>
      <c r="CL106" s="4"/>
      <c r="CM106" s="4"/>
      <c r="CN106" s="4"/>
      <c r="CO106" s="4"/>
      <c r="CP106" s="4"/>
      <c r="CQ106" s="4"/>
      <c r="CR106" s="4"/>
      <c r="CS106" s="4"/>
      <c r="CT106" s="4"/>
      <c r="CU106" s="4"/>
      <c r="CV106" s="4"/>
      <c r="CW106" s="4"/>
      <c r="CX106" s="4"/>
      <c r="CY106" s="4"/>
      <c r="CZ106" s="4"/>
      <c r="DA106" s="4"/>
      <c r="DB106" s="4"/>
      <c r="DC106" s="4"/>
      <c r="DD106" s="4"/>
      <c r="DE106" s="4"/>
      <c r="DF106" s="4"/>
      <c r="DG106" s="4"/>
      <c r="DH106" s="4"/>
      <c r="DI106" s="4"/>
      <c r="DJ106" s="4"/>
      <c r="DK106" s="4"/>
      <c r="DL106" s="4"/>
      <c r="DM106" s="4"/>
      <c r="DN106" s="4"/>
      <c r="DO106" s="4"/>
      <c r="DP106" s="4"/>
      <c r="DQ106" s="4"/>
      <c r="DR106" s="4"/>
      <c r="DS106" s="4"/>
      <c r="DT106" s="4"/>
      <c r="DU106" s="4"/>
      <c r="DV106" s="4"/>
      <c r="DW106" s="4"/>
      <c r="DX106" s="4"/>
      <c r="DY106" s="4"/>
      <c r="DZ106" s="4"/>
      <c r="EA106" s="4"/>
      <c r="EB106" s="4"/>
      <c r="EC106" s="4"/>
      <c r="ED106" s="4"/>
      <c r="EE106" s="4"/>
      <c r="EF106" s="4"/>
      <c r="EG106" s="4"/>
      <c r="EH106" s="4"/>
      <c r="EI106" s="4"/>
      <c r="EJ106" s="4"/>
      <c r="EK106" s="4"/>
      <c r="EL106" s="4"/>
      <c r="EM106" s="4"/>
      <c r="EN106" s="4"/>
      <c r="EO106" s="4"/>
      <c r="EP106" s="4"/>
      <c r="EQ106" s="4"/>
      <c r="ER106" s="4"/>
      <c r="ES106" s="4"/>
      <c r="ET106" s="4"/>
      <c r="EU106" s="4"/>
      <c r="EV106" s="4"/>
      <c r="EW106" s="4"/>
      <c r="EX106" s="4"/>
      <c r="EY106" s="4"/>
      <c r="EZ106" s="4"/>
      <c r="FA106" s="4"/>
      <c r="FB106" s="4"/>
      <c r="FC106" s="4"/>
      <c r="FD106" s="4"/>
      <c r="FE106" s="4"/>
      <c r="FF106" s="4"/>
      <c r="FG106" s="4"/>
      <c r="FH106" s="4"/>
      <c r="FI106" s="4"/>
      <c r="FJ106" s="4"/>
      <c r="FK106" s="4"/>
      <c r="FL106" s="4"/>
      <c r="FM106" s="4"/>
      <c r="FN106" s="4"/>
      <c r="FO106" s="4"/>
      <c r="FP106" s="4"/>
      <c r="FQ106" s="4"/>
      <c r="FR106" s="4"/>
      <c r="FS106" s="4"/>
      <c r="FT106" s="4"/>
      <c r="FU106" s="4"/>
      <c r="FV106" s="4"/>
      <c r="FW106" s="4"/>
      <c r="FX106" s="4"/>
      <c r="FY106" s="4"/>
      <c r="FZ106" s="4"/>
      <c r="GA106" s="4"/>
      <c r="GB106" s="4"/>
      <c r="GC106" s="4"/>
      <c r="GD106" s="4"/>
      <c r="GE106" s="4"/>
      <c r="GF106" s="4"/>
      <c r="GG106" s="4"/>
      <c r="GH106" s="4"/>
      <c r="GI106" s="4"/>
      <c r="GJ106" s="4"/>
      <c r="GK106" s="4"/>
      <c r="GL106" s="4"/>
      <c r="GM106" s="4"/>
      <c r="GN106" s="4"/>
      <c r="GO106" s="4"/>
      <c r="GP106" s="4"/>
      <c r="GQ106" s="4"/>
      <c r="GR106" s="4"/>
      <c r="GS106" s="4"/>
      <c r="GT106" s="4"/>
      <c r="GU106" s="4"/>
      <c r="GV106" s="4"/>
      <c r="GW106" s="4"/>
      <c r="GX106" s="4"/>
      <c r="GY106" s="4"/>
      <c r="GZ106" s="4"/>
      <c r="HA106" s="4"/>
      <c r="HB106" s="4"/>
      <c r="HC106" s="4"/>
      <c r="HD106" s="4"/>
      <c r="HE106" s="4"/>
      <c r="HF106" s="4"/>
      <c r="HG106" s="4"/>
      <c r="HH106" s="4"/>
      <c r="HI106" s="4"/>
      <c r="HJ106" s="4"/>
      <c r="HK106" s="4"/>
      <c r="HL106" s="4"/>
      <c r="HM106" s="4"/>
      <c r="HN106" s="4"/>
      <c r="HO106" s="4"/>
      <c r="HP106" s="4"/>
      <c r="HQ106" s="4"/>
      <c r="HR106" s="4"/>
      <c r="HS106" s="4"/>
      <c r="HT106" s="4"/>
      <c r="HU106" s="4"/>
      <c r="HV106" s="4"/>
      <c r="HW106" s="4"/>
      <c r="HX106" s="4"/>
      <c r="HY106" s="4"/>
      <c r="HZ106" s="4"/>
      <c r="IA106" s="4"/>
      <c r="IB106" s="4"/>
      <c r="IC106" s="4"/>
      <c r="ID106" s="4"/>
      <c r="IE106" s="4"/>
      <c r="IF106" s="4"/>
      <c r="IG106" s="4"/>
      <c r="IH106" s="4"/>
      <c r="II106" s="4"/>
      <c r="IJ106" s="4"/>
      <c r="IK106" s="4"/>
      <c r="IL106" s="4"/>
      <c r="IM106" s="4"/>
      <c r="IN106" s="4"/>
      <c r="IO106" s="4"/>
      <c r="IP106" s="4"/>
      <c r="IQ106" s="4"/>
      <c r="IR106" s="4"/>
      <c r="IS106" s="4"/>
      <c r="IT106" s="4"/>
      <c r="IU106" s="4"/>
    </row>
    <row r="107" spans="1:255">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c r="AA107" s="4"/>
      <c r="AB107" s="4"/>
      <c r="AC107" s="4"/>
      <c r="AD107" s="4"/>
      <c r="AE107" s="4"/>
      <c r="AF107" s="4"/>
      <c r="AG107" s="4"/>
      <c r="AH107" s="4"/>
      <c r="AI107" s="4"/>
      <c r="AJ107" s="4"/>
      <c r="AK107" s="4"/>
      <c r="AL107" s="4"/>
      <c r="AM107" s="4"/>
      <c r="AN107" s="4"/>
      <c r="AO107" s="4"/>
      <c r="AP107" s="4"/>
      <c r="AQ107" s="4"/>
      <c r="AR107" s="4"/>
      <c r="AS107" s="4"/>
      <c r="AT107" s="4"/>
      <c r="AU107" s="4"/>
      <c r="AV107" s="4"/>
      <c r="AW107" s="4"/>
      <c r="AX107" s="4"/>
      <c r="AY107" s="4"/>
      <c r="AZ107" s="4"/>
      <c r="BA107" s="4"/>
      <c r="BB107" s="4"/>
      <c r="BC107" s="4"/>
      <c r="BD107" s="4"/>
      <c r="BE107" s="4"/>
      <c r="BF107" s="4"/>
      <c r="BG107" s="4"/>
      <c r="BH107" s="4"/>
      <c r="BI107" s="4"/>
      <c r="BJ107" s="4"/>
      <c r="BK107" s="4"/>
      <c r="BL107" s="4"/>
      <c r="BM107" s="4"/>
      <c r="BN107" s="4"/>
      <c r="BO107" s="4"/>
      <c r="BP107" s="4"/>
      <c r="BQ107" s="4"/>
      <c r="BR107" s="4"/>
      <c r="BS107" s="4"/>
      <c r="BT107" s="4"/>
      <c r="BU107" s="4"/>
      <c r="BV107" s="4"/>
      <c r="BW107" s="4"/>
      <c r="BX107" s="4"/>
      <c r="BY107" s="4"/>
      <c r="BZ107" s="4"/>
      <c r="CA107" s="4"/>
      <c r="CB107" s="4"/>
      <c r="CC107" s="4"/>
      <c r="CD107" s="4"/>
      <c r="CE107" s="4"/>
      <c r="CF107" s="4"/>
      <c r="CG107" s="4"/>
      <c r="CH107" s="4"/>
      <c r="CI107" s="4"/>
      <c r="CJ107" s="4"/>
      <c r="CK107" s="4"/>
      <c r="CL107" s="4"/>
      <c r="CM107" s="4"/>
      <c r="CN107" s="4"/>
      <c r="CO107" s="4"/>
      <c r="CP107" s="4"/>
      <c r="CQ107" s="4"/>
      <c r="CR107" s="4"/>
      <c r="CS107" s="4"/>
      <c r="CT107" s="4"/>
      <c r="CU107" s="4"/>
      <c r="CV107" s="4"/>
      <c r="CW107" s="4"/>
      <c r="CX107" s="4"/>
      <c r="CY107" s="4"/>
      <c r="CZ107" s="4"/>
      <c r="DA107" s="4"/>
      <c r="DB107" s="4"/>
      <c r="DC107" s="4"/>
      <c r="DD107" s="4"/>
      <c r="DE107" s="4"/>
      <c r="DF107" s="4"/>
      <c r="DG107" s="4"/>
      <c r="DH107" s="4"/>
      <c r="DI107" s="4"/>
      <c r="DJ107" s="4"/>
      <c r="DK107" s="4"/>
      <c r="DL107" s="4"/>
      <c r="DM107" s="4"/>
      <c r="DN107" s="4"/>
      <c r="DO107" s="4"/>
      <c r="DP107" s="4"/>
      <c r="DQ107" s="4"/>
      <c r="DR107" s="4"/>
      <c r="DS107" s="4"/>
      <c r="DT107" s="4"/>
      <c r="DU107" s="4"/>
      <c r="DV107" s="4"/>
      <c r="DW107" s="4"/>
      <c r="DX107" s="4"/>
      <c r="DY107" s="4"/>
      <c r="DZ107" s="4"/>
      <c r="EA107" s="4"/>
      <c r="EB107" s="4"/>
      <c r="EC107" s="4"/>
      <c r="ED107" s="4"/>
      <c r="EE107" s="4"/>
      <c r="EF107" s="4"/>
      <c r="EG107" s="4"/>
      <c r="EH107" s="4"/>
      <c r="EI107" s="4"/>
      <c r="EJ107" s="4"/>
      <c r="EK107" s="4"/>
      <c r="EL107" s="4"/>
      <c r="EM107" s="4"/>
      <c r="EN107" s="4"/>
      <c r="EO107" s="4"/>
      <c r="EP107" s="4"/>
      <c r="EQ107" s="4"/>
      <c r="ER107" s="4"/>
      <c r="ES107" s="4"/>
      <c r="ET107" s="4"/>
      <c r="EU107" s="4"/>
      <c r="EV107" s="4"/>
      <c r="EW107" s="4"/>
      <c r="EX107" s="4"/>
      <c r="EY107" s="4"/>
      <c r="EZ107" s="4"/>
      <c r="FA107" s="4"/>
      <c r="FB107" s="4"/>
      <c r="FC107" s="4"/>
      <c r="FD107" s="4"/>
      <c r="FE107" s="4"/>
      <c r="FF107" s="4"/>
      <c r="FG107" s="4"/>
      <c r="FH107" s="4"/>
      <c r="FI107" s="4"/>
      <c r="FJ107" s="4"/>
      <c r="FK107" s="4"/>
      <c r="FL107" s="4"/>
      <c r="FM107" s="4"/>
      <c r="FN107" s="4"/>
      <c r="FO107" s="4"/>
      <c r="FP107" s="4"/>
      <c r="FQ107" s="4"/>
      <c r="FR107" s="4"/>
      <c r="FS107" s="4"/>
      <c r="FT107" s="4"/>
      <c r="FU107" s="4"/>
      <c r="FV107" s="4"/>
      <c r="FW107" s="4"/>
      <c r="FX107" s="4"/>
      <c r="FY107" s="4"/>
      <c r="FZ107" s="4"/>
      <c r="GA107" s="4"/>
      <c r="GB107" s="4"/>
      <c r="GC107" s="4"/>
      <c r="GD107" s="4"/>
      <c r="GE107" s="4"/>
      <c r="GF107" s="4"/>
      <c r="GG107" s="4"/>
      <c r="GH107" s="4"/>
      <c r="GI107" s="4"/>
      <c r="GJ107" s="4"/>
      <c r="GK107" s="4"/>
      <c r="GL107" s="4"/>
      <c r="GM107" s="4"/>
      <c r="GN107" s="4"/>
      <c r="GO107" s="4"/>
      <c r="GP107" s="4"/>
      <c r="GQ107" s="4"/>
      <c r="GR107" s="4"/>
      <c r="GS107" s="4"/>
      <c r="GT107" s="4"/>
      <c r="GU107" s="4"/>
      <c r="GV107" s="4"/>
      <c r="GW107" s="4"/>
      <c r="GX107" s="4"/>
      <c r="GY107" s="4"/>
      <c r="GZ107" s="4"/>
      <c r="HA107" s="4"/>
      <c r="HB107" s="4"/>
      <c r="HC107" s="4"/>
      <c r="HD107" s="4"/>
      <c r="HE107" s="4"/>
      <c r="HF107" s="4"/>
      <c r="HG107" s="4"/>
      <c r="HH107" s="4"/>
      <c r="HI107" s="4"/>
      <c r="HJ107" s="4"/>
      <c r="HK107" s="4"/>
      <c r="HL107" s="4"/>
      <c r="HM107" s="4"/>
      <c r="HN107" s="4"/>
      <c r="HO107" s="4"/>
      <c r="HP107" s="4"/>
      <c r="HQ107" s="4"/>
      <c r="HR107" s="4"/>
      <c r="HS107" s="4"/>
      <c r="HT107" s="4"/>
      <c r="HU107" s="4"/>
      <c r="HV107" s="4"/>
      <c r="HW107" s="4"/>
      <c r="HX107" s="4"/>
      <c r="HY107" s="4"/>
      <c r="HZ107" s="4"/>
      <c r="IA107" s="4"/>
      <c r="IB107" s="4"/>
      <c r="IC107" s="4"/>
      <c r="ID107" s="4"/>
      <c r="IE107" s="4"/>
      <c r="IF107" s="4"/>
      <c r="IG107" s="4"/>
      <c r="IH107" s="4"/>
      <c r="II107" s="4"/>
      <c r="IJ107" s="4"/>
      <c r="IK107" s="4"/>
      <c r="IL107" s="4"/>
      <c r="IM107" s="4"/>
      <c r="IN107" s="4"/>
      <c r="IO107" s="4"/>
      <c r="IP107" s="4"/>
      <c r="IQ107" s="4"/>
      <c r="IR107" s="4"/>
      <c r="IS107" s="4"/>
      <c r="IT107" s="4"/>
      <c r="IU107" s="4"/>
    </row>
    <row r="108" spans="1:255">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c r="AA108" s="4"/>
      <c r="AB108" s="4"/>
      <c r="AC108" s="4"/>
      <c r="AD108" s="4"/>
      <c r="AE108" s="4"/>
      <c r="AF108" s="4"/>
      <c r="AG108" s="4"/>
      <c r="AH108" s="4"/>
      <c r="AI108" s="4"/>
      <c r="AJ108" s="4"/>
      <c r="AK108" s="4"/>
      <c r="AL108" s="4"/>
      <c r="AM108" s="4"/>
      <c r="AN108" s="4"/>
      <c r="AO108" s="4"/>
      <c r="AP108" s="4"/>
      <c r="AQ108" s="4"/>
      <c r="AR108" s="4"/>
      <c r="AS108" s="4"/>
      <c r="AT108" s="4"/>
      <c r="AU108" s="4"/>
      <c r="AV108" s="4"/>
      <c r="AW108" s="4"/>
      <c r="AX108" s="4"/>
      <c r="AY108" s="4"/>
      <c r="AZ108" s="4"/>
      <c r="BA108" s="4"/>
      <c r="BB108" s="4"/>
      <c r="BC108" s="4"/>
      <c r="BD108" s="4"/>
      <c r="BE108" s="4"/>
      <c r="BF108" s="4"/>
      <c r="BG108" s="4"/>
      <c r="BH108" s="4"/>
      <c r="BI108" s="4"/>
      <c r="BJ108" s="4"/>
      <c r="BK108" s="4"/>
      <c r="BL108" s="4"/>
      <c r="BM108" s="4"/>
      <c r="BN108" s="4"/>
      <c r="BO108" s="4"/>
      <c r="BP108" s="4"/>
      <c r="BQ108" s="4"/>
      <c r="BR108" s="4"/>
      <c r="BS108" s="4"/>
      <c r="BT108" s="4"/>
      <c r="BU108" s="4"/>
      <c r="BV108" s="4"/>
      <c r="BW108" s="4"/>
      <c r="BX108" s="4"/>
      <c r="BY108" s="4"/>
      <c r="BZ108" s="4"/>
      <c r="CA108" s="4"/>
      <c r="CB108" s="4"/>
      <c r="CC108" s="4"/>
      <c r="CD108" s="4"/>
      <c r="CE108" s="4"/>
      <c r="CF108" s="4"/>
      <c r="CG108" s="4"/>
      <c r="CH108" s="4"/>
      <c r="CI108" s="4"/>
      <c r="CJ108" s="4"/>
      <c r="CK108" s="4"/>
      <c r="CL108" s="4"/>
      <c r="CM108" s="4"/>
      <c r="CN108" s="4"/>
      <c r="CO108" s="4"/>
      <c r="CP108" s="4"/>
      <c r="CQ108" s="4"/>
      <c r="CR108" s="4"/>
      <c r="CS108" s="4"/>
      <c r="CT108" s="4"/>
      <c r="CU108" s="4"/>
      <c r="CV108" s="4"/>
      <c r="CW108" s="4"/>
      <c r="CX108" s="4"/>
      <c r="CY108" s="4"/>
      <c r="CZ108" s="4"/>
      <c r="DA108" s="4"/>
      <c r="DB108" s="4"/>
      <c r="DC108" s="4"/>
      <c r="DD108" s="4"/>
      <c r="DE108" s="4"/>
      <c r="DF108" s="4"/>
      <c r="DG108" s="4"/>
      <c r="DH108" s="4"/>
      <c r="DI108" s="4"/>
      <c r="DJ108" s="4"/>
      <c r="DK108" s="4"/>
      <c r="DL108" s="4"/>
      <c r="DM108" s="4"/>
      <c r="DN108" s="4"/>
      <c r="DO108" s="4"/>
      <c r="DP108" s="4"/>
      <c r="DQ108" s="4"/>
      <c r="DR108" s="4"/>
      <c r="DS108" s="4"/>
      <c r="DT108" s="4"/>
      <c r="DU108" s="4"/>
      <c r="DV108" s="4"/>
      <c r="DW108" s="4"/>
      <c r="DX108" s="4"/>
      <c r="DY108" s="4"/>
      <c r="DZ108" s="4"/>
      <c r="EA108" s="4"/>
      <c r="EB108" s="4"/>
      <c r="EC108" s="4"/>
      <c r="ED108" s="4"/>
      <c r="EE108" s="4"/>
      <c r="EF108" s="4"/>
      <c r="EG108" s="4"/>
      <c r="EH108" s="4"/>
      <c r="EI108" s="4"/>
      <c r="EJ108" s="4"/>
      <c r="EK108" s="4"/>
      <c r="EL108" s="4"/>
      <c r="EM108" s="4"/>
      <c r="EN108" s="4"/>
      <c r="EO108" s="4"/>
      <c r="EP108" s="4"/>
      <c r="EQ108" s="4"/>
      <c r="ER108" s="4"/>
      <c r="ES108" s="4"/>
      <c r="ET108" s="4"/>
      <c r="EU108" s="4"/>
      <c r="EV108" s="4"/>
      <c r="EW108" s="4"/>
      <c r="EX108" s="4"/>
      <c r="EY108" s="4"/>
      <c r="EZ108" s="4"/>
      <c r="FA108" s="4"/>
      <c r="FB108" s="4"/>
      <c r="FC108" s="4"/>
      <c r="FD108" s="4"/>
      <c r="FE108" s="4"/>
      <c r="FF108" s="4"/>
      <c r="FG108" s="4"/>
      <c r="FH108" s="4"/>
      <c r="FI108" s="4"/>
      <c r="FJ108" s="4"/>
      <c r="FK108" s="4"/>
      <c r="FL108" s="4"/>
      <c r="FM108" s="4"/>
      <c r="FN108" s="4"/>
      <c r="FO108" s="4"/>
      <c r="FP108" s="4"/>
      <c r="FQ108" s="4"/>
      <c r="FR108" s="4"/>
      <c r="FS108" s="4"/>
      <c r="FT108" s="4"/>
      <c r="FU108" s="4"/>
      <c r="FV108" s="4"/>
      <c r="FW108" s="4"/>
      <c r="FX108" s="4"/>
      <c r="FY108" s="4"/>
      <c r="FZ108" s="4"/>
      <c r="GA108" s="4"/>
      <c r="GB108" s="4"/>
      <c r="GC108" s="4"/>
      <c r="GD108" s="4"/>
      <c r="GE108" s="4"/>
      <c r="GF108" s="4"/>
      <c r="GG108" s="4"/>
      <c r="GH108" s="4"/>
      <c r="GI108" s="4"/>
      <c r="GJ108" s="4"/>
      <c r="GK108" s="4"/>
      <c r="GL108" s="4"/>
      <c r="GM108" s="4"/>
      <c r="GN108" s="4"/>
      <c r="GO108" s="4"/>
      <c r="GP108" s="4"/>
      <c r="GQ108" s="4"/>
      <c r="GR108" s="4"/>
      <c r="GS108" s="4"/>
      <c r="GT108" s="4"/>
      <c r="GU108" s="4"/>
      <c r="GV108" s="4"/>
      <c r="GW108" s="4"/>
      <c r="GX108" s="4"/>
      <c r="GY108" s="4"/>
      <c r="GZ108" s="4"/>
      <c r="HA108" s="4"/>
      <c r="HB108" s="4"/>
      <c r="HC108" s="4"/>
      <c r="HD108" s="4"/>
      <c r="HE108" s="4"/>
      <c r="HF108" s="4"/>
      <c r="HG108" s="4"/>
      <c r="HH108" s="4"/>
      <c r="HI108" s="4"/>
      <c r="HJ108" s="4"/>
      <c r="HK108" s="4"/>
      <c r="HL108" s="4"/>
      <c r="HM108" s="4"/>
      <c r="HN108" s="4"/>
      <c r="HO108" s="4"/>
      <c r="HP108" s="4"/>
      <c r="HQ108" s="4"/>
      <c r="HR108" s="4"/>
      <c r="HS108" s="4"/>
      <c r="HT108" s="4"/>
      <c r="HU108" s="4"/>
      <c r="HV108" s="4"/>
      <c r="HW108" s="4"/>
      <c r="HX108" s="4"/>
      <c r="HY108" s="4"/>
      <c r="HZ108" s="4"/>
      <c r="IA108" s="4"/>
      <c r="IB108" s="4"/>
      <c r="IC108" s="4"/>
      <c r="ID108" s="4"/>
      <c r="IE108" s="4"/>
      <c r="IF108" s="4"/>
      <c r="IG108" s="4"/>
      <c r="IH108" s="4"/>
      <c r="II108" s="4"/>
      <c r="IJ108" s="4"/>
      <c r="IK108" s="4"/>
      <c r="IL108" s="4"/>
      <c r="IM108" s="4"/>
      <c r="IN108" s="4"/>
      <c r="IO108" s="4"/>
      <c r="IP108" s="4"/>
      <c r="IQ108" s="4"/>
      <c r="IR108" s="4"/>
      <c r="IS108" s="4"/>
      <c r="IT108" s="4"/>
      <c r="IU108" s="4"/>
    </row>
    <row r="109" spans="1:255">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c r="AA109" s="4"/>
      <c r="AB109" s="4"/>
      <c r="AC109" s="4"/>
      <c r="AD109" s="4"/>
      <c r="AE109" s="4"/>
      <c r="AF109" s="4"/>
      <c r="AG109" s="4"/>
      <c r="AH109" s="4"/>
      <c r="AI109" s="4"/>
      <c r="AJ109" s="4"/>
      <c r="AK109" s="4"/>
      <c r="AL109" s="4"/>
      <c r="AM109" s="4"/>
      <c r="AN109" s="4"/>
      <c r="AO109" s="4"/>
      <c r="AP109" s="4"/>
      <c r="AQ109" s="4"/>
      <c r="AR109" s="4"/>
      <c r="AS109" s="4"/>
      <c r="AT109" s="4"/>
      <c r="AU109" s="4"/>
      <c r="AV109" s="4"/>
      <c r="AW109" s="4"/>
      <c r="AX109" s="4"/>
      <c r="AY109" s="4"/>
      <c r="AZ109" s="4"/>
      <c r="BA109" s="4"/>
      <c r="BB109" s="4"/>
      <c r="BC109" s="4"/>
      <c r="BD109" s="4"/>
      <c r="BE109" s="4"/>
      <c r="BF109" s="4"/>
      <c r="BG109" s="4"/>
      <c r="BH109" s="4"/>
      <c r="BI109" s="4"/>
      <c r="BJ109" s="4"/>
      <c r="BK109" s="4"/>
      <c r="BL109" s="4"/>
      <c r="BM109" s="4"/>
      <c r="BN109" s="4"/>
      <c r="BO109" s="4"/>
      <c r="BP109" s="4"/>
      <c r="BQ109" s="4"/>
      <c r="BR109" s="4"/>
      <c r="BS109" s="4"/>
      <c r="BT109" s="4"/>
      <c r="BU109" s="4"/>
      <c r="BV109" s="4"/>
      <c r="BW109" s="4"/>
      <c r="BX109" s="4"/>
      <c r="BY109" s="4"/>
      <c r="BZ109" s="4"/>
      <c r="CA109" s="4"/>
      <c r="CB109" s="4"/>
      <c r="CC109" s="4"/>
      <c r="CD109" s="4"/>
      <c r="CE109" s="4"/>
      <c r="CF109" s="4"/>
      <c r="CG109" s="4"/>
      <c r="CH109" s="4"/>
      <c r="CI109" s="4"/>
      <c r="CJ109" s="4"/>
      <c r="CK109" s="4"/>
      <c r="CL109" s="4"/>
      <c r="CM109" s="4"/>
      <c r="CN109" s="4"/>
      <c r="CO109" s="4"/>
      <c r="CP109" s="4"/>
      <c r="CQ109" s="4"/>
      <c r="CR109" s="4"/>
      <c r="CS109" s="4"/>
      <c r="CT109" s="4"/>
      <c r="CU109" s="4"/>
      <c r="CV109" s="4"/>
      <c r="CW109" s="4"/>
      <c r="CX109" s="4"/>
      <c r="CY109" s="4"/>
      <c r="CZ109" s="4"/>
      <c r="DA109" s="4"/>
      <c r="DB109" s="4"/>
      <c r="DC109" s="4"/>
      <c r="DD109" s="4"/>
      <c r="DE109" s="4"/>
      <c r="DF109" s="4"/>
      <c r="DG109" s="4"/>
      <c r="DH109" s="4"/>
      <c r="DI109" s="4"/>
      <c r="DJ109" s="4"/>
      <c r="DK109" s="4"/>
      <c r="DL109" s="4"/>
      <c r="DM109" s="4"/>
      <c r="DN109" s="4"/>
      <c r="DO109" s="4"/>
      <c r="DP109" s="4"/>
      <c r="DQ109" s="4"/>
      <c r="DR109" s="4"/>
      <c r="DS109" s="4"/>
      <c r="DT109" s="4"/>
      <c r="DU109" s="4"/>
      <c r="DV109" s="4"/>
      <c r="DW109" s="4"/>
      <c r="DX109" s="4"/>
      <c r="DY109" s="4"/>
      <c r="DZ109" s="4"/>
      <c r="EA109" s="4"/>
      <c r="EB109" s="4"/>
      <c r="EC109" s="4"/>
      <c r="ED109" s="4"/>
      <c r="EE109" s="4"/>
      <c r="EF109" s="4"/>
      <c r="EG109" s="4"/>
      <c r="EH109" s="4"/>
      <c r="EI109" s="4"/>
      <c r="EJ109" s="4"/>
      <c r="EK109" s="4"/>
      <c r="EL109" s="4"/>
      <c r="EM109" s="4"/>
      <c r="EN109" s="4"/>
      <c r="EO109" s="4"/>
      <c r="EP109" s="4"/>
      <c r="EQ109" s="4"/>
      <c r="ER109" s="4"/>
      <c r="ES109" s="4"/>
      <c r="ET109" s="4"/>
      <c r="EU109" s="4"/>
      <c r="EV109" s="4"/>
      <c r="EW109" s="4"/>
      <c r="EX109" s="4"/>
      <c r="EY109" s="4"/>
      <c r="EZ109" s="4"/>
      <c r="FA109" s="4"/>
      <c r="FB109" s="4"/>
      <c r="FC109" s="4"/>
      <c r="FD109" s="4"/>
      <c r="FE109" s="4"/>
      <c r="FF109" s="4"/>
      <c r="FG109" s="4"/>
      <c r="FH109" s="4"/>
      <c r="FI109" s="4"/>
      <c r="FJ109" s="4"/>
      <c r="FK109" s="4"/>
      <c r="FL109" s="4"/>
      <c r="FM109" s="4"/>
      <c r="FN109" s="4"/>
      <c r="FO109" s="4"/>
      <c r="FP109" s="4"/>
      <c r="FQ109" s="4"/>
      <c r="FR109" s="4"/>
      <c r="FS109" s="4"/>
      <c r="FT109" s="4"/>
      <c r="FU109" s="4"/>
      <c r="FV109" s="4"/>
      <c r="FW109" s="4"/>
      <c r="FX109" s="4"/>
      <c r="FY109" s="4"/>
      <c r="FZ109" s="4"/>
      <c r="GA109" s="4"/>
      <c r="GB109" s="4"/>
      <c r="GC109" s="4"/>
      <c r="GD109" s="4"/>
      <c r="GE109" s="4"/>
      <c r="GF109" s="4"/>
      <c r="GG109" s="4"/>
      <c r="GH109" s="4"/>
      <c r="GI109" s="4"/>
      <c r="GJ109" s="4"/>
      <c r="GK109" s="4"/>
      <c r="GL109" s="4"/>
      <c r="GM109" s="4"/>
      <c r="GN109" s="4"/>
      <c r="GO109" s="4"/>
      <c r="GP109" s="4"/>
      <c r="GQ109" s="4"/>
      <c r="GR109" s="4"/>
      <c r="GS109" s="4"/>
      <c r="GT109" s="4"/>
      <c r="GU109" s="4"/>
      <c r="GV109" s="4"/>
      <c r="GW109" s="4"/>
      <c r="GX109" s="4"/>
      <c r="GY109" s="4"/>
      <c r="GZ109" s="4"/>
      <c r="HA109" s="4"/>
      <c r="HB109" s="4"/>
      <c r="HC109" s="4"/>
      <c r="HD109" s="4"/>
      <c r="HE109" s="4"/>
      <c r="HF109" s="4"/>
      <c r="HG109" s="4"/>
      <c r="HH109" s="4"/>
      <c r="HI109" s="4"/>
      <c r="HJ109" s="4"/>
      <c r="HK109" s="4"/>
      <c r="HL109" s="4"/>
      <c r="HM109" s="4"/>
      <c r="HN109" s="4"/>
      <c r="HO109" s="4"/>
      <c r="HP109" s="4"/>
      <c r="HQ109" s="4"/>
      <c r="HR109" s="4"/>
      <c r="HS109" s="4"/>
      <c r="HT109" s="4"/>
      <c r="HU109" s="4"/>
      <c r="HV109" s="4"/>
      <c r="HW109" s="4"/>
      <c r="HX109" s="4"/>
      <c r="HY109" s="4"/>
      <c r="HZ109" s="4"/>
      <c r="IA109" s="4"/>
      <c r="IB109" s="4"/>
      <c r="IC109" s="4"/>
      <c r="ID109" s="4"/>
      <c r="IE109" s="4"/>
      <c r="IF109" s="4"/>
      <c r="IG109" s="4"/>
      <c r="IH109" s="4"/>
      <c r="II109" s="4"/>
      <c r="IJ109" s="4"/>
      <c r="IK109" s="4"/>
      <c r="IL109" s="4"/>
      <c r="IM109" s="4"/>
      <c r="IN109" s="4"/>
      <c r="IO109" s="4"/>
      <c r="IP109" s="4"/>
      <c r="IQ109" s="4"/>
      <c r="IR109" s="4"/>
      <c r="IS109" s="4"/>
      <c r="IT109" s="4"/>
      <c r="IU109" s="4"/>
    </row>
    <row r="110" spans="1:255">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c r="AA110" s="4"/>
      <c r="AB110" s="4"/>
      <c r="AC110" s="4"/>
      <c r="AD110" s="4"/>
      <c r="AE110" s="4"/>
      <c r="AF110" s="4"/>
      <c r="AG110" s="4"/>
      <c r="AH110" s="4"/>
      <c r="AI110" s="4"/>
      <c r="AJ110" s="4"/>
      <c r="AK110" s="4"/>
      <c r="AL110" s="4"/>
      <c r="AM110" s="4"/>
      <c r="AN110" s="4"/>
      <c r="AO110" s="4"/>
      <c r="AP110" s="4"/>
      <c r="AQ110" s="4"/>
      <c r="AR110" s="4"/>
      <c r="AS110" s="4"/>
      <c r="AT110" s="4"/>
      <c r="AU110" s="4"/>
      <c r="AV110" s="4"/>
      <c r="AW110" s="4"/>
      <c r="AX110" s="4"/>
      <c r="AY110" s="4"/>
      <c r="AZ110" s="4"/>
      <c r="BA110" s="4"/>
      <c r="BB110" s="4"/>
      <c r="BC110" s="4"/>
      <c r="BD110" s="4"/>
      <c r="BE110" s="4"/>
      <c r="BF110" s="4"/>
      <c r="BG110" s="4"/>
      <c r="BH110" s="4"/>
      <c r="BI110" s="4"/>
      <c r="BJ110" s="4"/>
      <c r="BK110" s="4"/>
      <c r="BL110" s="4"/>
      <c r="BM110" s="4"/>
      <c r="BN110" s="4"/>
      <c r="BO110" s="4"/>
      <c r="BP110" s="4"/>
      <c r="BQ110" s="4"/>
      <c r="BR110" s="4"/>
      <c r="BS110" s="4"/>
      <c r="BT110" s="4"/>
      <c r="BU110" s="4"/>
      <c r="BV110" s="4"/>
      <c r="BW110" s="4"/>
      <c r="BX110" s="4"/>
      <c r="BY110" s="4"/>
      <c r="BZ110" s="4"/>
      <c r="CA110" s="4"/>
      <c r="CB110" s="4"/>
      <c r="CC110" s="4"/>
      <c r="CD110" s="4"/>
      <c r="CE110" s="4"/>
      <c r="CF110" s="4"/>
      <c r="CG110" s="4"/>
      <c r="CH110" s="4"/>
      <c r="CI110" s="4"/>
      <c r="CJ110" s="4"/>
      <c r="CK110" s="4"/>
      <c r="CL110" s="4"/>
      <c r="CM110" s="4"/>
      <c r="CN110" s="4"/>
      <c r="CO110" s="4"/>
      <c r="CP110" s="4"/>
      <c r="CQ110" s="4"/>
      <c r="CR110" s="4"/>
      <c r="CS110" s="4"/>
      <c r="CT110" s="4"/>
      <c r="CU110" s="4"/>
      <c r="CV110" s="4"/>
      <c r="CW110" s="4"/>
      <c r="CX110" s="4"/>
      <c r="CY110" s="4"/>
      <c r="CZ110" s="4"/>
      <c r="DA110" s="4"/>
      <c r="DB110" s="4"/>
      <c r="DC110" s="4"/>
      <c r="DD110" s="4"/>
      <c r="DE110" s="4"/>
      <c r="DF110" s="4"/>
      <c r="DG110" s="4"/>
      <c r="DH110" s="4"/>
      <c r="DI110" s="4"/>
      <c r="DJ110" s="4"/>
      <c r="DK110" s="4"/>
      <c r="DL110" s="4"/>
      <c r="DM110" s="4"/>
      <c r="DN110" s="4"/>
      <c r="DO110" s="4"/>
      <c r="DP110" s="4"/>
      <c r="DQ110" s="4"/>
      <c r="DR110" s="4"/>
      <c r="DS110" s="4"/>
      <c r="DT110" s="4"/>
      <c r="DU110" s="4"/>
      <c r="DV110" s="4"/>
      <c r="DW110" s="4"/>
      <c r="DX110" s="4"/>
      <c r="DY110" s="4"/>
      <c r="DZ110" s="4"/>
      <c r="EA110" s="4"/>
      <c r="EB110" s="4"/>
      <c r="EC110" s="4"/>
      <c r="ED110" s="4"/>
      <c r="EE110" s="4"/>
      <c r="EF110" s="4"/>
      <c r="EG110" s="4"/>
      <c r="EH110" s="4"/>
      <c r="EI110" s="4"/>
      <c r="EJ110" s="4"/>
      <c r="EK110" s="4"/>
      <c r="EL110" s="4"/>
      <c r="EM110" s="4"/>
      <c r="EN110" s="4"/>
      <c r="EO110" s="4"/>
      <c r="EP110" s="4"/>
      <c r="EQ110" s="4"/>
      <c r="ER110" s="4"/>
      <c r="ES110" s="4"/>
      <c r="ET110" s="4"/>
      <c r="EU110" s="4"/>
      <c r="EV110" s="4"/>
      <c r="EW110" s="4"/>
      <c r="EX110" s="4"/>
      <c r="EY110" s="4"/>
      <c r="EZ110" s="4"/>
      <c r="FA110" s="4"/>
      <c r="FB110" s="4"/>
      <c r="FC110" s="4"/>
      <c r="FD110" s="4"/>
      <c r="FE110" s="4"/>
      <c r="FF110" s="4"/>
      <c r="FG110" s="4"/>
      <c r="FH110" s="4"/>
      <c r="FI110" s="4"/>
      <c r="FJ110" s="4"/>
      <c r="FK110" s="4"/>
      <c r="FL110" s="4"/>
      <c r="FM110" s="4"/>
      <c r="FN110" s="4"/>
      <c r="FO110" s="4"/>
      <c r="FP110" s="4"/>
      <c r="FQ110" s="4"/>
      <c r="FR110" s="4"/>
      <c r="FS110" s="4"/>
      <c r="FT110" s="4"/>
      <c r="FU110" s="4"/>
      <c r="FV110" s="4"/>
      <c r="FW110" s="4"/>
      <c r="FX110" s="4"/>
      <c r="FY110" s="4"/>
      <c r="FZ110" s="4"/>
      <c r="GA110" s="4"/>
      <c r="GB110" s="4"/>
      <c r="GC110" s="4"/>
      <c r="GD110" s="4"/>
      <c r="GE110" s="4"/>
      <c r="GF110" s="4"/>
      <c r="GG110" s="4"/>
      <c r="GH110" s="4"/>
      <c r="GI110" s="4"/>
      <c r="GJ110" s="4"/>
      <c r="GK110" s="4"/>
      <c r="GL110" s="4"/>
      <c r="GM110" s="4"/>
      <c r="GN110" s="4"/>
      <c r="GO110" s="4"/>
      <c r="GP110" s="4"/>
      <c r="GQ110" s="4"/>
      <c r="GR110" s="4"/>
      <c r="GS110" s="4"/>
      <c r="GT110" s="4"/>
      <c r="GU110" s="4"/>
      <c r="GV110" s="4"/>
      <c r="GW110" s="4"/>
      <c r="GX110" s="4"/>
      <c r="GY110" s="4"/>
      <c r="GZ110" s="4"/>
      <c r="HA110" s="4"/>
      <c r="HB110" s="4"/>
      <c r="HC110" s="4"/>
      <c r="HD110" s="4"/>
      <c r="HE110" s="4"/>
      <c r="HF110" s="4"/>
      <c r="HG110" s="4"/>
      <c r="HH110" s="4"/>
      <c r="HI110" s="4"/>
      <c r="HJ110" s="4"/>
      <c r="HK110" s="4"/>
      <c r="HL110" s="4"/>
      <c r="HM110" s="4"/>
      <c r="HN110" s="4"/>
      <c r="HO110" s="4"/>
      <c r="HP110" s="4"/>
      <c r="HQ110" s="4"/>
      <c r="HR110" s="4"/>
      <c r="HS110" s="4"/>
      <c r="HT110" s="4"/>
      <c r="HU110" s="4"/>
      <c r="HV110" s="4"/>
      <c r="HW110" s="4"/>
      <c r="HX110" s="4"/>
      <c r="HY110" s="4"/>
      <c r="HZ110" s="4"/>
      <c r="IA110" s="4"/>
      <c r="IB110" s="4"/>
      <c r="IC110" s="4"/>
      <c r="ID110" s="4"/>
      <c r="IE110" s="4"/>
      <c r="IF110" s="4"/>
      <c r="IG110" s="4"/>
      <c r="IH110" s="4"/>
      <c r="II110" s="4"/>
      <c r="IJ110" s="4"/>
      <c r="IK110" s="4"/>
      <c r="IL110" s="4"/>
      <c r="IM110" s="4"/>
      <c r="IN110" s="4"/>
      <c r="IO110" s="4"/>
      <c r="IP110" s="4"/>
      <c r="IQ110" s="4"/>
      <c r="IR110" s="4"/>
      <c r="IS110" s="4"/>
      <c r="IT110" s="4"/>
      <c r="IU110" s="4"/>
    </row>
    <row r="111" spans="1:255">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c r="AA111" s="4"/>
      <c r="AB111" s="4"/>
      <c r="AC111" s="4"/>
      <c r="AD111" s="4"/>
      <c r="AE111" s="4"/>
      <c r="AF111" s="4"/>
      <c r="AG111" s="4"/>
      <c r="AH111" s="4"/>
      <c r="AI111" s="4"/>
      <c r="AJ111" s="4"/>
      <c r="AK111" s="4"/>
      <c r="AL111" s="4"/>
      <c r="AM111" s="4"/>
      <c r="AN111" s="4"/>
      <c r="AO111" s="4"/>
      <c r="AP111" s="4"/>
      <c r="AQ111" s="4"/>
      <c r="AR111" s="4"/>
      <c r="AS111" s="4"/>
      <c r="AT111" s="4"/>
      <c r="AU111" s="4"/>
      <c r="AV111" s="4"/>
      <c r="AW111" s="4"/>
      <c r="AX111" s="4"/>
      <c r="AY111" s="4"/>
      <c r="AZ111" s="4"/>
      <c r="BA111" s="4"/>
      <c r="BB111" s="4"/>
      <c r="BC111" s="4"/>
      <c r="BD111" s="4"/>
      <c r="BE111" s="4"/>
      <c r="BF111" s="4"/>
      <c r="BG111" s="4"/>
      <c r="BH111" s="4"/>
      <c r="BI111" s="4"/>
      <c r="BJ111" s="4"/>
      <c r="BK111" s="4"/>
      <c r="BL111" s="4"/>
      <c r="BM111" s="4"/>
      <c r="BN111" s="4"/>
      <c r="BO111" s="4"/>
      <c r="BP111" s="4"/>
      <c r="BQ111" s="4"/>
      <c r="BR111" s="4"/>
      <c r="BS111" s="4"/>
      <c r="BT111" s="4"/>
      <c r="BU111" s="4"/>
      <c r="BV111" s="4"/>
      <c r="BW111" s="4"/>
      <c r="BX111" s="4"/>
      <c r="BY111" s="4"/>
      <c r="BZ111" s="4"/>
      <c r="CA111" s="4"/>
      <c r="CB111" s="4"/>
      <c r="CC111" s="4"/>
      <c r="CD111" s="4"/>
      <c r="CE111" s="4"/>
      <c r="CF111" s="4"/>
      <c r="CG111" s="4"/>
      <c r="CH111" s="4"/>
      <c r="CI111" s="4"/>
      <c r="CJ111" s="4"/>
      <c r="CK111" s="4"/>
      <c r="CL111" s="4"/>
      <c r="CM111" s="4"/>
      <c r="CN111" s="4"/>
      <c r="CO111" s="4"/>
      <c r="CP111" s="4"/>
      <c r="CQ111" s="4"/>
      <c r="CR111" s="4"/>
      <c r="CS111" s="4"/>
      <c r="CT111" s="4"/>
      <c r="CU111" s="4"/>
      <c r="CV111" s="4"/>
      <c r="CW111" s="4"/>
      <c r="CX111" s="4"/>
      <c r="CY111" s="4"/>
      <c r="CZ111" s="4"/>
      <c r="DA111" s="4"/>
      <c r="DB111" s="4"/>
      <c r="DC111" s="4"/>
      <c r="DD111" s="4"/>
      <c r="DE111" s="4"/>
      <c r="DF111" s="4"/>
      <c r="DG111" s="4"/>
      <c r="DH111" s="4"/>
      <c r="DI111" s="4"/>
      <c r="DJ111" s="4"/>
      <c r="DK111" s="4"/>
      <c r="DL111" s="4"/>
      <c r="DM111" s="4"/>
      <c r="DN111" s="4"/>
      <c r="DO111" s="4"/>
      <c r="DP111" s="4"/>
      <c r="DQ111" s="4"/>
      <c r="DR111" s="4"/>
      <c r="DS111" s="4"/>
      <c r="DT111" s="4"/>
      <c r="DU111" s="4"/>
      <c r="DV111" s="4"/>
      <c r="DW111" s="4"/>
      <c r="DX111" s="4"/>
      <c r="DY111" s="4"/>
      <c r="DZ111" s="4"/>
      <c r="EA111" s="4"/>
      <c r="EB111" s="4"/>
      <c r="EC111" s="4"/>
      <c r="ED111" s="4"/>
      <c r="EE111" s="4"/>
      <c r="EF111" s="4"/>
      <c r="EG111" s="4"/>
      <c r="EH111" s="4"/>
      <c r="EI111" s="4"/>
      <c r="EJ111" s="4"/>
      <c r="EK111" s="4"/>
      <c r="EL111" s="4"/>
      <c r="EM111" s="4"/>
      <c r="EN111" s="4"/>
      <c r="EO111" s="4"/>
      <c r="EP111" s="4"/>
      <c r="EQ111" s="4"/>
      <c r="ER111" s="4"/>
      <c r="ES111" s="4"/>
      <c r="ET111" s="4"/>
      <c r="EU111" s="4"/>
      <c r="EV111" s="4"/>
      <c r="EW111" s="4"/>
      <c r="EX111" s="4"/>
      <c r="EY111" s="4"/>
      <c r="EZ111" s="4"/>
      <c r="FA111" s="4"/>
      <c r="FB111" s="4"/>
      <c r="FC111" s="4"/>
      <c r="FD111" s="4"/>
      <c r="FE111" s="4"/>
      <c r="FF111" s="4"/>
      <c r="FG111" s="4"/>
      <c r="FH111" s="4"/>
      <c r="FI111" s="4"/>
      <c r="FJ111" s="4"/>
      <c r="FK111" s="4"/>
      <c r="FL111" s="4"/>
      <c r="FM111" s="4"/>
      <c r="FN111" s="4"/>
      <c r="FO111" s="4"/>
      <c r="FP111" s="4"/>
      <c r="FQ111" s="4"/>
      <c r="FR111" s="4"/>
      <c r="FS111" s="4"/>
      <c r="FT111" s="4"/>
      <c r="FU111" s="4"/>
      <c r="FV111" s="4"/>
      <c r="FW111" s="4"/>
      <c r="FX111" s="4"/>
      <c r="FY111" s="4"/>
      <c r="FZ111" s="4"/>
      <c r="GA111" s="4"/>
      <c r="GB111" s="4"/>
      <c r="GC111" s="4"/>
      <c r="GD111" s="4"/>
      <c r="GE111" s="4"/>
      <c r="GF111" s="4"/>
      <c r="GG111" s="4"/>
      <c r="GH111" s="4"/>
      <c r="GI111" s="4"/>
      <c r="GJ111" s="4"/>
      <c r="GK111" s="4"/>
      <c r="GL111" s="4"/>
      <c r="GM111" s="4"/>
      <c r="GN111" s="4"/>
      <c r="GO111" s="4"/>
      <c r="GP111" s="4"/>
      <c r="GQ111" s="4"/>
      <c r="GR111" s="4"/>
      <c r="GS111" s="4"/>
      <c r="GT111" s="4"/>
      <c r="GU111" s="4"/>
      <c r="GV111" s="4"/>
      <c r="GW111" s="4"/>
      <c r="GX111" s="4"/>
      <c r="GY111" s="4"/>
      <c r="GZ111" s="4"/>
      <c r="HA111" s="4"/>
      <c r="HB111" s="4"/>
      <c r="HC111" s="4"/>
      <c r="HD111" s="4"/>
      <c r="HE111" s="4"/>
      <c r="HF111" s="4"/>
      <c r="HG111" s="4"/>
      <c r="HH111" s="4"/>
      <c r="HI111" s="4"/>
      <c r="HJ111" s="4"/>
      <c r="HK111" s="4"/>
      <c r="HL111" s="4"/>
      <c r="HM111" s="4"/>
      <c r="HN111" s="4"/>
      <c r="HO111" s="4"/>
      <c r="HP111" s="4"/>
      <c r="HQ111" s="4"/>
      <c r="HR111" s="4"/>
      <c r="HS111" s="4"/>
      <c r="HT111" s="4"/>
      <c r="HU111" s="4"/>
      <c r="HV111" s="4"/>
      <c r="HW111" s="4"/>
      <c r="HX111" s="4"/>
      <c r="HY111" s="4"/>
      <c r="HZ111" s="4"/>
      <c r="IA111" s="4"/>
      <c r="IB111" s="4"/>
      <c r="IC111" s="4"/>
      <c r="ID111" s="4"/>
      <c r="IE111" s="4"/>
      <c r="IF111" s="4"/>
      <c r="IG111" s="4"/>
      <c r="IH111" s="4"/>
      <c r="II111" s="4"/>
      <c r="IJ111" s="4"/>
      <c r="IK111" s="4"/>
      <c r="IL111" s="4"/>
      <c r="IM111" s="4"/>
      <c r="IN111" s="4"/>
      <c r="IO111" s="4"/>
      <c r="IP111" s="4"/>
      <c r="IQ111" s="4"/>
      <c r="IR111" s="4"/>
      <c r="IS111" s="4"/>
      <c r="IT111" s="4"/>
      <c r="IU111" s="4"/>
    </row>
    <row r="112" spans="1:255">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c r="AA112" s="4"/>
      <c r="AB112" s="4"/>
      <c r="AC112" s="4"/>
      <c r="AD112" s="4"/>
      <c r="AE112" s="4"/>
      <c r="AF112" s="4"/>
      <c r="AG112" s="4"/>
      <c r="AH112" s="4"/>
      <c r="AI112" s="4"/>
      <c r="AJ112" s="4"/>
      <c r="AK112" s="4"/>
      <c r="AL112" s="4"/>
      <c r="AM112" s="4"/>
      <c r="AN112" s="4"/>
      <c r="AO112" s="4"/>
      <c r="AP112" s="4"/>
      <c r="AQ112" s="4"/>
      <c r="AR112" s="4"/>
      <c r="AS112" s="4"/>
      <c r="AT112" s="4"/>
      <c r="AU112" s="4"/>
      <c r="AV112" s="4"/>
      <c r="AW112" s="4"/>
      <c r="AX112" s="4"/>
      <c r="AY112" s="4"/>
      <c r="AZ112" s="4"/>
      <c r="BA112" s="4"/>
      <c r="BB112" s="4"/>
      <c r="BC112" s="4"/>
      <c r="BD112" s="4"/>
      <c r="BE112" s="4"/>
      <c r="BF112" s="4"/>
      <c r="BG112" s="4"/>
      <c r="BH112" s="4"/>
      <c r="BI112" s="4"/>
      <c r="BJ112" s="4"/>
      <c r="BK112" s="4"/>
      <c r="BL112" s="4"/>
      <c r="BM112" s="4"/>
      <c r="BN112" s="4"/>
      <c r="BO112" s="4"/>
      <c r="BP112" s="4"/>
      <c r="BQ112" s="4"/>
      <c r="BR112" s="4"/>
      <c r="BS112" s="4"/>
      <c r="BT112" s="4"/>
      <c r="BU112" s="4"/>
      <c r="BV112" s="4"/>
      <c r="BW112" s="4"/>
      <c r="BX112" s="4"/>
      <c r="BY112" s="4"/>
      <c r="BZ112" s="4"/>
      <c r="CA112" s="4"/>
      <c r="CB112" s="4"/>
      <c r="CC112" s="4"/>
      <c r="CD112" s="4"/>
      <c r="CE112" s="4"/>
      <c r="CF112" s="4"/>
      <c r="CG112" s="4"/>
      <c r="CH112" s="4"/>
      <c r="CI112" s="4"/>
      <c r="CJ112" s="4"/>
      <c r="CK112" s="4"/>
      <c r="CL112" s="4"/>
      <c r="CM112" s="4"/>
      <c r="CN112" s="4"/>
      <c r="CO112" s="4"/>
      <c r="CP112" s="4"/>
      <c r="CQ112" s="4"/>
      <c r="CR112" s="4"/>
      <c r="CS112" s="4"/>
      <c r="CT112" s="4"/>
      <c r="CU112" s="4"/>
      <c r="CV112" s="4"/>
      <c r="CW112" s="4"/>
      <c r="CX112" s="4"/>
      <c r="CY112" s="4"/>
      <c r="CZ112" s="4"/>
      <c r="DA112" s="4"/>
      <c r="DB112" s="4"/>
      <c r="DC112" s="4"/>
      <c r="DD112" s="4"/>
      <c r="DE112" s="4"/>
      <c r="DF112" s="4"/>
      <c r="DG112" s="4"/>
      <c r="DH112" s="4"/>
      <c r="DI112" s="4"/>
      <c r="DJ112" s="4"/>
      <c r="DK112" s="4"/>
      <c r="DL112" s="4"/>
      <c r="DM112" s="4"/>
      <c r="DN112" s="4"/>
      <c r="DO112" s="4"/>
      <c r="DP112" s="4"/>
      <c r="DQ112" s="4"/>
      <c r="DR112" s="4"/>
      <c r="DS112" s="4"/>
      <c r="DT112" s="4"/>
      <c r="DU112" s="4"/>
      <c r="DV112" s="4"/>
      <c r="DW112" s="4"/>
      <c r="DX112" s="4"/>
      <c r="DY112" s="4"/>
      <c r="DZ112" s="4"/>
      <c r="EA112" s="4"/>
      <c r="EB112" s="4"/>
      <c r="EC112" s="4"/>
      <c r="ED112" s="4"/>
      <c r="EE112" s="4"/>
      <c r="EF112" s="4"/>
      <c r="EG112" s="4"/>
      <c r="EH112" s="4"/>
      <c r="EI112" s="4"/>
      <c r="EJ112" s="4"/>
      <c r="EK112" s="4"/>
      <c r="EL112" s="4"/>
      <c r="EM112" s="4"/>
      <c r="EN112" s="4"/>
      <c r="EO112" s="4"/>
      <c r="EP112" s="4"/>
      <c r="EQ112" s="4"/>
      <c r="ER112" s="4"/>
      <c r="ES112" s="4"/>
      <c r="ET112" s="4"/>
      <c r="EU112" s="4"/>
      <c r="EV112" s="4"/>
      <c r="EW112" s="4"/>
      <c r="EX112" s="4"/>
      <c r="EY112" s="4"/>
      <c r="EZ112" s="4"/>
      <c r="FA112" s="4"/>
      <c r="FB112" s="4"/>
      <c r="FC112" s="4"/>
      <c r="FD112" s="4"/>
      <c r="FE112" s="4"/>
      <c r="FF112" s="4"/>
      <c r="FG112" s="4"/>
      <c r="FH112" s="4"/>
      <c r="FI112" s="4"/>
      <c r="FJ112" s="4"/>
      <c r="FK112" s="4"/>
      <c r="FL112" s="4"/>
      <c r="FM112" s="4"/>
      <c r="FN112" s="4"/>
      <c r="FO112" s="4"/>
      <c r="FP112" s="4"/>
      <c r="FQ112" s="4"/>
      <c r="FR112" s="4"/>
      <c r="FS112" s="4"/>
      <c r="FT112" s="4"/>
      <c r="FU112" s="4"/>
      <c r="FV112" s="4"/>
      <c r="FW112" s="4"/>
      <c r="FX112" s="4"/>
      <c r="FY112" s="4"/>
      <c r="FZ112" s="4"/>
      <c r="GA112" s="4"/>
      <c r="GB112" s="4"/>
      <c r="GC112" s="4"/>
      <c r="GD112" s="4"/>
      <c r="GE112" s="4"/>
      <c r="GF112" s="4"/>
      <c r="GG112" s="4"/>
      <c r="GH112" s="4"/>
      <c r="GI112" s="4"/>
      <c r="GJ112" s="4"/>
      <c r="GK112" s="4"/>
      <c r="GL112" s="4"/>
      <c r="GM112" s="4"/>
      <c r="GN112" s="4"/>
      <c r="GO112" s="4"/>
      <c r="GP112" s="4"/>
      <c r="GQ112" s="4"/>
      <c r="GR112" s="4"/>
      <c r="GS112" s="4"/>
      <c r="GT112" s="4"/>
      <c r="GU112" s="4"/>
      <c r="GV112" s="4"/>
      <c r="GW112" s="4"/>
      <c r="GX112" s="4"/>
      <c r="GY112" s="4"/>
      <c r="GZ112" s="4"/>
      <c r="HA112" s="4"/>
      <c r="HB112" s="4"/>
      <c r="HC112" s="4"/>
      <c r="HD112" s="4"/>
      <c r="HE112" s="4"/>
      <c r="HF112" s="4"/>
      <c r="HG112" s="4"/>
      <c r="HH112" s="4"/>
      <c r="HI112" s="4"/>
      <c r="HJ112" s="4"/>
      <c r="HK112" s="4"/>
      <c r="HL112" s="4"/>
      <c r="HM112" s="4"/>
      <c r="HN112" s="4"/>
      <c r="HO112" s="4"/>
      <c r="HP112" s="4"/>
      <c r="HQ112" s="4"/>
      <c r="HR112" s="4"/>
      <c r="HS112" s="4"/>
      <c r="HT112" s="4"/>
      <c r="HU112" s="4"/>
      <c r="HV112" s="4"/>
      <c r="HW112" s="4"/>
      <c r="HX112" s="4"/>
      <c r="HY112" s="4"/>
      <c r="HZ112" s="4"/>
      <c r="IA112" s="4"/>
      <c r="IB112" s="4"/>
      <c r="IC112" s="4"/>
      <c r="ID112" s="4"/>
      <c r="IE112" s="4"/>
      <c r="IF112" s="4"/>
      <c r="IG112" s="4"/>
      <c r="IH112" s="4"/>
      <c r="II112" s="4"/>
      <c r="IJ112" s="4"/>
      <c r="IK112" s="4"/>
      <c r="IL112" s="4"/>
      <c r="IM112" s="4"/>
      <c r="IN112" s="4"/>
      <c r="IO112" s="4"/>
      <c r="IP112" s="4"/>
      <c r="IQ112" s="4"/>
      <c r="IR112" s="4"/>
      <c r="IS112" s="4"/>
      <c r="IT112" s="4"/>
      <c r="IU112" s="4"/>
    </row>
    <row r="113" spans="1:255">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c r="AA113" s="4"/>
      <c r="AB113" s="4"/>
      <c r="AC113" s="4"/>
      <c r="AD113" s="4"/>
      <c r="AE113" s="4"/>
      <c r="AF113" s="4"/>
      <c r="AG113" s="4"/>
      <c r="AH113" s="4"/>
      <c r="AI113" s="4"/>
      <c r="AJ113" s="4"/>
      <c r="AK113" s="4"/>
      <c r="AL113" s="4"/>
      <c r="AM113" s="4"/>
      <c r="AN113" s="4"/>
      <c r="AO113" s="4"/>
      <c r="AP113" s="4"/>
      <c r="AQ113" s="4"/>
      <c r="AR113" s="4"/>
      <c r="AS113" s="4"/>
      <c r="AT113" s="4"/>
      <c r="AU113" s="4"/>
      <c r="AV113" s="4"/>
      <c r="AW113" s="4"/>
      <c r="AX113" s="4"/>
      <c r="AY113" s="4"/>
      <c r="AZ113" s="4"/>
      <c r="BA113" s="4"/>
      <c r="BB113" s="4"/>
      <c r="BC113" s="4"/>
      <c r="BD113" s="4"/>
      <c r="BE113" s="4"/>
      <c r="BF113" s="4"/>
      <c r="BG113" s="4"/>
      <c r="BH113" s="4"/>
      <c r="BI113" s="4"/>
      <c r="BJ113" s="4"/>
      <c r="BK113" s="4"/>
      <c r="BL113" s="4"/>
      <c r="BM113" s="4"/>
      <c r="BN113" s="4"/>
      <c r="BO113" s="4"/>
      <c r="BP113" s="4"/>
      <c r="BQ113" s="4"/>
      <c r="BR113" s="4"/>
      <c r="BS113" s="4"/>
      <c r="BT113" s="4"/>
      <c r="BU113" s="4"/>
      <c r="BV113" s="4"/>
      <c r="BW113" s="4"/>
      <c r="BX113" s="4"/>
      <c r="BY113" s="4"/>
      <c r="BZ113" s="4"/>
      <c r="CA113" s="4"/>
      <c r="CB113" s="4"/>
      <c r="CC113" s="4"/>
      <c r="CD113" s="4"/>
      <c r="CE113" s="4"/>
      <c r="CF113" s="4"/>
      <c r="CG113" s="4"/>
      <c r="CH113" s="4"/>
      <c r="CI113" s="4"/>
      <c r="CJ113" s="4"/>
      <c r="CK113" s="4"/>
      <c r="CL113" s="4"/>
      <c r="CM113" s="4"/>
      <c r="CN113" s="4"/>
      <c r="CO113" s="4"/>
      <c r="CP113" s="4"/>
      <c r="CQ113" s="4"/>
      <c r="CR113" s="4"/>
      <c r="CS113" s="4"/>
      <c r="CT113" s="4"/>
      <c r="CU113" s="4"/>
      <c r="CV113" s="4"/>
      <c r="CW113" s="4"/>
      <c r="CX113" s="4"/>
      <c r="CY113" s="4"/>
      <c r="CZ113" s="4"/>
      <c r="DA113" s="4"/>
      <c r="DB113" s="4"/>
      <c r="DC113" s="4"/>
      <c r="DD113" s="4"/>
      <c r="DE113" s="4"/>
      <c r="DF113" s="4"/>
      <c r="DG113" s="4"/>
      <c r="DH113" s="4"/>
      <c r="DI113" s="4"/>
      <c r="DJ113" s="4"/>
      <c r="DK113" s="4"/>
      <c r="DL113" s="4"/>
      <c r="DM113" s="4"/>
      <c r="DN113" s="4"/>
      <c r="DO113" s="4"/>
      <c r="DP113" s="4"/>
      <c r="DQ113" s="4"/>
      <c r="DR113" s="4"/>
      <c r="DS113" s="4"/>
      <c r="DT113" s="4"/>
      <c r="DU113" s="4"/>
      <c r="DV113" s="4"/>
      <c r="DW113" s="4"/>
      <c r="DX113" s="4"/>
      <c r="DY113" s="4"/>
      <c r="DZ113" s="4"/>
      <c r="EA113" s="4"/>
      <c r="EB113" s="4"/>
      <c r="EC113" s="4"/>
      <c r="ED113" s="4"/>
      <c r="EE113" s="4"/>
      <c r="EF113" s="4"/>
      <c r="EG113" s="4"/>
      <c r="EH113" s="4"/>
      <c r="EI113" s="4"/>
      <c r="EJ113" s="4"/>
      <c r="EK113" s="4"/>
      <c r="EL113" s="4"/>
      <c r="EM113" s="4"/>
      <c r="EN113" s="4"/>
      <c r="EO113" s="4"/>
      <c r="EP113" s="4"/>
      <c r="EQ113" s="4"/>
      <c r="ER113" s="4"/>
      <c r="ES113" s="4"/>
      <c r="ET113" s="4"/>
      <c r="EU113" s="4"/>
      <c r="EV113" s="4"/>
      <c r="EW113" s="4"/>
      <c r="EX113" s="4"/>
      <c r="EY113" s="4"/>
      <c r="EZ113" s="4"/>
      <c r="FA113" s="4"/>
      <c r="FB113" s="4"/>
      <c r="FC113" s="4"/>
      <c r="FD113" s="4"/>
      <c r="FE113" s="4"/>
      <c r="FF113" s="4"/>
      <c r="FG113" s="4"/>
      <c r="FH113" s="4"/>
      <c r="FI113" s="4"/>
      <c r="FJ113" s="4"/>
      <c r="FK113" s="4"/>
      <c r="FL113" s="4"/>
      <c r="FM113" s="4"/>
      <c r="FN113" s="4"/>
      <c r="FO113" s="4"/>
      <c r="FP113" s="4"/>
      <c r="FQ113" s="4"/>
      <c r="FR113" s="4"/>
      <c r="FS113" s="4"/>
      <c r="FT113" s="4"/>
      <c r="FU113" s="4"/>
      <c r="FV113" s="4"/>
      <c r="FW113" s="4"/>
      <c r="FX113" s="4"/>
      <c r="FY113" s="4"/>
      <c r="FZ113" s="4"/>
      <c r="GA113" s="4"/>
      <c r="GB113" s="4"/>
      <c r="GC113" s="4"/>
      <c r="GD113" s="4"/>
      <c r="GE113" s="4"/>
      <c r="GF113" s="4"/>
      <c r="GG113" s="4"/>
      <c r="GH113" s="4"/>
      <c r="GI113" s="4"/>
      <c r="GJ113" s="4"/>
      <c r="GK113" s="4"/>
      <c r="GL113" s="4"/>
      <c r="GM113" s="4"/>
      <c r="GN113" s="4"/>
      <c r="GO113" s="4"/>
      <c r="GP113" s="4"/>
      <c r="GQ113" s="4"/>
      <c r="GR113" s="4"/>
      <c r="GS113" s="4"/>
      <c r="GT113" s="4"/>
      <c r="GU113" s="4"/>
      <c r="GV113" s="4"/>
      <c r="GW113" s="4"/>
      <c r="GX113" s="4"/>
      <c r="GY113" s="4"/>
      <c r="GZ113" s="4"/>
      <c r="HA113" s="4"/>
      <c r="HB113" s="4"/>
      <c r="HC113" s="4"/>
      <c r="HD113" s="4"/>
      <c r="HE113" s="4"/>
      <c r="HF113" s="4"/>
      <c r="HG113" s="4"/>
      <c r="HH113" s="4"/>
      <c r="HI113" s="4"/>
      <c r="HJ113" s="4"/>
      <c r="HK113" s="4"/>
      <c r="HL113" s="4"/>
      <c r="HM113" s="4"/>
      <c r="HN113" s="4"/>
      <c r="HO113" s="4"/>
      <c r="HP113" s="4"/>
      <c r="HQ113" s="4"/>
      <c r="HR113" s="4"/>
      <c r="HS113" s="4"/>
      <c r="HT113" s="4"/>
      <c r="HU113" s="4"/>
      <c r="HV113" s="4"/>
      <c r="HW113" s="4"/>
      <c r="HX113" s="4"/>
      <c r="HY113" s="4"/>
      <c r="HZ113" s="4"/>
      <c r="IA113" s="4"/>
      <c r="IB113" s="4"/>
      <c r="IC113" s="4"/>
      <c r="ID113" s="4"/>
      <c r="IE113" s="4"/>
      <c r="IF113" s="4"/>
      <c r="IG113" s="4"/>
      <c r="IH113" s="4"/>
      <c r="II113" s="4"/>
      <c r="IJ113" s="4"/>
      <c r="IK113" s="4"/>
      <c r="IL113" s="4"/>
      <c r="IM113" s="4"/>
      <c r="IN113" s="4"/>
      <c r="IO113" s="4"/>
      <c r="IP113" s="4"/>
      <c r="IQ113" s="4"/>
      <c r="IR113" s="4"/>
      <c r="IS113" s="4"/>
      <c r="IT113" s="4"/>
      <c r="IU113" s="4"/>
    </row>
    <row r="114" spans="1:255">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c r="AA114" s="4"/>
      <c r="AB114" s="4"/>
      <c r="AC114" s="4"/>
      <c r="AD114" s="4"/>
      <c r="AE114" s="4"/>
      <c r="AF114" s="4"/>
      <c r="AG114" s="4"/>
      <c r="AH114" s="4"/>
      <c r="AI114" s="4"/>
      <c r="AJ114" s="4"/>
      <c r="AK114" s="4"/>
      <c r="AL114" s="4"/>
      <c r="AM114" s="4"/>
      <c r="AN114" s="4"/>
      <c r="AO114" s="4"/>
      <c r="AP114" s="4"/>
      <c r="AQ114" s="4"/>
      <c r="AR114" s="4"/>
      <c r="AS114" s="4"/>
      <c r="AT114" s="4"/>
      <c r="AU114" s="4"/>
      <c r="AV114" s="4"/>
      <c r="AW114" s="4"/>
      <c r="AX114" s="4"/>
      <c r="AY114" s="4"/>
      <c r="AZ114" s="4"/>
      <c r="BA114" s="4"/>
      <c r="BB114" s="4"/>
      <c r="BC114" s="4"/>
      <c r="BD114" s="4"/>
      <c r="BE114" s="4"/>
      <c r="BF114" s="4"/>
      <c r="BG114" s="4"/>
      <c r="BH114" s="4"/>
      <c r="BI114" s="4"/>
      <c r="BJ114" s="4"/>
      <c r="BK114" s="4"/>
      <c r="BL114" s="4"/>
      <c r="BM114" s="4"/>
      <c r="BN114" s="4"/>
      <c r="BO114" s="4"/>
      <c r="BP114" s="4"/>
      <c r="BQ114" s="4"/>
      <c r="BR114" s="4"/>
      <c r="BS114" s="4"/>
      <c r="BT114" s="4"/>
      <c r="BU114" s="4"/>
      <c r="BV114" s="4"/>
      <c r="BW114" s="4"/>
      <c r="BX114" s="4"/>
      <c r="BY114" s="4"/>
      <c r="BZ114" s="4"/>
      <c r="CA114" s="4"/>
      <c r="CB114" s="4"/>
      <c r="CC114" s="4"/>
      <c r="CD114" s="4"/>
      <c r="CE114" s="4"/>
      <c r="CF114" s="4"/>
      <c r="CG114" s="4"/>
      <c r="CH114" s="4"/>
      <c r="CI114" s="4"/>
      <c r="CJ114" s="4"/>
      <c r="CK114" s="4"/>
      <c r="CL114" s="4"/>
      <c r="CM114" s="4"/>
      <c r="CN114" s="4"/>
      <c r="CO114" s="4"/>
      <c r="CP114" s="4"/>
      <c r="CQ114" s="4"/>
      <c r="CR114" s="4"/>
      <c r="CS114" s="4"/>
      <c r="CT114" s="4"/>
      <c r="CU114" s="4"/>
      <c r="CV114" s="4"/>
      <c r="CW114" s="4"/>
      <c r="CX114" s="4"/>
      <c r="CY114" s="4"/>
      <c r="CZ114" s="4"/>
      <c r="DA114" s="4"/>
      <c r="DB114" s="4"/>
      <c r="DC114" s="4"/>
      <c r="DD114" s="4"/>
      <c r="DE114" s="4"/>
      <c r="DF114" s="4"/>
      <c r="DG114" s="4"/>
      <c r="DH114" s="4"/>
      <c r="DI114" s="4"/>
      <c r="DJ114" s="4"/>
      <c r="DK114" s="4"/>
      <c r="DL114" s="4"/>
      <c r="DM114" s="4"/>
      <c r="DN114" s="4"/>
      <c r="DO114" s="4"/>
      <c r="DP114" s="4"/>
      <c r="DQ114" s="4"/>
      <c r="DR114" s="4"/>
      <c r="DS114" s="4"/>
      <c r="DT114" s="4"/>
      <c r="DU114" s="4"/>
      <c r="DV114" s="4"/>
      <c r="DW114" s="4"/>
      <c r="DX114" s="4"/>
      <c r="DY114" s="4"/>
      <c r="DZ114" s="4"/>
      <c r="EA114" s="4"/>
      <c r="EB114" s="4"/>
      <c r="EC114" s="4"/>
      <c r="ED114" s="4"/>
      <c r="EE114" s="4"/>
      <c r="EF114" s="4"/>
      <c r="EG114" s="4"/>
      <c r="EH114" s="4"/>
      <c r="EI114" s="4"/>
      <c r="EJ114" s="4"/>
      <c r="EK114" s="4"/>
      <c r="EL114" s="4"/>
      <c r="EM114" s="4"/>
      <c r="EN114" s="4"/>
      <c r="EO114" s="4"/>
      <c r="EP114" s="4"/>
      <c r="EQ114" s="4"/>
      <c r="ER114" s="4"/>
      <c r="ES114" s="4"/>
      <c r="ET114" s="4"/>
      <c r="EU114" s="4"/>
      <c r="EV114" s="4"/>
      <c r="EW114" s="4"/>
      <c r="EX114" s="4"/>
      <c r="EY114" s="4"/>
      <c r="EZ114" s="4"/>
      <c r="FA114" s="4"/>
      <c r="FB114" s="4"/>
      <c r="FC114" s="4"/>
      <c r="FD114" s="4"/>
      <c r="FE114" s="4"/>
      <c r="FF114" s="4"/>
      <c r="FG114" s="4"/>
      <c r="FH114" s="4"/>
      <c r="FI114" s="4"/>
      <c r="FJ114" s="4"/>
      <c r="FK114" s="4"/>
      <c r="FL114" s="4"/>
      <c r="FM114" s="4"/>
      <c r="FN114" s="4"/>
      <c r="FO114" s="4"/>
      <c r="FP114" s="4"/>
      <c r="FQ114" s="4"/>
      <c r="FR114" s="4"/>
      <c r="FS114" s="4"/>
      <c r="FT114" s="4"/>
      <c r="FU114" s="4"/>
      <c r="FV114" s="4"/>
      <c r="FW114" s="4"/>
      <c r="FX114" s="4"/>
      <c r="FY114" s="4"/>
      <c r="FZ114" s="4"/>
      <c r="GA114" s="4"/>
      <c r="GB114" s="4"/>
      <c r="GC114" s="4"/>
      <c r="GD114" s="4"/>
      <c r="GE114" s="4"/>
      <c r="GF114" s="4"/>
      <c r="GG114" s="4"/>
      <c r="GH114" s="4"/>
      <c r="GI114" s="4"/>
      <c r="GJ114" s="4"/>
      <c r="GK114" s="4"/>
      <c r="GL114" s="4"/>
      <c r="GM114" s="4"/>
      <c r="GN114" s="4"/>
      <c r="GO114" s="4"/>
      <c r="GP114" s="4"/>
      <c r="GQ114" s="4"/>
      <c r="GR114" s="4"/>
      <c r="GS114" s="4"/>
      <c r="GT114" s="4"/>
      <c r="GU114" s="4"/>
      <c r="GV114" s="4"/>
      <c r="GW114" s="4"/>
      <c r="GX114" s="4"/>
      <c r="GY114" s="4"/>
      <c r="GZ114" s="4"/>
      <c r="HA114" s="4"/>
      <c r="HB114" s="4"/>
      <c r="HC114" s="4"/>
      <c r="HD114" s="4"/>
      <c r="HE114" s="4"/>
      <c r="HF114" s="4"/>
      <c r="HG114" s="4"/>
      <c r="HH114" s="4"/>
      <c r="HI114" s="4"/>
      <c r="HJ114" s="4"/>
      <c r="HK114" s="4"/>
      <c r="HL114" s="4"/>
      <c r="HM114" s="4"/>
      <c r="HN114" s="4"/>
      <c r="HO114" s="4"/>
      <c r="HP114" s="4"/>
      <c r="HQ114" s="4"/>
      <c r="HR114" s="4"/>
      <c r="HS114" s="4"/>
      <c r="HT114" s="4"/>
      <c r="HU114" s="4"/>
      <c r="HV114" s="4"/>
      <c r="HW114" s="4"/>
      <c r="HX114" s="4"/>
      <c r="HY114" s="4"/>
      <c r="HZ114" s="4"/>
      <c r="IA114" s="4"/>
      <c r="IB114" s="4"/>
      <c r="IC114" s="4"/>
      <c r="ID114" s="4"/>
      <c r="IE114" s="4"/>
      <c r="IF114" s="4"/>
      <c r="IG114" s="4"/>
      <c r="IH114" s="4"/>
      <c r="II114" s="4"/>
      <c r="IJ114" s="4"/>
      <c r="IK114" s="4"/>
      <c r="IL114" s="4"/>
      <c r="IM114" s="4"/>
      <c r="IN114" s="4"/>
      <c r="IO114" s="4"/>
      <c r="IP114" s="4"/>
      <c r="IQ114" s="4"/>
      <c r="IR114" s="4"/>
      <c r="IS114" s="4"/>
      <c r="IT114" s="4"/>
      <c r="IU114" s="4"/>
    </row>
    <row r="115" spans="1:255">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c r="AA115" s="4"/>
      <c r="AB115" s="4"/>
      <c r="AC115" s="4"/>
      <c r="AD115" s="4"/>
      <c r="AE115" s="4"/>
      <c r="AF115" s="4"/>
      <c r="AG115" s="4"/>
      <c r="AH115" s="4"/>
      <c r="AI115" s="4"/>
      <c r="AJ115" s="4"/>
      <c r="AK115" s="4"/>
      <c r="AL115" s="4"/>
      <c r="AM115" s="4"/>
      <c r="AN115" s="4"/>
      <c r="AO115" s="4"/>
      <c r="AP115" s="4"/>
      <c r="AQ115" s="4"/>
      <c r="AR115" s="4"/>
      <c r="AS115" s="4"/>
      <c r="AT115" s="4"/>
      <c r="AU115" s="4"/>
      <c r="AV115" s="4"/>
      <c r="AW115" s="4"/>
      <c r="AX115" s="4"/>
      <c r="AY115" s="4"/>
      <c r="AZ115" s="4"/>
      <c r="BA115" s="4"/>
      <c r="BB115" s="4"/>
      <c r="BC115" s="4"/>
      <c r="BD115" s="4"/>
      <c r="BE115" s="4"/>
      <c r="BF115" s="4"/>
      <c r="BG115" s="4"/>
      <c r="BH115" s="4"/>
      <c r="BI115" s="4"/>
      <c r="BJ115" s="4"/>
      <c r="BK115" s="4"/>
      <c r="BL115" s="4"/>
      <c r="BM115" s="4"/>
      <c r="BN115" s="4"/>
      <c r="BO115" s="4"/>
      <c r="BP115" s="4"/>
      <c r="BQ115" s="4"/>
      <c r="BR115" s="4"/>
      <c r="BS115" s="4"/>
      <c r="BT115" s="4"/>
      <c r="BU115" s="4"/>
      <c r="BV115" s="4"/>
      <c r="BW115" s="4"/>
      <c r="BX115" s="4"/>
      <c r="BY115" s="4"/>
      <c r="BZ115" s="4"/>
      <c r="CA115" s="4"/>
      <c r="CB115" s="4"/>
      <c r="CC115" s="4"/>
      <c r="CD115" s="4"/>
      <c r="CE115" s="4"/>
      <c r="CF115" s="4"/>
      <c r="CG115" s="4"/>
      <c r="CH115" s="4"/>
      <c r="CI115" s="4"/>
      <c r="CJ115" s="4"/>
      <c r="CK115" s="4"/>
      <c r="CL115" s="4"/>
      <c r="CM115" s="4"/>
      <c r="CN115" s="4"/>
      <c r="CO115" s="4"/>
      <c r="CP115" s="4"/>
      <c r="CQ115" s="4"/>
      <c r="CR115" s="4"/>
      <c r="CS115" s="4"/>
      <c r="CT115" s="4"/>
      <c r="CU115" s="4"/>
      <c r="CV115" s="4"/>
      <c r="CW115" s="4"/>
      <c r="CX115" s="4"/>
      <c r="CY115" s="4"/>
      <c r="CZ115" s="4"/>
      <c r="DA115" s="4"/>
      <c r="DB115" s="4"/>
      <c r="DC115" s="4"/>
      <c r="DD115" s="4"/>
      <c r="DE115" s="4"/>
      <c r="DF115" s="4"/>
      <c r="DG115" s="4"/>
      <c r="DH115" s="4"/>
      <c r="DI115" s="4"/>
      <c r="DJ115" s="4"/>
      <c r="DK115" s="4"/>
      <c r="DL115" s="4"/>
      <c r="DM115" s="4"/>
      <c r="DN115" s="4"/>
      <c r="DO115" s="4"/>
      <c r="DP115" s="4"/>
      <c r="DQ115" s="4"/>
      <c r="DR115" s="4"/>
      <c r="DS115" s="4"/>
      <c r="DT115" s="4"/>
      <c r="DU115" s="4"/>
      <c r="DV115" s="4"/>
      <c r="DW115" s="4"/>
      <c r="DX115" s="4"/>
      <c r="DY115" s="4"/>
      <c r="DZ115" s="4"/>
      <c r="EA115" s="4"/>
      <c r="EB115" s="4"/>
      <c r="EC115" s="4"/>
      <c r="ED115" s="4"/>
      <c r="EE115" s="4"/>
      <c r="EF115" s="4"/>
      <c r="EG115" s="4"/>
      <c r="EH115" s="4"/>
      <c r="EI115" s="4"/>
      <c r="EJ115" s="4"/>
      <c r="EK115" s="4"/>
      <c r="EL115" s="4"/>
      <c r="EM115" s="4"/>
      <c r="EN115" s="4"/>
      <c r="EO115" s="4"/>
      <c r="EP115" s="4"/>
      <c r="EQ115" s="4"/>
      <c r="ER115" s="4"/>
      <c r="ES115" s="4"/>
      <c r="ET115" s="4"/>
      <c r="EU115" s="4"/>
      <c r="EV115" s="4"/>
      <c r="EW115" s="4"/>
      <c r="EX115" s="4"/>
      <c r="EY115" s="4"/>
      <c r="EZ115" s="4"/>
      <c r="FA115" s="4"/>
      <c r="FB115" s="4"/>
      <c r="FC115" s="4"/>
      <c r="FD115" s="4"/>
      <c r="FE115" s="4"/>
      <c r="FF115" s="4"/>
      <c r="FG115" s="4"/>
      <c r="FH115" s="4"/>
      <c r="FI115" s="4"/>
      <c r="FJ115" s="4"/>
      <c r="FK115" s="4"/>
      <c r="FL115" s="4"/>
      <c r="FM115" s="4"/>
      <c r="FN115" s="4"/>
      <c r="FO115" s="4"/>
      <c r="FP115" s="4"/>
      <c r="FQ115" s="4"/>
      <c r="FR115" s="4"/>
      <c r="FS115" s="4"/>
      <c r="FT115" s="4"/>
      <c r="FU115" s="4"/>
      <c r="FV115" s="4"/>
      <c r="FW115" s="4"/>
      <c r="FX115" s="4"/>
      <c r="FY115" s="4"/>
      <c r="FZ115" s="4"/>
      <c r="GA115" s="4"/>
      <c r="GB115" s="4"/>
      <c r="GC115" s="4"/>
      <c r="GD115" s="4"/>
      <c r="GE115" s="4"/>
      <c r="GF115" s="4"/>
      <c r="GG115" s="4"/>
      <c r="GH115" s="4"/>
      <c r="GI115" s="4"/>
      <c r="GJ115" s="4"/>
      <c r="GK115" s="4"/>
      <c r="GL115" s="4"/>
      <c r="GM115" s="4"/>
      <c r="GN115" s="4"/>
      <c r="GO115" s="4"/>
      <c r="GP115" s="4"/>
      <c r="GQ115" s="4"/>
      <c r="GR115" s="4"/>
      <c r="GS115" s="4"/>
      <c r="GT115" s="4"/>
      <c r="GU115" s="4"/>
      <c r="GV115" s="4"/>
      <c r="GW115" s="4"/>
      <c r="GX115" s="4"/>
      <c r="GY115" s="4"/>
      <c r="GZ115" s="4"/>
      <c r="HA115" s="4"/>
      <c r="HB115" s="4"/>
      <c r="HC115" s="4"/>
      <c r="HD115" s="4"/>
      <c r="HE115" s="4"/>
      <c r="HF115" s="4"/>
      <c r="HG115" s="4"/>
      <c r="HH115" s="4"/>
      <c r="HI115" s="4"/>
      <c r="HJ115" s="4"/>
      <c r="HK115" s="4"/>
      <c r="HL115" s="4"/>
      <c r="HM115" s="4"/>
      <c r="HN115" s="4"/>
      <c r="HO115" s="4"/>
      <c r="HP115" s="4"/>
      <c r="HQ115" s="4"/>
      <c r="HR115" s="4"/>
      <c r="HS115" s="4"/>
      <c r="HT115" s="4"/>
      <c r="HU115" s="4"/>
      <c r="HV115" s="4"/>
      <c r="HW115" s="4"/>
      <c r="HX115" s="4"/>
      <c r="HY115" s="4"/>
      <c r="HZ115" s="4"/>
      <c r="IA115" s="4"/>
      <c r="IB115" s="4"/>
      <c r="IC115" s="4"/>
      <c r="ID115" s="4"/>
      <c r="IE115" s="4"/>
      <c r="IF115" s="4"/>
      <c r="IG115" s="4"/>
      <c r="IH115" s="4"/>
      <c r="II115" s="4"/>
      <c r="IJ115" s="4"/>
      <c r="IK115" s="4"/>
      <c r="IL115" s="4"/>
      <c r="IM115" s="4"/>
      <c r="IN115" s="4"/>
      <c r="IO115" s="4"/>
      <c r="IP115" s="4"/>
      <c r="IQ115" s="4"/>
      <c r="IR115" s="4"/>
      <c r="IS115" s="4"/>
      <c r="IT115" s="4"/>
      <c r="IU115" s="4"/>
    </row>
    <row r="116" spans="1:255">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c r="AA116" s="4"/>
      <c r="AB116" s="4"/>
      <c r="AC116" s="4"/>
      <c r="AD116" s="4"/>
      <c r="AE116" s="4"/>
      <c r="AF116" s="4"/>
      <c r="AG116" s="4"/>
      <c r="AH116" s="4"/>
      <c r="AI116" s="4"/>
      <c r="AJ116" s="4"/>
      <c r="AK116" s="4"/>
      <c r="AL116" s="4"/>
      <c r="AM116" s="4"/>
      <c r="AN116" s="4"/>
      <c r="AO116" s="4"/>
      <c r="AP116" s="4"/>
      <c r="AQ116" s="4"/>
      <c r="AR116" s="4"/>
      <c r="AS116" s="4"/>
      <c r="AT116" s="4"/>
      <c r="AU116" s="4"/>
      <c r="AV116" s="4"/>
      <c r="AW116" s="4"/>
      <c r="AX116" s="4"/>
      <c r="AY116" s="4"/>
      <c r="AZ116" s="4"/>
      <c r="BA116" s="4"/>
      <c r="BB116" s="4"/>
      <c r="BC116" s="4"/>
      <c r="BD116" s="4"/>
      <c r="BE116" s="4"/>
      <c r="BF116" s="4"/>
      <c r="BG116" s="4"/>
      <c r="BH116" s="4"/>
      <c r="BI116" s="4"/>
      <c r="BJ116" s="4"/>
      <c r="BK116" s="4"/>
      <c r="BL116" s="4"/>
      <c r="BM116" s="4"/>
      <c r="BN116" s="4"/>
      <c r="BO116" s="4"/>
      <c r="BP116" s="4"/>
      <c r="BQ116" s="4"/>
      <c r="BR116" s="4"/>
      <c r="BS116" s="4"/>
      <c r="BT116" s="4"/>
      <c r="BU116" s="4"/>
      <c r="BV116" s="4"/>
      <c r="BW116" s="4"/>
      <c r="BX116" s="4"/>
      <c r="BY116" s="4"/>
      <c r="BZ116" s="4"/>
      <c r="CA116" s="4"/>
      <c r="CB116" s="4"/>
      <c r="CC116" s="4"/>
      <c r="CD116" s="4"/>
      <c r="CE116" s="4"/>
      <c r="CF116" s="4"/>
      <c r="CG116" s="4"/>
      <c r="CH116" s="4"/>
      <c r="CI116" s="4"/>
      <c r="CJ116" s="4"/>
      <c r="CK116" s="4"/>
      <c r="CL116" s="4"/>
      <c r="CM116" s="4"/>
      <c r="CN116" s="4"/>
      <c r="CO116" s="4"/>
      <c r="CP116" s="4"/>
      <c r="CQ116" s="4"/>
      <c r="CR116" s="4"/>
      <c r="CS116" s="4"/>
      <c r="CT116" s="4"/>
      <c r="CU116" s="4"/>
      <c r="CV116" s="4"/>
      <c r="CW116" s="4"/>
      <c r="CX116" s="4"/>
      <c r="CY116" s="4"/>
      <c r="CZ116" s="4"/>
      <c r="DA116" s="4"/>
      <c r="DB116" s="4"/>
      <c r="DC116" s="4"/>
      <c r="DD116" s="4"/>
      <c r="DE116" s="4"/>
      <c r="DF116" s="4"/>
      <c r="DG116" s="4"/>
      <c r="DH116" s="4"/>
      <c r="DI116" s="4"/>
      <c r="DJ116" s="4"/>
      <c r="DK116" s="4"/>
      <c r="DL116" s="4"/>
      <c r="DM116" s="4"/>
      <c r="DN116" s="4"/>
      <c r="DO116" s="4"/>
      <c r="DP116" s="4"/>
      <c r="DQ116" s="4"/>
      <c r="DR116" s="4"/>
      <c r="DS116" s="4"/>
      <c r="DT116" s="4"/>
      <c r="DU116" s="4"/>
      <c r="DV116" s="4"/>
      <c r="DW116" s="4"/>
      <c r="DX116" s="4"/>
      <c r="DY116" s="4"/>
      <c r="DZ116" s="4"/>
      <c r="EA116" s="4"/>
      <c r="EB116" s="4"/>
      <c r="EC116" s="4"/>
      <c r="ED116" s="4"/>
      <c r="EE116" s="4"/>
      <c r="EF116" s="4"/>
      <c r="EG116" s="4"/>
      <c r="EH116" s="4"/>
      <c r="EI116" s="4"/>
      <c r="EJ116" s="4"/>
      <c r="EK116" s="4"/>
      <c r="EL116" s="4"/>
      <c r="EM116" s="4"/>
      <c r="EN116" s="4"/>
      <c r="EO116" s="4"/>
      <c r="EP116" s="4"/>
      <c r="EQ116" s="4"/>
      <c r="ER116" s="4"/>
      <c r="ES116" s="4"/>
      <c r="ET116" s="4"/>
      <c r="EU116" s="4"/>
      <c r="EV116" s="4"/>
      <c r="EW116" s="4"/>
      <c r="EX116" s="4"/>
      <c r="EY116" s="4"/>
      <c r="EZ116" s="4"/>
      <c r="FA116" s="4"/>
      <c r="FB116" s="4"/>
      <c r="FC116" s="4"/>
      <c r="FD116" s="4"/>
      <c r="FE116" s="4"/>
      <c r="FF116" s="4"/>
      <c r="FG116" s="4"/>
      <c r="FH116" s="4"/>
      <c r="FI116" s="4"/>
      <c r="FJ116" s="4"/>
      <c r="FK116" s="4"/>
      <c r="FL116" s="4"/>
      <c r="FM116" s="4"/>
      <c r="FN116" s="4"/>
      <c r="FO116" s="4"/>
      <c r="FP116" s="4"/>
      <c r="FQ116" s="4"/>
      <c r="FR116" s="4"/>
      <c r="FS116" s="4"/>
      <c r="FT116" s="4"/>
      <c r="FU116" s="4"/>
      <c r="FV116" s="4"/>
      <c r="FW116" s="4"/>
      <c r="FX116" s="4"/>
      <c r="FY116" s="4"/>
      <c r="FZ116" s="4"/>
      <c r="GA116" s="4"/>
      <c r="GB116" s="4"/>
      <c r="GC116" s="4"/>
      <c r="GD116" s="4"/>
      <c r="GE116" s="4"/>
      <c r="GF116" s="4"/>
      <c r="GG116" s="4"/>
      <c r="GH116" s="4"/>
      <c r="GI116" s="4"/>
      <c r="GJ116" s="4"/>
      <c r="GK116" s="4"/>
      <c r="GL116" s="4"/>
      <c r="GM116" s="4"/>
      <c r="GN116" s="4"/>
      <c r="GO116" s="4"/>
      <c r="GP116" s="4"/>
      <c r="GQ116" s="4"/>
      <c r="GR116" s="4"/>
      <c r="GS116" s="4"/>
      <c r="GT116" s="4"/>
      <c r="GU116" s="4"/>
      <c r="GV116" s="4"/>
      <c r="GW116" s="4"/>
      <c r="GX116" s="4"/>
      <c r="GY116" s="4"/>
      <c r="GZ116" s="4"/>
      <c r="HA116" s="4"/>
      <c r="HB116" s="4"/>
      <c r="HC116" s="4"/>
      <c r="HD116" s="4"/>
      <c r="HE116" s="4"/>
      <c r="HF116" s="4"/>
      <c r="HG116" s="4"/>
      <c r="HH116" s="4"/>
      <c r="HI116" s="4"/>
      <c r="HJ116" s="4"/>
      <c r="HK116" s="4"/>
      <c r="HL116" s="4"/>
      <c r="HM116" s="4"/>
      <c r="HN116" s="4"/>
      <c r="HO116" s="4"/>
      <c r="HP116" s="4"/>
      <c r="HQ116" s="4"/>
      <c r="HR116" s="4"/>
      <c r="HS116" s="4"/>
      <c r="HT116" s="4"/>
      <c r="HU116" s="4"/>
      <c r="HV116" s="4"/>
      <c r="HW116" s="4"/>
      <c r="HX116" s="4"/>
      <c r="HY116" s="4"/>
      <c r="HZ116" s="4"/>
      <c r="IA116" s="4"/>
      <c r="IB116" s="4"/>
      <c r="IC116" s="4"/>
      <c r="ID116" s="4"/>
      <c r="IE116" s="4"/>
      <c r="IF116" s="4"/>
      <c r="IG116" s="4"/>
      <c r="IH116" s="4"/>
      <c r="II116" s="4"/>
      <c r="IJ116" s="4"/>
      <c r="IK116" s="4"/>
      <c r="IL116" s="4"/>
      <c r="IM116" s="4"/>
      <c r="IN116" s="4"/>
      <c r="IO116" s="4"/>
      <c r="IP116" s="4"/>
      <c r="IQ116" s="4"/>
      <c r="IR116" s="4"/>
      <c r="IS116" s="4"/>
      <c r="IT116" s="4"/>
      <c r="IU116" s="4"/>
    </row>
    <row r="117" spans="1:255">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c r="AA117" s="4"/>
      <c r="AB117" s="4"/>
      <c r="AC117" s="4"/>
      <c r="AD117" s="4"/>
      <c r="AE117" s="4"/>
      <c r="AF117" s="4"/>
      <c r="AG117" s="4"/>
      <c r="AH117" s="4"/>
      <c r="AI117" s="4"/>
      <c r="AJ117" s="4"/>
      <c r="AK117" s="4"/>
      <c r="AL117" s="4"/>
      <c r="AM117" s="4"/>
      <c r="AN117" s="4"/>
      <c r="AO117" s="4"/>
      <c r="AP117" s="4"/>
      <c r="AQ117" s="4"/>
      <c r="AR117" s="4"/>
      <c r="AS117" s="4"/>
      <c r="AT117" s="4"/>
      <c r="AU117" s="4"/>
      <c r="AV117" s="4"/>
      <c r="AW117" s="4"/>
      <c r="AX117" s="4"/>
      <c r="AY117" s="4"/>
      <c r="AZ117" s="4"/>
      <c r="BA117" s="4"/>
      <c r="BB117" s="4"/>
      <c r="BC117" s="4"/>
      <c r="BD117" s="4"/>
      <c r="BE117" s="4"/>
      <c r="BF117" s="4"/>
      <c r="BG117" s="4"/>
      <c r="BH117" s="4"/>
      <c r="BI117" s="4"/>
      <c r="BJ117" s="4"/>
      <c r="BK117" s="4"/>
      <c r="BL117" s="4"/>
      <c r="BM117" s="4"/>
      <c r="BN117" s="4"/>
      <c r="BO117" s="4"/>
      <c r="BP117" s="4"/>
      <c r="BQ117" s="4"/>
      <c r="BR117" s="4"/>
      <c r="BS117" s="4"/>
      <c r="BT117" s="4"/>
      <c r="BU117" s="4"/>
      <c r="BV117" s="4"/>
      <c r="BW117" s="4"/>
      <c r="BX117" s="4"/>
      <c r="BY117" s="4"/>
      <c r="BZ117" s="4"/>
      <c r="CA117" s="4"/>
      <c r="CB117" s="4"/>
      <c r="CC117" s="4"/>
      <c r="CD117" s="4"/>
      <c r="CE117" s="4"/>
      <c r="CF117" s="4"/>
      <c r="CG117" s="4"/>
      <c r="CH117" s="4"/>
      <c r="CI117" s="4"/>
      <c r="CJ117" s="4"/>
      <c r="CK117" s="4"/>
      <c r="CL117" s="4"/>
      <c r="CM117" s="4"/>
      <c r="CN117" s="4"/>
      <c r="CO117" s="4"/>
      <c r="CP117" s="4"/>
      <c r="CQ117" s="4"/>
      <c r="CR117" s="4"/>
      <c r="CS117" s="4"/>
      <c r="CT117" s="4"/>
      <c r="CU117" s="4"/>
      <c r="CV117" s="4"/>
      <c r="CW117" s="4"/>
      <c r="CX117" s="4"/>
      <c r="CY117" s="4"/>
      <c r="CZ117" s="4"/>
      <c r="DA117" s="4"/>
      <c r="DB117" s="4"/>
      <c r="DC117" s="4"/>
      <c r="DD117" s="4"/>
      <c r="DE117" s="4"/>
      <c r="DF117" s="4"/>
      <c r="DG117" s="4"/>
      <c r="DH117" s="4"/>
      <c r="DI117" s="4"/>
      <c r="DJ117" s="4"/>
      <c r="DK117" s="4"/>
      <c r="DL117" s="4"/>
      <c r="DM117" s="4"/>
      <c r="DN117" s="4"/>
      <c r="DO117" s="4"/>
      <c r="DP117" s="4"/>
      <c r="DQ117" s="4"/>
      <c r="DR117" s="4"/>
      <c r="DS117" s="4"/>
      <c r="DT117" s="4"/>
      <c r="DU117" s="4"/>
      <c r="DV117" s="4"/>
      <c r="DW117" s="4"/>
      <c r="DX117" s="4"/>
      <c r="DY117" s="4"/>
      <c r="DZ117" s="4"/>
      <c r="EA117" s="4"/>
      <c r="EB117" s="4"/>
      <c r="EC117" s="4"/>
      <c r="ED117" s="4"/>
      <c r="EE117" s="4"/>
      <c r="EF117" s="4"/>
      <c r="EG117" s="4"/>
      <c r="EH117" s="4"/>
      <c r="EI117" s="4"/>
      <c r="EJ117" s="4"/>
      <c r="EK117" s="4"/>
      <c r="EL117" s="4"/>
      <c r="EM117" s="4"/>
      <c r="EN117" s="4"/>
      <c r="EO117" s="4"/>
      <c r="EP117" s="4"/>
      <c r="EQ117" s="4"/>
      <c r="ER117" s="4"/>
      <c r="ES117" s="4"/>
      <c r="ET117" s="4"/>
      <c r="EU117" s="4"/>
      <c r="EV117" s="4"/>
      <c r="EW117" s="4"/>
      <c r="EX117" s="4"/>
      <c r="EY117" s="4"/>
      <c r="EZ117" s="4"/>
      <c r="FA117" s="4"/>
      <c r="FB117" s="4"/>
      <c r="FC117" s="4"/>
      <c r="FD117" s="4"/>
      <c r="FE117" s="4"/>
      <c r="FF117" s="4"/>
      <c r="FG117" s="4"/>
      <c r="FH117" s="4"/>
      <c r="FI117" s="4"/>
      <c r="FJ117" s="4"/>
      <c r="FK117" s="4"/>
      <c r="FL117" s="4"/>
      <c r="FM117" s="4"/>
      <c r="FN117" s="4"/>
      <c r="FO117" s="4"/>
      <c r="FP117" s="4"/>
      <c r="FQ117" s="4"/>
      <c r="FR117" s="4"/>
      <c r="FS117" s="4"/>
      <c r="FT117" s="4"/>
      <c r="FU117" s="4"/>
      <c r="FV117" s="4"/>
      <c r="FW117" s="4"/>
      <c r="FX117" s="4"/>
      <c r="FY117" s="4"/>
      <c r="FZ117" s="4"/>
      <c r="GA117" s="4"/>
      <c r="GB117" s="4"/>
      <c r="GC117" s="4"/>
      <c r="GD117" s="4"/>
      <c r="GE117" s="4"/>
      <c r="GF117" s="4"/>
      <c r="GG117" s="4"/>
      <c r="GH117" s="4"/>
      <c r="GI117" s="4"/>
      <c r="GJ117" s="4"/>
      <c r="GK117" s="4"/>
      <c r="GL117" s="4"/>
      <c r="GM117" s="4"/>
      <c r="GN117" s="4"/>
      <c r="GO117" s="4"/>
      <c r="GP117" s="4"/>
      <c r="GQ117" s="4"/>
      <c r="GR117" s="4"/>
      <c r="GS117" s="4"/>
      <c r="GT117" s="4"/>
      <c r="GU117" s="4"/>
      <c r="GV117" s="4"/>
      <c r="GW117" s="4"/>
      <c r="GX117" s="4"/>
      <c r="GY117" s="4"/>
      <c r="GZ117" s="4"/>
      <c r="HA117" s="4"/>
      <c r="HB117" s="4"/>
      <c r="HC117" s="4"/>
      <c r="HD117" s="4"/>
      <c r="HE117" s="4"/>
      <c r="HF117" s="4"/>
      <c r="HG117" s="4"/>
      <c r="HH117" s="4"/>
      <c r="HI117" s="4"/>
      <c r="HJ117" s="4"/>
      <c r="HK117" s="4"/>
      <c r="HL117" s="4"/>
      <c r="HM117" s="4"/>
      <c r="HN117" s="4"/>
      <c r="HO117" s="4"/>
      <c r="HP117" s="4"/>
      <c r="HQ117" s="4"/>
      <c r="HR117" s="4"/>
      <c r="HS117" s="4"/>
      <c r="HT117" s="4"/>
      <c r="HU117" s="4"/>
      <c r="HV117" s="4"/>
      <c r="HW117" s="4"/>
      <c r="HX117" s="4"/>
      <c r="HY117" s="4"/>
      <c r="HZ117" s="4"/>
      <c r="IA117" s="4"/>
      <c r="IB117" s="4"/>
      <c r="IC117" s="4"/>
      <c r="ID117" s="4"/>
      <c r="IE117" s="4"/>
      <c r="IF117" s="4"/>
      <c r="IG117" s="4"/>
      <c r="IH117" s="4"/>
      <c r="II117" s="4"/>
      <c r="IJ117" s="4"/>
      <c r="IK117" s="4"/>
      <c r="IL117" s="4"/>
      <c r="IM117" s="4"/>
      <c r="IN117" s="4"/>
      <c r="IO117" s="4"/>
      <c r="IP117" s="4"/>
      <c r="IQ117" s="4"/>
      <c r="IR117" s="4"/>
      <c r="IS117" s="4"/>
      <c r="IT117" s="4"/>
      <c r="IU117" s="4"/>
    </row>
    <row r="118" spans="1:255">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c r="AA118" s="4"/>
      <c r="AB118" s="4"/>
      <c r="AC118" s="4"/>
      <c r="AD118" s="4"/>
      <c r="AE118" s="4"/>
      <c r="AF118" s="4"/>
      <c r="AG118" s="4"/>
      <c r="AH118" s="4"/>
      <c r="AI118" s="4"/>
      <c r="AJ118" s="4"/>
      <c r="AK118" s="4"/>
      <c r="AL118" s="4"/>
      <c r="AM118" s="4"/>
      <c r="AN118" s="4"/>
      <c r="AO118" s="4"/>
      <c r="AP118" s="4"/>
      <c r="AQ118" s="4"/>
      <c r="AR118" s="4"/>
      <c r="AS118" s="4"/>
      <c r="AT118" s="4"/>
      <c r="AU118" s="4"/>
      <c r="AV118" s="4"/>
      <c r="AW118" s="4"/>
      <c r="AX118" s="4"/>
      <c r="AY118" s="4"/>
      <c r="AZ118" s="4"/>
      <c r="BA118" s="4"/>
      <c r="BB118" s="4"/>
      <c r="BC118" s="4"/>
      <c r="BD118" s="4"/>
      <c r="BE118" s="4"/>
      <c r="BF118" s="4"/>
      <c r="BG118" s="4"/>
      <c r="BH118" s="4"/>
      <c r="BI118" s="4"/>
      <c r="BJ118" s="4"/>
      <c r="BK118" s="4"/>
      <c r="BL118" s="4"/>
      <c r="BM118" s="4"/>
      <c r="BN118" s="4"/>
      <c r="BO118" s="4"/>
      <c r="BP118" s="4"/>
      <c r="BQ118" s="4"/>
      <c r="BR118" s="4"/>
      <c r="BS118" s="4"/>
      <c r="BT118" s="4"/>
      <c r="BU118" s="4"/>
      <c r="BV118" s="4"/>
      <c r="BW118" s="4"/>
      <c r="BX118" s="4"/>
      <c r="BY118" s="4"/>
      <c r="BZ118" s="4"/>
      <c r="CA118" s="4"/>
      <c r="CB118" s="4"/>
      <c r="CC118" s="4"/>
      <c r="CD118" s="4"/>
      <c r="CE118" s="4"/>
      <c r="CF118" s="4"/>
      <c r="CG118" s="4"/>
      <c r="CH118" s="4"/>
      <c r="CI118" s="4"/>
      <c r="CJ118" s="4"/>
      <c r="CK118" s="4"/>
      <c r="CL118" s="4"/>
      <c r="CM118" s="4"/>
      <c r="CN118" s="4"/>
      <c r="CO118" s="4"/>
      <c r="CP118" s="4"/>
      <c r="CQ118" s="4"/>
      <c r="CR118" s="4"/>
      <c r="CS118" s="4"/>
      <c r="CT118" s="4"/>
      <c r="CU118" s="4"/>
      <c r="CV118" s="4"/>
      <c r="CW118" s="4"/>
      <c r="CX118" s="4"/>
      <c r="CY118" s="4"/>
      <c r="CZ118" s="4"/>
      <c r="DA118" s="4"/>
      <c r="DB118" s="4"/>
      <c r="DC118" s="4"/>
      <c r="DD118" s="4"/>
      <c r="DE118" s="4"/>
      <c r="DF118" s="4"/>
      <c r="DG118" s="4"/>
      <c r="DH118" s="4"/>
      <c r="DI118" s="4"/>
      <c r="DJ118" s="4"/>
      <c r="DK118" s="4"/>
      <c r="DL118" s="4"/>
      <c r="DM118" s="4"/>
      <c r="DN118" s="4"/>
      <c r="DO118" s="4"/>
      <c r="DP118" s="4"/>
      <c r="DQ118" s="4"/>
      <c r="DR118" s="4"/>
      <c r="DS118" s="4"/>
      <c r="DT118" s="4"/>
      <c r="DU118" s="4"/>
      <c r="DV118" s="4"/>
      <c r="DW118" s="4"/>
      <c r="DX118" s="4"/>
      <c r="DY118" s="4"/>
      <c r="DZ118" s="4"/>
      <c r="EA118" s="4"/>
      <c r="EB118" s="4"/>
      <c r="EC118" s="4"/>
      <c r="ED118" s="4"/>
      <c r="EE118" s="4"/>
      <c r="EF118" s="4"/>
      <c r="EG118" s="4"/>
      <c r="EH118" s="4"/>
      <c r="EI118" s="4"/>
      <c r="EJ118" s="4"/>
      <c r="EK118" s="4"/>
      <c r="EL118" s="4"/>
      <c r="EM118" s="4"/>
      <c r="EN118" s="4"/>
      <c r="EO118" s="4"/>
      <c r="EP118" s="4"/>
      <c r="EQ118" s="4"/>
      <c r="ER118" s="4"/>
      <c r="ES118" s="4"/>
      <c r="ET118" s="4"/>
      <c r="EU118" s="4"/>
      <c r="EV118" s="4"/>
      <c r="EW118" s="4"/>
      <c r="EX118" s="4"/>
      <c r="EY118" s="4"/>
      <c r="EZ118" s="4"/>
      <c r="FA118" s="4"/>
      <c r="FB118" s="4"/>
      <c r="FC118" s="4"/>
      <c r="FD118" s="4"/>
      <c r="FE118" s="4"/>
      <c r="FF118" s="4"/>
      <c r="FG118" s="4"/>
      <c r="FH118" s="4"/>
      <c r="FI118" s="4"/>
      <c r="FJ118" s="4"/>
      <c r="FK118" s="4"/>
      <c r="FL118" s="4"/>
      <c r="FM118" s="4"/>
      <c r="FN118" s="4"/>
      <c r="FO118" s="4"/>
      <c r="FP118" s="4"/>
      <c r="FQ118" s="4"/>
      <c r="FR118" s="4"/>
      <c r="FS118" s="4"/>
      <c r="FT118" s="4"/>
      <c r="FU118" s="4"/>
      <c r="FV118" s="4"/>
      <c r="FW118" s="4"/>
      <c r="FX118" s="4"/>
      <c r="FY118" s="4"/>
      <c r="FZ118" s="4"/>
      <c r="GA118" s="4"/>
      <c r="GB118" s="4"/>
      <c r="GC118" s="4"/>
      <c r="GD118" s="4"/>
      <c r="GE118" s="4"/>
      <c r="GF118" s="4"/>
      <c r="GG118" s="4"/>
      <c r="GH118" s="4"/>
      <c r="GI118" s="4"/>
      <c r="GJ118" s="4"/>
      <c r="GK118" s="4"/>
      <c r="GL118" s="4"/>
      <c r="GM118" s="4"/>
      <c r="GN118" s="4"/>
      <c r="GO118" s="4"/>
      <c r="GP118" s="4"/>
      <c r="GQ118" s="4"/>
      <c r="GR118" s="4"/>
      <c r="GS118" s="4"/>
      <c r="GT118" s="4"/>
      <c r="GU118" s="4"/>
      <c r="GV118" s="4"/>
      <c r="GW118" s="4"/>
      <c r="GX118" s="4"/>
      <c r="GY118" s="4"/>
      <c r="GZ118" s="4"/>
      <c r="HA118" s="4"/>
      <c r="HB118" s="4"/>
      <c r="HC118" s="4"/>
      <c r="HD118" s="4"/>
      <c r="HE118" s="4"/>
      <c r="HF118" s="4"/>
      <c r="HG118" s="4"/>
      <c r="HH118" s="4"/>
      <c r="HI118" s="4"/>
      <c r="HJ118" s="4"/>
      <c r="HK118" s="4"/>
      <c r="HL118" s="4"/>
      <c r="HM118" s="4"/>
      <c r="HN118" s="4"/>
      <c r="HO118" s="4"/>
      <c r="HP118" s="4"/>
      <c r="HQ118" s="4"/>
      <c r="HR118" s="4"/>
      <c r="HS118" s="4"/>
      <c r="HT118" s="4"/>
      <c r="HU118" s="4"/>
      <c r="HV118" s="4"/>
      <c r="HW118" s="4"/>
      <c r="HX118" s="4"/>
      <c r="HY118" s="4"/>
      <c r="HZ118" s="4"/>
      <c r="IA118" s="4"/>
      <c r="IB118" s="4"/>
      <c r="IC118" s="4"/>
      <c r="ID118" s="4"/>
      <c r="IE118" s="4"/>
      <c r="IF118" s="4"/>
      <c r="IG118" s="4"/>
      <c r="IH118" s="4"/>
      <c r="II118" s="4"/>
      <c r="IJ118" s="4"/>
      <c r="IK118" s="4"/>
      <c r="IL118" s="4"/>
      <c r="IM118" s="4"/>
      <c r="IN118" s="4"/>
      <c r="IO118" s="4"/>
      <c r="IP118" s="4"/>
      <c r="IQ118" s="4"/>
      <c r="IR118" s="4"/>
      <c r="IS118" s="4"/>
      <c r="IT118" s="4"/>
      <c r="IU118" s="4"/>
    </row>
    <row r="119" spans="1:255">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c r="AA119" s="4"/>
      <c r="AB119" s="4"/>
      <c r="AC119" s="4"/>
      <c r="AD119" s="4"/>
      <c r="AE119" s="4"/>
      <c r="AF119" s="4"/>
      <c r="AG119" s="4"/>
      <c r="AH119" s="4"/>
      <c r="AI119" s="4"/>
      <c r="AJ119" s="4"/>
      <c r="AK119" s="4"/>
      <c r="AL119" s="4"/>
      <c r="AM119" s="4"/>
      <c r="AN119" s="4"/>
      <c r="AO119" s="4"/>
      <c r="AP119" s="4"/>
      <c r="AQ119" s="4"/>
      <c r="AR119" s="4"/>
      <c r="AS119" s="4"/>
      <c r="AT119" s="4"/>
      <c r="AU119" s="4"/>
      <c r="AV119" s="4"/>
      <c r="AW119" s="4"/>
      <c r="AX119" s="4"/>
      <c r="AY119" s="4"/>
      <c r="AZ119" s="4"/>
      <c r="BA119" s="4"/>
      <c r="BB119" s="4"/>
      <c r="BC119" s="4"/>
      <c r="BD119" s="4"/>
      <c r="BE119" s="4"/>
      <c r="BF119" s="4"/>
      <c r="BG119" s="4"/>
      <c r="BH119" s="4"/>
      <c r="BI119" s="4"/>
      <c r="BJ119" s="4"/>
      <c r="BK119" s="4"/>
      <c r="BL119" s="4"/>
      <c r="BM119" s="4"/>
      <c r="BN119" s="4"/>
      <c r="BO119" s="4"/>
      <c r="BP119" s="4"/>
      <c r="BQ119" s="4"/>
      <c r="BR119" s="4"/>
      <c r="BS119" s="4"/>
      <c r="BT119" s="4"/>
      <c r="BU119" s="4"/>
      <c r="BV119" s="4"/>
      <c r="BW119" s="4"/>
      <c r="BX119" s="4"/>
      <c r="BY119" s="4"/>
      <c r="BZ119" s="4"/>
      <c r="CA119" s="4"/>
      <c r="CB119" s="4"/>
      <c r="CC119" s="4"/>
      <c r="CD119" s="4"/>
      <c r="CE119" s="4"/>
      <c r="CF119" s="4"/>
      <c r="CG119" s="4"/>
      <c r="CH119" s="4"/>
      <c r="CI119" s="4"/>
      <c r="CJ119" s="4"/>
      <c r="CK119" s="4"/>
      <c r="CL119" s="4"/>
      <c r="CM119" s="4"/>
      <c r="CN119" s="4"/>
      <c r="CO119" s="4"/>
      <c r="CP119" s="4"/>
      <c r="CQ119" s="4"/>
      <c r="CR119" s="4"/>
      <c r="CS119" s="4"/>
      <c r="CT119" s="4"/>
      <c r="CU119" s="4"/>
      <c r="CV119" s="4"/>
      <c r="CW119" s="4"/>
      <c r="CX119" s="4"/>
      <c r="CY119" s="4"/>
      <c r="CZ119" s="4"/>
      <c r="DA119" s="4"/>
      <c r="DB119" s="4"/>
      <c r="DC119" s="4"/>
      <c r="DD119" s="4"/>
      <c r="DE119" s="4"/>
      <c r="DF119" s="4"/>
      <c r="DG119" s="4"/>
      <c r="DH119" s="4"/>
      <c r="DI119" s="4"/>
      <c r="DJ119" s="4"/>
      <c r="DK119" s="4"/>
      <c r="DL119" s="4"/>
      <c r="DM119" s="4"/>
      <c r="DN119" s="4"/>
      <c r="DO119" s="4"/>
      <c r="DP119" s="4"/>
      <c r="DQ119" s="4"/>
      <c r="DR119" s="4"/>
      <c r="DS119" s="4"/>
      <c r="DT119" s="4"/>
      <c r="DU119" s="4"/>
      <c r="DV119" s="4"/>
      <c r="DW119" s="4"/>
      <c r="DX119" s="4"/>
      <c r="DY119" s="4"/>
      <c r="DZ119" s="4"/>
      <c r="EA119" s="4"/>
      <c r="EB119" s="4"/>
      <c r="EC119" s="4"/>
      <c r="ED119" s="4"/>
      <c r="EE119" s="4"/>
      <c r="EF119" s="4"/>
      <c r="EG119" s="4"/>
      <c r="EH119" s="4"/>
      <c r="EI119" s="4"/>
      <c r="EJ119" s="4"/>
      <c r="EK119" s="4"/>
      <c r="EL119" s="4"/>
      <c r="EM119" s="4"/>
      <c r="EN119" s="4"/>
      <c r="EO119" s="4"/>
      <c r="EP119" s="4"/>
      <c r="EQ119" s="4"/>
      <c r="ER119" s="4"/>
      <c r="ES119" s="4"/>
      <c r="ET119" s="4"/>
      <c r="EU119" s="4"/>
      <c r="EV119" s="4"/>
      <c r="EW119" s="4"/>
      <c r="EX119" s="4"/>
      <c r="EY119" s="4"/>
      <c r="EZ119" s="4"/>
      <c r="FA119" s="4"/>
      <c r="FB119" s="4"/>
      <c r="FC119" s="4"/>
      <c r="FD119" s="4"/>
      <c r="FE119" s="4"/>
      <c r="FF119" s="4"/>
      <c r="FG119" s="4"/>
      <c r="FH119" s="4"/>
      <c r="FI119" s="4"/>
      <c r="FJ119" s="4"/>
      <c r="FK119" s="4"/>
      <c r="FL119" s="4"/>
      <c r="FM119" s="4"/>
      <c r="FN119" s="4"/>
      <c r="FO119" s="4"/>
      <c r="FP119" s="4"/>
      <c r="FQ119" s="4"/>
      <c r="FR119" s="4"/>
      <c r="FS119" s="4"/>
      <c r="FT119" s="4"/>
      <c r="FU119" s="4"/>
      <c r="FV119" s="4"/>
      <c r="FW119" s="4"/>
      <c r="FX119" s="4"/>
      <c r="FY119" s="4"/>
      <c r="FZ119" s="4"/>
      <c r="GA119" s="4"/>
      <c r="GB119" s="4"/>
      <c r="GC119" s="4"/>
      <c r="GD119" s="4"/>
      <c r="GE119" s="4"/>
      <c r="GF119" s="4"/>
      <c r="GG119" s="4"/>
      <c r="GH119" s="4"/>
      <c r="GI119" s="4"/>
      <c r="GJ119" s="4"/>
      <c r="GK119" s="4"/>
      <c r="GL119" s="4"/>
      <c r="GM119" s="4"/>
      <c r="GN119" s="4"/>
      <c r="GO119" s="4"/>
      <c r="GP119" s="4"/>
      <c r="GQ119" s="4"/>
      <c r="GR119" s="4"/>
      <c r="GS119" s="4"/>
      <c r="GT119" s="4"/>
      <c r="GU119" s="4"/>
      <c r="GV119" s="4"/>
      <c r="GW119" s="4"/>
      <c r="GX119" s="4"/>
      <c r="GY119" s="4"/>
      <c r="GZ119" s="4"/>
      <c r="HA119" s="4"/>
      <c r="HB119" s="4"/>
      <c r="HC119" s="4"/>
      <c r="HD119" s="4"/>
      <c r="HE119" s="4"/>
      <c r="HF119" s="4"/>
      <c r="HG119" s="4"/>
      <c r="HH119" s="4"/>
      <c r="HI119" s="4"/>
      <c r="HJ119" s="4"/>
      <c r="HK119" s="4"/>
      <c r="HL119" s="4"/>
      <c r="HM119" s="4"/>
      <c r="HN119" s="4"/>
      <c r="HO119" s="4"/>
      <c r="HP119" s="4"/>
      <c r="HQ119" s="4"/>
      <c r="HR119" s="4"/>
      <c r="HS119" s="4"/>
      <c r="HT119" s="4"/>
      <c r="HU119" s="4"/>
      <c r="HV119" s="4"/>
      <c r="HW119" s="4"/>
      <c r="HX119" s="4"/>
      <c r="HY119" s="4"/>
      <c r="HZ119" s="4"/>
      <c r="IA119" s="4"/>
      <c r="IB119" s="4"/>
      <c r="IC119" s="4"/>
      <c r="ID119" s="4"/>
      <c r="IE119" s="4"/>
      <c r="IF119" s="4"/>
      <c r="IG119" s="4"/>
      <c r="IH119" s="4"/>
      <c r="II119" s="4"/>
      <c r="IJ119" s="4"/>
      <c r="IK119" s="4"/>
      <c r="IL119" s="4"/>
      <c r="IM119" s="4"/>
      <c r="IN119" s="4"/>
      <c r="IO119" s="4"/>
      <c r="IP119" s="4"/>
      <c r="IQ119" s="4"/>
      <c r="IR119" s="4"/>
      <c r="IS119" s="4"/>
      <c r="IT119" s="4"/>
      <c r="IU119" s="4"/>
    </row>
    <row r="120" spans="1:255">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c r="AA120" s="4"/>
      <c r="AB120" s="4"/>
      <c r="AC120" s="4"/>
      <c r="AD120" s="4"/>
      <c r="AE120" s="4"/>
      <c r="AF120" s="4"/>
      <c r="AG120" s="4"/>
      <c r="AH120" s="4"/>
      <c r="AI120" s="4"/>
      <c r="AJ120" s="4"/>
      <c r="AK120" s="4"/>
      <c r="AL120" s="4"/>
      <c r="AM120" s="4"/>
      <c r="AN120" s="4"/>
      <c r="AO120" s="4"/>
      <c r="AP120" s="4"/>
      <c r="AQ120" s="4"/>
      <c r="AR120" s="4"/>
      <c r="AS120" s="4"/>
      <c r="AT120" s="4"/>
      <c r="AU120" s="4"/>
      <c r="AV120" s="4"/>
      <c r="AW120" s="4"/>
      <c r="AX120" s="4"/>
      <c r="AY120" s="4"/>
      <c r="AZ120" s="4"/>
      <c r="BA120" s="4"/>
      <c r="BB120" s="4"/>
      <c r="BC120" s="4"/>
      <c r="BD120" s="4"/>
      <c r="BE120" s="4"/>
      <c r="BF120" s="4"/>
      <c r="BG120" s="4"/>
      <c r="BH120" s="4"/>
      <c r="BI120" s="4"/>
      <c r="BJ120" s="4"/>
      <c r="BK120" s="4"/>
      <c r="BL120" s="4"/>
      <c r="BM120" s="4"/>
      <c r="BN120" s="4"/>
      <c r="BO120" s="4"/>
      <c r="BP120" s="4"/>
      <c r="BQ120" s="4"/>
      <c r="BR120" s="4"/>
      <c r="BS120" s="4"/>
      <c r="BT120" s="4"/>
      <c r="BU120" s="4"/>
      <c r="BV120" s="4"/>
      <c r="BW120" s="4"/>
      <c r="BX120" s="4"/>
      <c r="BY120" s="4"/>
      <c r="BZ120" s="4"/>
      <c r="CA120" s="4"/>
      <c r="CB120" s="4"/>
      <c r="CC120" s="4"/>
      <c r="CD120" s="4"/>
      <c r="CE120" s="4"/>
      <c r="CF120" s="4"/>
      <c r="CG120" s="4"/>
      <c r="CH120" s="4"/>
      <c r="CI120" s="4"/>
      <c r="CJ120" s="4"/>
      <c r="CK120" s="4"/>
      <c r="CL120" s="4"/>
      <c r="CM120" s="4"/>
      <c r="CN120" s="4"/>
      <c r="CO120" s="4"/>
      <c r="CP120" s="4"/>
      <c r="CQ120" s="4"/>
      <c r="CR120" s="4"/>
      <c r="CS120" s="4"/>
      <c r="CT120" s="4"/>
      <c r="CU120" s="4"/>
      <c r="CV120" s="4"/>
      <c r="CW120" s="4"/>
      <c r="CX120" s="4"/>
      <c r="CY120" s="4"/>
      <c r="CZ120" s="4"/>
      <c r="DA120" s="4"/>
      <c r="DB120" s="4"/>
      <c r="DC120" s="4"/>
      <c r="DD120" s="4"/>
      <c r="DE120" s="4"/>
      <c r="DF120" s="4"/>
      <c r="DG120" s="4"/>
      <c r="DH120" s="4"/>
      <c r="DI120" s="4"/>
      <c r="DJ120" s="4"/>
      <c r="DK120" s="4"/>
      <c r="DL120" s="4"/>
      <c r="DM120" s="4"/>
      <c r="DN120" s="4"/>
      <c r="DO120" s="4"/>
      <c r="DP120" s="4"/>
      <c r="DQ120" s="4"/>
      <c r="DR120" s="4"/>
      <c r="DS120" s="4"/>
      <c r="DT120" s="4"/>
      <c r="DU120" s="4"/>
      <c r="DV120" s="4"/>
      <c r="DW120" s="4"/>
      <c r="DX120" s="4"/>
      <c r="DY120" s="4"/>
      <c r="DZ120" s="4"/>
      <c r="EA120" s="4"/>
      <c r="EB120" s="4"/>
      <c r="EC120" s="4"/>
      <c r="ED120" s="4"/>
      <c r="EE120" s="4"/>
      <c r="EF120" s="4"/>
      <c r="EG120" s="4"/>
      <c r="EH120" s="4"/>
      <c r="EI120" s="4"/>
      <c r="EJ120" s="4"/>
      <c r="EK120" s="4"/>
      <c r="EL120" s="4"/>
      <c r="EM120" s="4"/>
      <c r="EN120" s="4"/>
      <c r="EO120" s="4"/>
      <c r="EP120" s="4"/>
      <c r="EQ120" s="4"/>
      <c r="ER120" s="4"/>
      <c r="ES120" s="4"/>
      <c r="ET120" s="4"/>
      <c r="EU120" s="4"/>
      <c r="EV120" s="4"/>
      <c r="EW120" s="4"/>
      <c r="EX120" s="4"/>
      <c r="EY120" s="4"/>
      <c r="EZ120" s="4"/>
      <c r="FA120" s="4"/>
      <c r="FB120" s="4"/>
      <c r="FC120" s="4"/>
      <c r="FD120" s="4"/>
      <c r="FE120" s="4"/>
      <c r="FF120" s="4"/>
      <c r="FG120" s="4"/>
      <c r="FH120" s="4"/>
      <c r="FI120" s="4"/>
      <c r="FJ120" s="4"/>
      <c r="FK120" s="4"/>
      <c r="FL120" s="4"/>
      <c r="FM120" s="4"/>
      <c r="FN120" s="4"/>
      <c r="FO120" s="4"/>
      <c r="FP120" s="4"/>
      <c r="FQ120" s="4"/>
      <c r="FR120" s="4"/>
      <c r="FS120" s="4"/>
      <c r="FT120" s="4"/>
      <c r="FU120" s="4"/>
      <c r="FV120" s="4"/>
      <c r="FW120" s="4"/>
      <c r="FX120" s="4"/>
      <c r="FY120" s="4"/>
      <c r="FZ120" s="4"/>
      <c r="GA120" s="4"/>
      <c r="GB120" s="4"/>
      <c r="GC120" s="4"/>
      <c r="GD120" s="4"/>
      <c r="GE120" s="4"/>
      <c r="GF120" s="4"/>
      <c r="GG120" s="4"/>
      <c r="GH120" s="4"/>
      <c r="GI120" s="4"/>
      <c r="GJ120" s="4"/>
      <c r="GK120" s="4"/>
      <c r="GL120" s="4"/>
      <c r="GM120" s="4"/>
      <c r="GN120" s="4"/>
      <c r="GO120" s="4"/>
      <c r="GP120" s="4"/>
      <c r="GQ120" s="4"/>
      <c r="GR120" s="4"/>
      <c r="GS120" s="4"/>
      <c r="GT120" s="4"/>
      <c r="GU120" s="4"/>
      <c r="GV120" s="4"/>
      <c r="GW120" s="4"/>
      <c r="GX120" s="4"/>
      <c r="GY120" s="4"/>
      <c r="GZ120" s="4"/>
      <c r="HA120" s="4"/>
      <c r="HB120" s="4"/>
      <c r="HC120" s="4"/>
      <c r="HD120" s="4"/>
      <c r="HE120" s="4"/>
      <c r="HF120" s="4"/>
      <c r="HG120" s="4"/>
      <c r="HH120" s="4"/>
      <c r="HI120" s="4"/>
      <c r="HJ120" s="4"/>
      <c r="HK120" s="4"/>
      <c r="HL120" s="4"/>
      <c r="HM120" s="4"/>
      <c r="HN120" s="4"/>
      <c r="HO120" s="4"/>
      <c r="HP120" s="4"/>
      <c r="HQ120" s="4"/>
      <c r="HR120" s="4"/>
      <c r="HS120" s="4"/>
      <c r="HT120" s="4"/>
      <c r="HU120" s="4"/>
      <c r="HV120" s="4"/>
      <c r="HW120" s="4"/>
      <c r="HX120" s="4"/>
      <c r="HY120" s="4"/>
      <c r="HZ120" s="4"/>
      <c r="IA120" s="4"/>
      <c r="IB120" s="4"/>
      <c r="IC120" s="4"/>
      <c r="ID120" s="4"/>
      <c r="IE120" s="4"/>
      <c r="IF120" s="4"/>
      <c r="IG120" s="4"/>
      <c r="IH120" s="4"/>
      <c r="II120" s="4"/>
      <c r="IJ120" s="4"/>
      <c r="IK120" s="4"/>
      <c r="IL120" s="4"/>
      <c r="IM120" s="4"/>
      <c r="IN120" s="4"/>
      <c r="IO120" s="4"/>
      <c r="IP120" s="4"/>
      <c r="IQ120" s="4"/>
      <c r="IR120" s="4"/>
      <c r="IS120" s="4"/>
      <c r="IT120" s="4"/>
      <c r="IU120" s="4"/>
    </row>
    <row r="121" spans="1:255">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c r="AA121" s="4"/>
      <c r="AB121" s="4"/>
      <c r="AC121" s="4"/>
      <c r="AD121" s="4"/>
      <c r="AE121" s="4"/>
      <c r="AF121" s="4"/>
      <c r="AG121" s="4"/>
      <c r="AH121" s="4"/>
      <c r="AI121" s="4"/>
      <c r="AJ121" s="4"/>
      <c r="AK121" s="4"/>
      <c r="AL121" s="4"/>
      <c r="AM121" s="4"/>
      <c r="AN121" s="4"/>
      <c r="AO121" s="4"/>
      <c r="AP121" s="4"/>
      <c r="AQ121" s="4"/>
      <c r="AR121" s="4"/>
      <c r="AS121" s="4"/>
      <c r="AT121" s="4"/>
      <c r="AU121" s="4"/>
      <c r="AV121" s="4"/>
      <c r="AW121" s="4"/>
      <c r="AX121" s="4"/>
      <c r="AY121" s="4"/>
      <c r="AZ121" s="4"/>
      <c r="BA121" s="4"/>
      <c r="BB121" s="4"/>
      <c r="BC121" s="4"/>
      <c r="BD121" s="4"/>
      <c r="BE121" s="4"/>
      <c r="BF121" s="4"/>
      <c r="BG121" s="4"/>
      <c r="BH121" s="4"/>
      <c r="BI121" s="4"/>
      <c r="BJ121" s="4"/>
      <c r="BK121" s="4"/>
      <c r="BL121" s="4"/>
      <c r="BM121" s="4"/>
      <c r="BN121" s="4"/>
      <c r="BO121" s="4"/>
      <c r="BP121" s="4"/>
      <c r="BQ121" s="4"/>
      <c r="BR121" s="4"/>
      <c r="BS121" s="4"/>
      <c r="BT121" s="4"/>
      <c r="BU121" s="4"/>
      <c r="BV121" s="4"/>
      <c r="BW121" s="4"/>
      <c r="BX121" s="4"/>
      <c r="BY121" s="4"/>
      <c r="BZ121" s="4"/>
      <c r="CA121" s="4"/>
      <c r="CB121" s="4"/>
      <c r="CC121" s="4"/>
      <c r="CD121" s="4"/>
      <c r="CE121" s="4"/>
      <c r="CF121" s="4"/>
      <c r="CG121" s="4"/>
      <c r="CH121" s="4"/>
      <c r="CI121" s="4"/>
      <c r="CJ121" s="4"/>
      <c r="CK121" s="4"/>
      <c r="CL121" s="4"/>
      <c r="CM121" s="4"/>
      <c r="CN121" s="4"/>
      <c r="CO121" s="4"/>
      <c r="CP121" s="4"/>
      <c r="CQ121" s="4"/>
      <c r="CR121" s="4"/>
      <c r="CS121" s="4"/>
      <c r="CT121" s="4"/>
      <c r="CU121" s="4"/>
      <c r="CV121" s="4"/>
      <c r="CW121" s="4"/>
      <c r="CX121" s="4"/>
      <c r="CY121" s="4"/>
      <c r="CZ121" s="4"/>
      <c r="DA121" s="4"/>
      <c r="DB121" s="4"/>
      <c r="DC121" s="4"/>
      <c r="DD121" s="4"/>
      <c r="DE121" s="4"/>
      <c r="DF121" s="4"/>
      <c r="DG121" s="4"/>
      <c r="DH121" s="4"/>
      <c r="DI121" s="4"/>
      <c r="DJ121" s="4"/>
      <c r="DK121" s="4"/>
      <c r="DL121" s="4"/>
      <c r="DM121" s="4"/>
      <c r="DN121" s="4"/>
      <c r="DO121" s="4"/>
      <c r="DP121" s="4"/>
      <c r="DQ121" s="4"/>
      <c r="DR121" s="4"/>
      <c r="DS121" s="4"/>
      <c r="DT121" s="4"/>
      <c r="DU121" s="4"/>
      <c r="DV121" s="4"/>
      <c r="DW121" s="4"/>
      <c r="DX121" s="4"/>
      <c r="DY121" s="4"/>
      <c r="DZ121" s="4"/>
      <c r="EA121" s="4"/>
      <c r="EB121" s="4"/>
      <c r="EC121" s="4"/>
      <c r="ED121" s="4"/>
      <c r="EE121" s="4"/>
      <c r="EF121" s="4"/>
      <c r="EG121" s="4"/>
      <c r="EH121" s="4"/>
      <c r="EI121" s="4"/>
      <c r="EJ121" s="4"/>
      <c r="EK121" s="4"/>
      <c r="EL121" s="4"/>
      <c r="EM121" s="4"/>
      <c r="EN121" s="4"/>
      <c r="EO121" s="4"/>
      <c r="EP121" s="4"/>
      <c r="EQ121" s="4"/>
      <c r="ER121" s="4"/>
      <c r="ES121" s="4"/>
      <c r="ET121" s="4"/>
      <c r="EU121" s="4"/>
      <c r="EV121" s="4"/>
      <c r="EW121" s="4"/>
      <c r="EX121" s="4"/>
      <c r="EY121" s="4"/>
      <c r="EZ121" s="4"/>
      <c r="FA121" s="4"/>
      <c r="FB121" s="4"/>
      <c r="FC121" s="4"/>
      <c r="FD121" s="4"/>
      <c r="FE121" s="4"/>
      <c r="FF121" s="4"/>
      <c r="FG121" s="4"/>
      <c r="FH121" s="4"/>
      <c r="FI121" s="4"/>
      <c r="FJ121" s="4"/>
      <c r="FK121" s="4"/>
      <c r="FL121" s="4"/>
      <c r="FM121" s="4"/>
      <c r="FN121" s="4"/>
      <c r="FO121" s="4"/>
      <c r="FP121" s="4"/>
      <c r="FQ121" s="4"/>
      <c r="FR121" s="4"/>
      <c r="FS121" s="4"/>
      <c r="FT121" s="4"/>
      <c r="FU121" s="4"/>
      <c r="FV121" s="4"/>
      <c r="FW121" s="4"/>
      <c r="FX121" s="4"/>
      <c r="FY121" s="4"/>
      <c r="FZ121" s="4"/>
      <c r="GA121" s="4"/>
      <c r="GB121" s="4"/>
      <c r="GC121" s="4"/>
      <c r="GD121" s="4"/>
      <c r="GE121" s="4"/>
      <c r="GF121" s="4"/>
      <c r="GG121" s="4"/>
      <c r="GH121" s="4"/>
      <c r="GI121" s="4"/>
      <c r="GJ121" s="4"/>
      <c r="GK121" s="4"/>
      <c r="GL121" s="4"/>
      <c r="GM121" s="4"/>
      <c r="GN121" s="4"/>
      <c r="GO121" s="4"/>
      <c r="GP121" s="4"/>
      <c r="GQ121" s="4"/>
      <c r="GR121" s="4"/>
      <c r="GS121" s="4"/>
      <c r="GT121" s="4"/>
      <c r="GU121" s="4"/>
      <c r="GV121" s="4"/>
      <c r="GW121" s="4"/>
      <c r="GX121" s="4"/>
      <c r="GY121" s="4"/>
      <c r="GZ121" s="4"/>
      <c r="HA121" s="4"/>
      <c r="HB121" s="4"/>
      <c r="HC121" s="4"/>
      <c r="HD121" s="4"/>
      <c r="HE121" s="4"/>
      <c r="HF121" s="4"/>
      <c r="HG121" s="4"/>
      <c r="HH121" s="4"/>
      <c r="HI121" s="4"/>
      <c r="HJ121" s="4"/>
      <c r="HK121" s="4"/>
      <c r="HL121" s="4"/>
      <c r="HM121" s="4"/>
      <c r="HN121" s="4"/>
      <c r="HO121" s="4"/>
      <c r="HP121" s="4"/>
      <c r="HQ121" s="4"/>
      <c r="HR121" s="4"/>
      <c r="HS121" s="4"/>
      <c r="HT121" s="4"/>
      <c r="HU121" s="4"/>
      <c r="HV121" s="4"/>
      <c r="HW121" s="4"/>
      <c r="HX121" s="4"/>
      <c r="HY121" s="4"/>
      <c r="HZ121" s="4"/>
      <c r="IA121" s="4"/>
      <c r="IB121" s="4"/>
      <c r="IC121" s="4"/>
      <c r="ID121" s="4"/>
      <c r="IE121" s="4"/>
      <c r="IF121" s="4"/>
      <c r="IG121" s="4"/>
      <c r="IH121" s="4"/>
      <c r="II121" s="4"/>
      <c r="IJ121" s="4"/>
      <c r="IK121" s="4"/>
      <c r="IL121" s="4"/>
      <c r="IM121" s="4"/>
      <c r="IN121" s="4"/>
      <c r="IO121" s="4"/>
      <c r="IP121" s="4"/>
      <c r="IQ121" s="4"/>
      <c r="IR121" s="4"/>
      <c r="IS121" s="4"/>
      <c r="IT121" s="4"/>
      <c r="IU121" s="4"/>
    </row>
    <row r="122" spans="1:255">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c r="AA122" s="4"/>
      <c r="AB122" s="4"/>
      <c r="AC122" s="4"/>
      <c r="AD122" s="4"/>
      <c r="AE122" s="4"/>
      <c r="AF122" s="4"/>
      <c r="AG122" s="4"/>
      <c r="AH122" s="4"/>
      <c r="AI122" s="4"/>
      <c r="AJ122" s="4"/>
      <c r="AK122" s="4"/>
      <c r="AL122" s="4"/>
      <c r="AM122" s="4"/>
      <c r="AN122" s="4"/>
      <c r="AO122" s="4"/>
      <c r="AP122" s="4"/>
      <c r="AQ122" s="4"/>
      <c r="AR122" s="4"/>
      <c r="AS122" s="4"/>
      <c r="AT122" s="4"/>
      <c r="AU122" s="4"/>
      <c r="AV122" s="4"/>
      <c r="AW122" s="4"/>
      <c r="AX122" s="4"/>
      <c r="AY122" s="4"/>
      <c r="AZ122" s="4"/>
      <c r="BA122" s="4"/>
      <c r="BB122" s="4"/>
      <c r="BC122" s="4"/>
      <c r="BD122" s="4"/>
      <c r="BE122" s="4"/>
      <c r="BF122" s="4"/>
      <c r="BG122" s="4"/>
      <c r="BH122" s="4"/>
      <c r="BI122" s="4"/>
      <c r="BJ122" s="4"/>
      <c r="BK122" s="4"/>
      <c r="BL122" s="4"/>
      <c r="BM122" s="4"/>
      <c r="BN122" s="4"/>
      <c r="BO122" s="4"/>
      <c r="BP122" s="4"/>
      <c r="BQ122" s="4"/>
      <c r="BR122" s="4"/>
      <c r="BS122" s="4"/>
      <c r="BT122" s="4"/>
      <c r="BU122" s="4"/>
      <c r="BV122" s="4"/>
      <c r="BW122" s="4"/>
      <c r="BX122" s="4"/>
      <c r="BY122" s="4"/>
      <c r="BZ122" s="4"/>
      <c r="CA122" s="4"/>
      <c r="CB122" s="4"/>
      <c r="CC122" s="4"/>
      <c r="CD122" s="4"/>
      <c r="CE122" s="4"/>
      <c r="CF122" s="4"/>
      <c r="CG122" s="4"/>
      <c r="CH122" s="4"/>
      <c r="CI122" s="4"/>
      <c r="CJ122" s="4"/>
      <c r="CK122" s="4"/>
      <c r="CL122" s="4"/>
      <c r="CM122" s="4"/>
      <c r="CN122" s="4"/>
      <c r="CO122" s="4"/>
      <c r="CP122" s="4"/>
      <c r="CQ122" s="4"/>
      <c r="CR122" s="4"/>
      <c r="CS122" s="4"/>
      <c r="CT122" s="4"/>
      <c r="CU122" s="4"/>
      <c r="CV122" s="4"/>
      <c r="CW122" s="4"/>
      <c r="CX122" s="4"/>
      <c r="CY122" s="4"/>
      <c r="CZ122" s="4"/>
      <c r="DA122" s="4"/>
      <c r="DB122" s="4"/>
      <c r="DC122" s="4"/>
      <c r="DD122" s="4"/>
      <c r="DE122" s="4"/>
      <c r="DF122" s="4"/>
      <c r="DG122" s="4"/>
      <c r="DH122" s="4"/>
      <c r="DI122" s="4"/>
      <c r="DJ122" s="4"/>
      <c r="DK122" s="4"/>
      <c r="DL122" s="4"/>
      <c r="DM122" s="4"/>
      <c r="DN122" s="4"/>
      <c r="DO122" s="4"/>
      <c r="DP122" s="4"/>
      <c r="DQ122" s="4"/>
      <c r="DR122" s="4"/>
      <c r="DS122" s="4"/>
      <c r="DT122" s="4"/>
      <c r="DU122" s="4"/>
      <c r="DV122" s="4"/>
      <c r="DW122" s="4"/>
      <c r="DX122" s="4"/>
      <c r="DY122" s="4"/>
      <c r="DZ122" s="4"/>
      <c r="EA122" s="4"/>
      <c r="EB122" s="4"/>
      <c r="EC122" s="4"/>
      <c r="ED122" s="4"/>
      <c r="EE122" s="4"/>
      <c r="EF122" s="4"/>
      <c r="EG122" s="4"/>
      <c r="EH122" s="4"/>
      <c r="EI122" s="4"/>
      <c r="EJ122" s="4"/>
      <c r="EK122" s="4"/>
      <c r="EL122" s="4"/>
      <c r="EM122" s="4"/>
      <c r="EN122" s="4"/>
      <c r="EO122" s="4"/>
      <c r="EP122" s="4"/>
      <c r="EQ122" s="4"/>
      <c r="ER122" s="4"/>
      <c r="ES122" s="4"/>
      <c r="ET122" s="4"/>
      <c r="EU122" s="4"/>
      <c r="EV122" s="4"/>
      <c r="EW122" s="4"/>
      <c r="EX122" s="4"/>
      <c r="EY122" s="4"/>
      <c r="EZ122" s="4"/>
      <c r="FA122" s="4"/>
      <c r="FB122" s="4"/>
      <c r="FC122" s="4"/>
      <c r="FD122" s="4"/>
      <c r="FE122" s="4"/>
      <c r="FF122" s="4"/>
      <c r="FG122" s="4"/>
      <c r="FH122" s="4"/>
      <c r="FI122" s="4"/>
      <c r="FJ122" s="4"/>
      <c r="FK122" s="4"/>
      <c r="FL122" s="4"/>
      <c r="FM122" s="4"/>
      <c r="FN122" s="4"/>
      <c r="FO122" s="4"/>
      <c r="FP122" s="4"/>
      <c r="FQ122" s="4"/>
      <c r="FR122" s="4"/>
      <c r="FS122" s="4"/>
      <c r="FT122" s="4"/>
      <c r="FU122" s="4"/>
      <c r="FV122" s="4"/>
      <c r="FW122" s="4"/>
      <c r="FX122" s="4"/>
      <c r="FY122" s="4"/>
      <c r="FZ122" s="4"/>
      <c r="GA122" s="4"/>
      <c r="GB122" s="4"/>
      <c r="GC122" s="4"/>
      <c r="GD122" s="4"/>
      <c r="GE122" s="4"/>
      <c r="GF122" s="4"/>
      <c r="GG122" s="4"/>
      <c r="GH122" s="4"/>
      <c r="GI122" s="4"/>
      <c r="GJ122" s="4"/>
      <c r="GK122" s="4"/>
      <c r="GL122" s="4"/>
      <c r="GM122" s="4"/>
      <c r="GN122" s="4"/>
      <c r="GO122" s="4"/>
      <c r="GP122" s="4"/>
      <c r="GQ122" s="4"/>
      <c r="GR122" s="4"/>
      <c r="GS122" s="4"/>
      <c r="GT122" s="4"/>
      <c r="GU122" s="4"/>
      <c r="GV122" s="4"/>
      <c r="GW122" s="4"/>
      <c r="GX122" s="4"/>
      <c r="GY122" s="4"/>
      <c r="GZ122" s="4"/>
      <c r="HA122" s="4"/>
      <c r="HB122" s="4"/>
      <c r="HC122" s="4"/>
      <c r="HD122" s="4"/>
      <c r="HE122" s="4"/>
      <c r="HF122" s="4"/>
      <c r="HG122" s="4"/>
      <c r="HH122" s="4"/>
      <c r="HI122" s="4"/>
      <c r="HJ122" s="4"/>
      <c r="HK122" s="4"/>
      <c r="HL122" s="4"/>
      <c r="HM122" s="4"/>
      <c r="HN122" s="4"/>
      <c r="HO122" s="4"/>
      <c r="HP122" s="4"/>
      <c r="HQ122" s="4"/>
      <c r="HR122" s="4"/>
      <c r="HS122" s="4"/>
      <c r="HT122" s="4"/>
      <c r="HU122" s="4"/>
      <c r="HV122" s="4"/>
      <c r="HW122" s="4"/>
      <c r="HX122" s="4"/>
      <c r="HY122" s="4"/>
      <c r="HZ122" s="4"/>
      <c r="IA122" s="4"/>
      <c r="IB122" s="4"/>
      <c r="IC122" s="4"/>
      <c r="ID122" s="4"/>
      <c r="IE122" s="4"/>
      <c r="IF122" s="4"/>
      <c r="IG122" s="4"/>
      <c r="IH122" s="4"/>
      <c r="II122" s="4"/>
      <c r="IJ122" s="4"/>
      <c r="IK122" s="4"/>
      <c r="IL122" s="4"/>
      <c r="IM122" s="4"/>
      <c r="IN122" s="4"/>
      <c r="IO122" s="4"/>
      <c r="IP122" s="4"/>
      <c r="IQ122" s="4"/>
      <c r="IR122" s="4"/>
      <c r="IS122" s="4"/>
      <c r="IT122" s="4"/>
      <c r="IU122" s="4"/>
    </row>
    <row r="123" spans="1:255">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c r="AA123" s="4"/>
      <c r="AB123" s="4"/>
      <c r="AC123" s="4"/>
      <c r="AD123" s="4"/>
      <c r="AE123" s="4"/>
      <c r="AF123" s="4"/>
      <c r="AG123" s="4"/>
      <c r="AH123" s="4"/>
      <c r="AI123" s="4"/>
      <c r="AJ123" s="4"/>
      <c r="AK123" s="4"/>
      <c r="AL123" s="4"/>
      <c r="AM123" s="4"/>
      <c r="AN123" s="4"/>
      <c r="AO123" s="4"/>
      <c r="AP123" s="4"/>
      <c r="AQ123" s="4"/>
      <c r="AR123" s="4"/>
      <c r="AS123" s="4"/>
      <c r="AT123" s="4"/>
      <c r="AU123" s="4"/>
      <c r="AV123" s="4"/>
      <c r="AW123" s="4"/>
      <c r="AX123" s="4"/>
      <c r="AY123" s="4"/>
      <c r="AZ123" s="4"/>
      <c r="BA123" s="4"/>
      <c r="BB123" s="4"/>
      <c r="BC123" s="4"/>
      <c r="BD123" s="4"/>
      <c r="BE123" s="4"/>
      <c r="BF123" s="4"/>
      <c r="BG123" s="4"/>
      <c r="BH123" s="4"/>
      <c r="BI123" s="4"/>
      <c r="BJ123" s="4"/>
      <c r="BK123" s="4"/>
      <c r="BL123" s="4"/>
      <c r="BM123" s="4"/>
      <c r="BN123" s="4"/>
      <c r="BO123" s="4"/>
      <c r="BP123" s="4"/>
      <c r="BQ123" s="4"/>
      <c r="BR123" s="4"/>
      <c r="BS123" s="4"/>
      <c r="BT123" s="4"/>
      <c r="BU123" s="4"/>
      <c r="BV123" s="4"/>
      <c r="BW123" s="4"/>
      <c r="BX123" s="4"/>
      <c r="BY123" s="4"/>
      <c r="BZ123" s="4"/>
      <c r="CA123" s="4"/>
      <c r="CB123" s="4"/>
      <c r="CC123" s="4"/>
      <c r="CD123" s="4"/>
      <c r="CE123" s="4"/>
      <c r="CF123" s="4"/>
      <c r="CG123" s="4"/>
      <c r="CH123" s="4"/>
      <c r="CI123" s="4"/>
      <c r="CJ123" s="4"/>
      <c r="CK123" s="4"/>
      <c r="CL123" s="4"/>
      <c r="CM123" s="4"/>
      <c r="CN123" s="4"/>
      <c r="CO123" s="4"/>
      <c r="CP123" s="4"/>
      <c r="CQ123" s="4"/>
      <c r="CR123" s="4"/>
      <c r="CS123" s="4"/>
      <c r="CT123" s="4"/>
      <c r="CU123" s="4"/>
      <c r="CV123" s="4"/>
      <c r="CW123" s="4"/>
      <c r="CX123" s="4"/>
      <c r="CY123" s="4"/>
      <c r="CZ123" s="4"/>
      <c r="DA123" s="4"/>
      <c r="DB123" s="4"/>
      <c r="DC123" s="4"/>
      <c r="DD123" s="4"/>
      <c r="DE123" s="4"/>
      <c r="DF123" s="4"/>
      <c r="DG123" s="4"/>
      <c r="DH123" s="4"/>
      <c r="DI123" s="4"/>
      <c r="DJ123" s="4"/>
      <c r="DK123" s="4"/>
      <c r="DL123" s="4"/>
      <c r="DM123" s="4"/>
      <c r="DN123" s="4"/>
      <c r="DO123" s="4"/>
      <c r="DP123" s="4"/>
      <c r="DQ123" s="4"/>
      <c r="DR123" s="4"/>
      <c r="DS123" s="4"/>
      <c r="DT123" s="4"/>
      <c r="DU123" s="4"/>
      <c r="DV123" s="4"/>
      <c r="DW123" s="4"/>
      <c r="DX123" s="4"/>
      <c r="DY123" s="4"/>
      <c r="DZ123" s="4"/>
      <c r="EA123" s="4"/>
      <c r="EB123" s="4"/>
      <c r="EC123" s="4"/>
      <c r="ED123" s="4"/>
      <c r="EE123" s="4"/>
      <c r="EF123" s="4"/>
      <c r="EG123" s="4"/>
      <c r="EH123" s="4"/>
      <c r="EI123" s="4"/>
      <c r="EJ123" s="4"/>
      <c r="EK123" s="4"/>
      <c r="EL123" s="4"/>
      <c r="EM123" s="4"/>
      <c r="EN123" s="4"/>
      <c r="EO123" s="4"/>
      <c r="EP123" s="4"/>
      <c r="EQ123" s="4"/>
      <c r="ER123" s="4"/>
      <c r="ES123" s="4"/>
      <c r="ET123" s="4"/>
      <c r="EU123" s="4"/>
      <c r="EV123" s="4"/>
      <c r="EW123" s="4"/>
      <c r="EX123" s="4"/>
      <c r="EY123" s="4"/>
      <c r="EZ123" s="4"/>
      <c r="FA123" s="4"/>
      <c r="FB123" s="4"/>
      <c r="FC123" s="4"/>
      <c r="FD123" s="4"/>
      <c r="FE123" s="4"/>
      <c r="FF123" s="4"/>
      <c r="FG123" s="4"/>
      <c r="FH123" s="4"/>
      <c r="FI123" s="4"/>
      <c r="FJ123" s="4"/>
      <c r="FK123" s="4"/>
      <c r="FL123" s="4"/>
      <c r="FM123" s="4"/>
      <c r="FN123" s="4"/>
      <c r="FO123" s="4"/>
      <c r="FP123" s="4"/>
      <c r="FQ123" s="4"/>
      <c r="FR123" s="4"/>
      <c r="FS123" s="4"/>
      <c r="FT123" s="4"/>
      <c r="FU123" s="4"/>
      <c r="FV123" s="4"/>
      <c r="FW123" s="4"/>
      <c r="FX123" s="4"/>
      <c r="FY123" s="4"/>
      <c r="FZ123" s="4"/>
      <c r="GA123" s="4"/>
      <c r="GB123" s="4"/>
      <c r="GC123" s="4"/>
      <c r="GD123" s="4"/>
      <c r="GE123" s="4"/>
      <c r="GF123" s="4"/>
      <c r="GG123" s="4"/>
      <c r="GH123" s="4"/>
      <c r="GI123" s="4"/>
      <c r="GJ123" s="4"/>
      <c r="GK123" s="4"/>
      <c r="GL123" s="4"/>
      <c r="GM123" s="4"/>
      <c r="GN123" s="4"/>
      <c r="GO123" s="4"/>
      <c r="GP123" s="4"/>
      <c r="GQ123" s="4"/>
      <c r="GR123" s="4"/>
      <c r="GS123" s="4"/>
      <c r="GT123" s="4"/>
      <c r="GU123" s="4"/>
      <c r="GV123" s="4"/>
      <c r="GW123" s="4"/>
      <c r="GX123" s="4"/>
      <c r="GY123" s="4"/>
      <c r="GZ123" s="4"/>
      <c r="HA123" s="4"/>
      <c r="HB123" s="4"/>
      <c r="HC123" s="4"/>
      <c r="HD123" s="4"/>
      <c r="HE123" s="4"/>
      <c r="HF123" s="4"/>
      <c r="HG123" s="4"/>
      <c r="HH123" s="4"/>
      <c r="HI123" s="4"/>
      <c r="HJ123" s="4"/>
      <c r="HK123" s="4"/>
      <c r="HL123" s="4"/>
      <c r="HM123" s="4"/>
      <c r="HN123" s="4"/>
      <c r="HO123" s="4"/>
      <c r="HP123" s="4"/>
      <c r="HQ123" s="4"/>
      <c r="HR123" s="4"/>
      <c r="HS123" s="4"/>
      <c r="HT123" s="4"/>
      <c r="HU123" s="4"/>
      <c r="HV123" s="4"/>
      <c r="HW123" s="4"/>
      <c r="HX123" s="4"/>
      <c r="HY123" s="4"/>
      <c r="HZ123" s="4"/>
      <c r="IA123" s="4"/>
      <c r="IB123" s="4"/>
      <c r="IC123" s="4"/>
      <c r="ID123" s="4"/>
      <c r="IE123" s="4"/>
      <c r="IF123" s="4"/>
      <c r="IG123" s="4"/>
      <c r="IH123" s="4"/>
      <c r="II123" s="4"/>
      <c r="IJ123" s="4"/>
      <c r="IK123" s="4"/>
      <c r="IL123" s="4"/>
      <c r="IM123" s="4"/>
      <c r="IN123" s="4"/>
      <c r="IO123" s="4"/>
      <c r="IP123" s="4"/>
      <c r="IQ123" s="4"/>
      <c r="IR123" s="4"/>
      <c r="IS123" s="4"/>
      <c r="IT123" s="4"/>
      <c r="IU123" s="4"/>
    </row>
    <row r="124" spans="1:255">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c r="AA124" s="4"/>
      <c r="AB124" s="4"/>
      <c r="AC124" s="4"/>
      <c r="AD124" s="4"/>
      <c r="AE124" s="4"/>
      <c r="AF124" s="4"/>
      <c r="AG124" s="4"/>
      <c r="AH124" s="4"/>
      <c r="AI124" s="4"/>
      <c r="AJ124" s="4"/>
      <c r="AK124" s="4"/>
      <c r="AL124" s="4"/>
      <c r="AM124" s="4"/>
      <c r="AN124" s="4"/>
      <c r="AO124" s="4"/>
      <c r="AP124" s="4"/>
      <c r="AQ124" s="4"/>
      <c r="AR124" s="4"/>
      <c r="AS124" s="4"/>
      <c r="AT124" s="4"/>
      <c r="AU124" s="4"/>
      <c r="AV124" s="4"/>
      <c r="AW124" s="4"/>
      <c r="AX124" s="4"/>
      <c r="AY124" s="4"/>
      <c r="AZ124" s="4"/>
      <c r="BA124" s="4"/>
      <c r="BB124" s="4"/>
      <c r="BC124" s="4"/>
      <c r="BD124" s="4"/>
      <c r="BE124" s="4"/>
      <c r="BF124" s="4"/>
      <c r="BG124" s="4"/>
      <c r="BH124" s="4"/>
      <c r="BI124" s="4"/>
      <c r="BJ124" s="4"/>
      <c r="BK124" s="4"/>
      <c r="BL124" s="4"/>
      <c r="BM124" s="4"/>
      <c r="BN124" s="4"/>
      <c r="BO124" s="4"/>
      <c r="BP124" s="4"/>
      <c r="BQ124" s="4"/>
      <c r="BR124" s="4"/>
      <c r="BS124" s="4"/>
      <c r="BT124" s="4"/>
      <c r="BU124" s="4"/>
      <c r="BV124" s="4"/>
      <c r="BW124" s="4"/>
      <c r="BX124" s="4"/>
      <c r="BY124" s="4"/>
      <c r="BZ124" s="4"/>
      <c r="CA124" s="4"/>
      <c r="CB124" s="4"/>
      <c r="CC124" s="4"/>
      <c r="CD124" s="4"/>
      <c r="CE124" s="4"/>
      <c r="CF124" s="4"/>
      <c r="CG124" s="4"/>
      <c r="CH124" s="4"/>
      <c r="CI124" s="4"/>
      <c r="CJ124" s="4"/>
      <c r="CK124" s="4"/>
      <c r="CL124" s="4"/>
      <c r="CM124" s="4"/>
      <c r="CN124" s="4"/>
      <c r="CO124" s="4"/>
      <c r="CP124" s="4"/>
      <c r="CQ124" s="4"/>
      <c r="CR124" s="4"/>
      <c r="CS124" s="4"/>
      <c r="CT124" s="4"/>
      <c r="CU124" s="4"/>
      <c r="CV124" s="4"/>
      <c r="CW124" s="4"/>
      <c r="CX124" s="4"/>
      <c r="CY124" s="4"/>
      <c r="CZ124" s="4"/>
      <c r="DA124" s="4"/>
      <c r="DB124" s="4"/>
      <c r="DC124" s="4"/>
      <c r="DD124" s="4"/>
      <c r="DE124" s="4"/>
      <c r="DF124" s="4"/>
      <c r="DG124" s="4"/>
      <c r="DH124" s="4"/>
      <c r="DI124" s="4"/>
      <c r="DJ124" s="4"/>
      <c r="DK124" s="4"/>
      <c r="DL124" s="4"/>
      <c r="DM124" s="4"/>
      <c r="DN124" s="4"/>
      <c r="DO124" s="4"/>
      <c r="DP124" s="4"/>
      <c r="DQ124" s="4"/>
      <c r="DR124" s="4"/>
      <c r="DS124" s="4"/>
      <c r="DT124" s="4"/>
      <c r="DU124" s="4"/>
      <c r="DV124" s="4"/>
      <c r="DW124" s="4"/>
      <c r="DX124" s="4"/>
      <c r="DY124" s="4"/>
      <c r="DZ124" s="4"/>
      <c r="EA124" s="4"/>
      <c r="EB124" s="4"/>
      <c r="EC124" s="4"/>
      <c r="ED124" s="4"/>
      <c r="EE124" s="4"/>
      <c r="EF124" s="4"/>
      <c r="EG124" s="4"/>
      <c r="EH124" s="4"/>
      <c r="EI124" s="4"/>
      <c r="EJ124" s="4"/>
      <c r="EK124" s="4"/>
      <c r="EL124" s="4"/>
      <c r="EM124" s="4"/>
      <c r="EN124" s="4"/>
      <c r="EO124" s="4"/>
      <c r="EP124" s="4"/>
      <c r="EQ124" s="4"/>
      <c r="ER124" s="4"/>
      <c r="ES124" s="4"/>
      <c r="ET124" s="4"/>
      <c r="EU124" s="4"/>
      <c r="EV124" s="4"/>
      <c r="EW124" s="4"/>
      <c r="EX124" s="4"/>
      <c r="EY124" s="4"/>
      <c r="EZ124" s="4"/>
      <c r="FA124" s="4"/>
      <c r="FB124" s="4"/>
      <c r="FC124" s="4"/>
      <c r="FD124" s="4"/>
      <c r="FE124" s="4"/>
      <c r="FF124" s="4"/>
      <c r="FG124" s="4"/>
      <c r="FH124" s="4"/>
      <c r="FI124" s="4"/>
      <c r="FJ124" s="4"/>
      <c r="FK124" s="4"/>
      <c r="FL124" s="4"/>
      <c r="FM124" s="4"/>
      <c r="FN124" s="4"/>
      <c r="FO124" s="4"/>
      <c r="FP124" s="4"/>
      <c r="FQ124" s="4"/>
      <c r="FR124" s="4"/>
      <c r="FS124" s="4"/>
      <c r="FT124" s="4"/>
      <c r="FU124" s="4"/>
      <c r="FV124" s="4"/>
      <c r="FW124" s="4"/>
      <c r="FX124" s="4"/>
      <c r="FY124" s="4"/>
      <c r="FZ124" s="4"/>
      <c r="GA124" s="4"/>
      <c r="GB124" s="4"/>
      <c r="GC124" s="4"/>
      <c r="GD124" s="4"/>
      <c r="GE124" s="4"/>
      <c r="GF124" s="4"/>
      <c r="GG124" s="4"/>
      <c r="GH124" s="4"/>
      <c r="GI124" s="4"/>
      <c r="GJ124" s="4"/>
      <c r="GK124" s="4"/>
      <c r="GL124" s="4"/>
      <c r="GM124" s="4"/>
      <c r="GN124" s="4"/>
      <c r="GO124" s="4"/>
      <c r="GP124" s="4"/>
      <c r="GQ124" s="4"/>
      <c r="GR124" s="4"/>
      <c r="GS124" s="4"/>
      <c r="GT124" s="4"/>
      <c r="GU124" s="4"/>
      <c r="GV124" s="4"/>
      <c r="GW124" s="4"/>
      <c r="GX124" s="4"/>
      <c r="GY124" s="4"/>
      <c r="GZ124" s="4"/>
      <c r="HA124" s="4"/>
      <c r="HB124" s="4"/>
      <c r="HC124" s="4"/>
      <c r="HD124" s="4"/>
      <c r="HE124" s="4"/>
      <c r="HF124" s="4"/>
      <c r="HG124" s="4"/>
      <c r="HH124" s="4"/>
      <c r="HI124" s="4"/>
      <c r="HJ124" s="4"/>
      <c r="HK124" s="4"/>
      <c r="HL124" s="4"/>
      <c r="HM124" s="4"/>
      <c r="HN124" s="4"/>
      <c r="HO124" s="4"/>
      <c r="HP124" s="4"/>
      <c r="HQ124" s="4"/>
      <c r="HR124" s="4"/>
      <c r="HS124" s="4"/>
      <c r="HT124" s="4"/>
      <c r="HU124" s="4"/>
      <c r="HV124" s="4"/>
      <c r="HW124" s="4"/>
      <c r="HX124" s="4"/>
      <c r="HY124" s="4"/>
      <c r="HZ124" s="4"/>
      <c r="IA124" s="4"/>
      <c r="IB124" s="4"/>
      <c r="IC124" s="4"/>
      <c r="ID124" s="4"/>
      <c r="IE124" s="4"/>
      <c r="IF124" s="4"/>
      <c r="IG124" s="4"/>
      <c r="IH124" s="4"/>
      <c r="II124" s="4"/>
      <c r="IJ124" s="4"/>
      <c r="IK124" s="4"/>
      <c r="IL124" s="4"/>
      <c r="IM124" s="4"/>
      <c r="IN124" s="4"/>
      <c r="IO124" s="4"/>
      <c r="IP124" s="4"/>
      <c r="IQ124" s="4"/>
      <c r="IR124" s="4"/>
      <c r="IS124" s="4"/>
      <c r="IT124" s="4"/>
      <c r="IU124" s="4"/>
    </row>
    <row r="125" spans="1:255">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c r="AA125" s="4"/>
      <c r="AB125" s="4"/>
      <c r="AC125" s="4"/>
      <c r="AD125" s="4"/>
      <c r="AE125" s="4"/>
      <c r="AF125" s="4"/>
      <c r="AG125" s="4"/>
      <c r="AH125" s="4"/>
      <c r="AI125" s="4"/>
      <c r="AJ125" s="4"/>
      <c r="AK125" s="4"/>
      <c r="AL125" s="4"/>
      <c r="AM125" s="4"/>
      <c r="AN125" s="4"/>
      <c r="AO125" s="4"/>
      <c r="AP125" s="4"/>
      <c r="AQ125" s="4"/>
      <c r="AR125" s="4"/>
      <c r="AS125" s="4"/>
      <c r="AT125" s="4"/>
      <c r="AU125" s="4"/>
      <c r="AV125" s="4"/>
      <c r="AW125" s="4"/>
      <c r="AX125" s="4"/>
      <c r="AY125" s="4"/>
      <c r="AZ125" s="4"/>
      <c r="BA125" s="4"/>
      <c r="BB125" s="4"/>
      <c r="BC125" s="4"/>
      <c r="BD125" s="4"/>
      <c r="BE125" s="4"/>
      <c r="BF125" s="4"/>
      <c r="BG125" s="4"/>
      <c r="BH125" s="4"/>
      <c r="BI125" s="4"/>
      <c r="BJ125" s="4"/>
      <c r="BK125" s="4"/>
      <c r="BL125" s="4"/>
      <c r="BM125" s="4"/>
      <c r="BN125" s="4"/>
      <c r="BO125" s="4"/>
      <c r="BP125" s="4"/>
      <c r="BQ125" s="4"/>
      <c r="BR125" s="4"/>
      <c r="BS125" s="4"/>
      <c r="BT125" s="4"/>
      <c r="BU125" s="4"/>
      <c r="BV125" s="4"/>
      <c r="BW125" s="4"/>
      <c r="BX125" s="4"/>
      <c r="BY125" s="4"/>
      <c r="BZ125" s="4"/>
      <c r="CA125" s="4"/>
      <c r="CB125" s="4"/>
      <c r="CC125" s="4"/>
      <c r="CD125" s="4"/>
      <c r="CE125" s="4"/>
      <c r="CF125" s="4"/>
      <c r="CG125" s="4"/>
      <c r="CH125" s="4"/>
      <c r="CI125" s="4"/>
      <c r="CJ125" s="4"/>
      <c r="CK125" s="4"/>
      <c r="CL125" s="4"/>
      <c r="CM125" s="4"/>
      <c r="CN125" s="4"/>
      <c r="CO125" s="4"/>
      <c r="CP125" s="4"/>
      <c r="CQ125" s="4"/>
      <c r="CR125" s="4"/>
      <c r="CS125" s="4"/>
      <c r="CT125" s="4"/>
      <c r="CU125" s="4"/>
      <c r="CV125" s="4"/>
      <c r="CW125" s="4"/>
      <c r="CX125" s="4"/>
      <c r="CY125" s="4"/>
      <c r="CZ125" s="4"/>
      <c r="DA125" s="4"/>
      <c r="DB125" s="4"/>
      <c r="DC125" s="4"/>
      <c r="DD125" s="4"/>
      <c r="DE125" s="4"/>
      <c r="DF125" s="4"/>
      <c r="DG125" s="4"/>
      <c r="DH125" s="4"/>
      <c r="DI125" s="4"/>
      <c r="DJ125" s="4"/>
      <c r="DK125" s="4"/>
      <c r="DL125" s="4"/>
      <c r="DM125" s="4"/>
      <c r="DN125" s="4"/>
      <c r="DO125" s="4"/>
      <c r="DP125" s="4"/>
      <c r="DQ125" s="4"/>
      <c r="DR125" s="4"/>
      <c r="DS125" s="4"/>
      <c r="DT125" s="4"/>
      <c r="DU125" s="4"/>
      <c r="DV125" s="4"/>
      <c r="DW125" s="4"/>
      <c r="DX125" s="4"/>
      <c r="DY125" s="4"/>
      <c r="DZ125" s="4"/>
      <c r="EA125" s="4"/>
      <c r="EB125" s="4"/>
      <c r="EC125" s="4"/>
      <c r="ED125" s="4"/>
      <c r="EE125" s="4"/>
      <c r="EF125" s="4"/>
      <c r="EG125" s="4"/>
      <c r="EH125" s="4"/>
      <c r="EI125" s="4"/>
      <c r="EJ125" s="4"/>
      <c r="EK125" s="4"/>
      <c r="EL125" s="4"/>
      <c r="EM125" s="4"/>
      <c r="EN125" s="4"/>
      <c r="EO125" s="4"/>
      <c r="EP125" s="4"/>
      <c r="EQ125" s="4"/>
      <c r="ER125" s="4"/>
      <c r="ES125" s="4"/>
      <c r="ET125" s="4"/>
      <c r="EU125" s="4"/>
      <c r="EV125" s="4"/>
      <c r="EW125" s="4"/>
      <c r="EX125" s="4"/>
      <c r="EY125" s="4"/>
      <c r="EZ125" s="4"/>
      <c r="FA125" s="4"/>
      <c r="FB125" s="4"/>
      <c r="FC125" s="4"/>
      <c r="FD125" s="4"/>
      <c r="FE125" s="4"/>
      <c r="FF125" s="4"/>
      <c r="FG125" s="4"/>
      <c r="FH125" s="4"/>
      <c r="FI125" s="4"/>
      <c r="FJ125" s="4"/>
      <c r="FK125" s="4"/>
      <c r="FL125" s="4"/>
      <c r="FM125" s="4"/>
      <c r="FN125" s="4"/>
      <c r="FO125" s="4"/>
      <c r="FP125" s="4"/>
      <c r="FQ125" s="4"/>
      <c r="FR125" s="4"/>
      <c r="FS125" s="4"/>
      <c r="FT125" s="4"/>
      <c r="FU125" s="4"/>
      <c r="FV125" s="4"/>
      <c r="FW125" s="4"/>
      <c r="FX125" s="4"/>
      <c r="FY125" s="4"/>
      <c r="FZ125" s="4"/>
      <c r="GA125" s="4"/>
      <c r="GB125" s="4"/>
      <c r="GC125" s="4"/>
      <c r="GD125" s="4"/>
      <c r="GE125" s="4"/>
      <c r="GF125" s="4"/>
      <c r="GG125" s="4"/>
      <c r="GH125" s="4"/>
      <c r="GI125" s="4"/>
      <c r="GJ125" s="4"/>
      <c r="GK125" s="4"/>
      <c r="GL125" s="4"/>
      <c r="GM125" s="4"/>
      <c r="GN125" s="4"/>
      <c r="GO125" s="4"/>
      <c r="GP125" s="4"/>
      <c r="GQ125" s="4"/>
      <c r="GR125" s="4"/>
      <c r="GS125" s="4"/>
      <c r="GT125" s="4"/>
      <c r="GU125" s="4"/>
      <c r="GV125" s="4"/>
      <c r="GW125" s="4"/>
      <c r="GX125" s="4"/>
      <c r="GY125" s="4"/>
      <c r="GZ125" s="4"/>
      <c r="HA125" s="4"/>
      <c r="HB125" s="4"/>
      <c r="HC125" s="4"/>
      <c r="HD125" s="4"/>
      <c r="HE125" s="4"/>
      <c r="HF125" s="4"/>
      <c r="HG125" s="4"/>
      <c r="HH125" s="4"/>
      <c r="HI125" s="4"/>
      <c r="HJ125" s="4"/>
      <c r="HK125" s="4"/>
      <c r="HL125" s="4"/>
      <c r="HM125" s="4"/>
      <c r="HN125" s="4"/>
      <c r="HO125" s="4"/>
      <c r="HP125" s="4"/>
      <c r="HQ125" s="4"/>
      <c r="HR125" s="4"/>
      <c r="HS125" s="4"/>
      <c r="HT125" s="4"/>
      <c r="HU125" s="4"/>
      <c r="HV125" s="4"/>
      <c r="HW125" s="4"/>
      <c r="HX125" s="4"/>
      <c r="HY125" s="4"/>
      <c r="HZ125" s="4"/>
      <c r="IA125" s="4"/>
      <c r="IB125" s="4"/>
      <c r="IC125" s="4"/>
      <c r="ID125" s="4"/>
      <c r="IE125" s="4"/>
      <c r="IF125" s="4"/>
      <c r="IG125" s="4"/>
      <c r="IH125" s="4"/>
      <c r="II125" s="4"/>
      <c r="IJ125" s="4"/>
      <c r="IK125" s="4"/>
      <c r="IL125" s="4"/>
      <c r="IM125" s="4"/>
      <c r="IN125" s="4"/>
      <c r="IO125" s="4"/>
      <c r="IP125" s="4"/>
      <c r="IQ125" s="4"/>
      <c r="IR125" s="4"/>
      <c r="IS125" s="4"/>
      <c r="IT125" s="4"/>
      <c r="IU125" s="4"/>
    </row>
    <row r="126" spans="1:255">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c r="AA126" s="4"/>
      <c r="AB126" s="4"/>
      <c r="AC126" s="4"/>
      <c r="AD126" s="4"/>
      <c r="AE126" s="4"/>
      <c r="AF126" s="4"/>
      <c r="AG126" s="4"/>
      <c r="AH126" s="4"/>
      <c r="AI126" s="4"/>
      <c r="AJ126" s="4"/>
      <c r="AK126" s="4"/>
      <c r="AL126" s="4"/>
      <c r="AM126" s="4"/>
      <c r="AN126" s="4"/>
      <c r="AO126" s="4"/>
      <c r="AP126" s="4"/>
      <c r="AQ126" s="4"/>
      <c r="AR126" s="4"/>
      <c r="AS126" s="4"/>
      <c r="AT126" s="4"/>
      <c r="AU126" s="4"/>
      <c r="AV126" s="4"/>
      <c r="AW126" s="4"/>
      <c r="AX126" s="4"/>
      <c r="AY126" s="4"/>
      <c r="AZ126" s="4"/>
      <c r="BA126" s="4"/>
      <c r="BB126" s="4"/>
      <c r="BC126" s="4"/>
      <c r="BD126" s="4"/>
      <c r="BE126" s="4"/>
      <c r="BF126" s="4"/>
      <c r="BG126" s="4"/>
      <c r="BH126" s="4"/>
      <c r="BI126" s="4"/>
      <c r="BJ126" s="4"/>
      <c r="BK126" s="4"/>
      <c r="BL126" s="4"/>
      <c r="BM126" s="4"/>
      <c r="BN126" s="4"/>
      <c r="BO126" s="4"/>
      <c r="BP126" s="4"/>
      <c r="BQ126" s="4"/>
      <c r="BR126" s="4"/>
      <c r="BS126" s="4"/>
      <c r="BT126" s="4"/>
      <c r="BU126" s="4"/>
      <c r="BV126" s="4"/>
      <c r="BW126" s="4"/>
      <c r="BX126" s="4"/>
      <c r="BY126" s="4"/>
      <c r="BZ126" s="4"/>
      <c r="CA126" s="4"/>
      <c r="CB126" s="4"/>
      <c r="CC126" s="4"/>
      <c r="CD126" s="4"/>
      <c r="CE126" s="4"/>
      <c r="CF126" s="4"/>
      <c r="CG126" s="4"/>
      <c r="CH126" s="4"/>
      <c r="CI126" s="4"/>
      <c r="CJ126" s="4"/>
      <c r="CK126" s="4"/>
      <c r="CL126" s="4"/>
      <c r="CM126" s="4"/>
      <c r="CN126" s="4"/>
      <c r="CO126" s="4"/>
      <c r="CP126" s="4"/>
      <c r="CQ126" s="4"/>
      <c r="CR126" s="4"/>
      <c r="CS126" s="4"/>
      <c r="CT126" s="4"/>
      <c r="CU126" s="4"/>
      <c r="CV126" s="4"/>
      <c r="CW126" s="4"/>
      <c r="CX126" s="4"/>
      <c r="CY126" s="4"/>
      <c r="CZ126" s="4"/>
      <c r="DA126" s="4"/>
      <c r="DB126" s="4"/>
      <c r="DC126" s="4"/>
      <c r="DD126" s="4"/>
      <c r="DE126" s="4"/>
      <c r="DF126" s="4"/>
      <c r="DG126" s="4"/>
      <c r="DH126" s="4"/>
      <c r="DI126" s="4"/>
      <c r="DJ126" s="4"/>
      <c r="DK126" s="4"/>
      <c r="DL126" s="4"/>
      <c r="DM126" s="4"/>
      <c r="DN126" s="4"/>
      <c r="DO126" s="4"/>
      <c r="DP126" s="4"/>
      <c r="DQ126" s="4"/>
      <c r="DR126" s="4"/>
      <c r="DS126" s="4"/>
      <c r="DT126" s="4"/>
      <c r="DU126" s="4"/>
      <c r="DV126" s="4"/>
      <c r="DW126" s="4"/>
      <c r="DX126" s="4"/>
      <c r="DY126" s="4"/>
      <c r="DZ126" s="4"/>
      <c r="EA126" s="4"/>
      <c r="EB126" s="4"/>
      <c r="EC126" s="4"/>
      <c r="ED126" s="4"/>
      <c r="EE126" s="4"/>
      <c r="EF126" s="4"/>
      <c r="EG126" s="4"/>
      <c r="EH126" s="4"/>
      <c r="EI126" s="4"/>
      <c r="EJ126" s="4"/>
      <c r="EK126" s="4"/>
      <c r="EL126" s="4"/>
      <c r="EM126" s="4"/>
      <c r="EN126" s="4"/>
      <c r="EO126" s="4"/>
      <c r="EP126" s="4"/>
      <c r="EQ126" s="4"/>
      <c r="ER126" s="4"/>
      <c r="ES126" s="4"/>
      <c r="ET126" s="4"/>
      <c r="EU126" s="4"/>
      <c r="EV126" s="4"/>
      <c r="EW126" s="4"/>
      <c r="EX126" s="4"/>
      <c r="EY126" s="4"/>
      <c r="EZ126" s="4"/>
      <c r="FA126" s="4"/>
      <c r="FB126" s="4"/>
      <c r="FC126" s="4"/>
      <c r="FD126" s="4"/>
      <c r="FE126" s="4"/>
      <c r="FF126" s="4"/>
      <c r="FG126" s="4"/>
      <c r="FH126" s="4"/>
      <c r="FI126" s="4"/>
      <c r="FJ126" s="4"/>
      <c r="FK126" s="4"/>
      <c r="FL126" s="4"/>
      <c r="FM126" s="4"/>
      <c r="FN126" s="4"/>
      <c r="FO126" s="4"/>
      <c r="FP126" s="4"/>
      <c r="FQ126" s="4"/>
      <c r="FR126" s="4"/>
      <c r="FS126" s="4"/>
      <c r="FT126" s="4"/>
      <c r="FU126" s="4"/>
      <c r="FV126" s="4"/>
      <c r="FW126" s="4"/>
      <c r="FX126" s="4"/>
      <c r="FY126" s="4"/>
      <c r="FZ126" s="4"/>
      <c r="GA126" s="4"/>
      <c r="GB126" s="4"/>
      <c r="GC126" s="4"/>
      <c r="GD126" s="4"/>
      <c r="GE126" s="4"/>
      <c r="GF126" s="4"/>
      <c r="GG126" s="4"/>
      <c r="GH126" s="4"/>
      <c r="GI126" s="4"/>
      <c r="GJ126" s="4"/>
      <c r="GK126" s="4"/>
      <c r="GL126" s="4"/>
      <c r="GM126" s="4"/>
      <c r="GN126" s="4"/>
      <c r="GO126" s="4"/>
      <c r="GP126" s="4"/>
      <c r="GQ126" s="4"/>
      <c r="GR126" s="4"/>
      <c r="GS126" s="4"/>
      <c r="GT126" s="4"/>
      <c r="GU126" s="4"/>
      <c r="GV126" s="4"/>
      <c r="GW126" s="4"/>
      <c r="GX126" s="4"/>
      <c r="GY126" s="4"/>
      <c r="GZ126" s="4"/>
      <c r="HA126" s="4"/>
      <c r="HB126" s="4"/>
      <c r="HC126" s="4"/>
      <c r="HD126" s="4"/>
      <c r="HE126" s="4"/>
      <c r="HF126" s="4"/>
      <c r="HG126" s="4"/>
      <c r="HH126" s="4"/>
      <c r="HI126" s="4"/>
      <c r="HJ126" s="4"/>
      <c r="HK126" s="4"/>
      <c r="HL126" s="4"/>
      <c r="HM126" s="4"/>
      <c r="HN126" s="4"/>
      <c r="HO126" s="4"/>
      <c r="HP126" s="4"/>
      <c r="HQ126" s="4"/>
      <c r="HR126" s="4"/>
      <c r="HS126" s="4"/>
      <c r="HT126" s="4"/>
      <c r="HU126" s="4"/>
      <c r="HV126" s="4"/>
      <c r="HW126" s="4"/>
      <c r="HX126" s="4"/>
      <c r="HY126" s="4"/>
      <c r="HZ126" s="4"/>
      <c r="IA126" s="4"/>
      <c r="IB126" s="4"/>
      <c r="IC126" s="4"/>
      <c r="ID126" s="4"/>
      <c r="IE126" s="4"/>
      <c r="IF126" s="4"/>
      <c r="IG126" s="4"/>
      <c r="IH126" s="4"/>
      <c r="II126" s="4"/>
      <c r="IJ126" s="4"/>
      <c r="IK126" s="4"/>
      <c r="IL126" s="4"/>
      <c r="IM126" s="4"/>
      <c r="IN126" s="4"/>
      <c r="IO126" s="4"/>
      <c r="IP126" s="4"/>
      <c r="IQ126" s="4"/>
      <c r="IR126" s="4"/>
      <c r="IS126" s="4"/>
      <c r="IT126" s="4"/>
      <c r="IU126" s="4"/>
    </row>
    <row r="127" spans="1:255">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c r="AA127" s="4"/>
      <c r="AB127" s="4"/>
      <c r="AC127" s="4"/>
      <c r="AD127" s="4"/>
      <c r="AE127" s="4"/>
      <c r="AF127" s="4"/>
      <c r="AG127" s="4"/>
      <c r="AH127" s="4"/>
      <c r="AI127" s="4"/>
      <c r="AJ127" s="4"/>
      <c r="AK127" s="4"/>
      <c r="AL127" s="4"/>
      <c r="AM127" s="4"/>
      <c r="AN127" s="4"/>
      <c r="AO127" s="4"/>
      <c r="AP127" s="4"/>
      <c r="AQ127" s="4"/>
      <c r="AR127" s="4"/>
      <c r="AS127" s="4"/>
      <c r="AT127" s="4"/>
      <c r="AU127" s="4"/>
      <c r="AV127" s="4"/>
      <c r="AW127" s="4"/>
      <c r="AX127" s="4"/>
      <c r="AY127" s="4"/>
      <c r="AZ127" s="4"/>
      <c r="BA127" s="4"/>
      <c r="BB127" s="4"/>
      <c r="BC127" s="4"/>
      <c r="BD127" s="4"/>
      <c r="BE127" s="4"/>
      <c r="BF127" s="4"/>
      <c r="BG127" s="4"/>
      <c r="BH127" s="4"/>
      <c r="BI127" s="4"/>
      <c r="BJ127" s="4"/>
      <c r="BK127" s="4"/>
      <c r="BL127" s="4"/>
      <c r="BM127" s="4"/>
      <c r="BN127" s="4"/>
      <c r="BO127" s="4"/>
      <c r="BP127" s="4"/>
      <c r="BQ127" s="4"/>
      <c r="BR127" s="4"/>
      <c r="BS127" s="4"/>
      <c r="BT127" s="4"/>
      <c r="BU127" s="4"/>
      <c r="BV127" s="4"/>
      <c r="BW127" s="4"/>
      <c r="BX127" s="4"/>
      <c r="BY127" s="4"/>
      <c r="BZ127" s="4"/>
      <c r="CA127" s="4"/>
      <c r="CB127" s="4"/>
      <c r="CC127" s="4"/>
      <c r="CD127" s="4"/>
      <c r="CE127" s="4"/>
      <c r="CF127" s="4"/>
      <c r="CG127" s="4"/>
      <c r="CH127" s="4"/>
      <c r="CI127" s="4"/>
      <c r="CJ127" s="4"/>
      <c r="CK127" s="4"/>
      <c r="CL127" s="4"/>
      <c r="CM127" s="4"/>
      <c r="CN127" s="4"/>
      <c r="CO127" s="4"/>
      <c r="CP127" s="4"/>
      <c r="CQ127" s="4"/>
      <c r="CR127" s="4"/>
      <c r="CS127" s="4"/>
      <c r="CT127" s="4"/>
      <c r="CU127" s="4"/>
      <c r="CV127" s="4"/>
      <c r="CW127" s="4"/>
      <c r="CX127" s="4"/>
      <c r="CY127" s="4"/>
      <c r="CZ127" s="4"/>
      <c r="DA127" s="4"/>
      <c r="DB127" s="4"/>
      <c r="DC127" s="4"/>
      <c r="DD127" s="4"/>
      <c r="DE127" s="4"/>
      <c r="DF127" s="4"/>
      <c r="DG127" s="4"/>
      <c r="DH127" s="4"/>
      <c r="DI127" s="4"/>
      <c r="DJ127" s="4"/>
      <c r="DK127" s="4"/>
      <c r="DL127" s="4"/>
      <c r="DM127" s="4"/>
      <c r="DN127" s="4"/>
      <c r="DO127" s="4"/>
      <c r="DP127" s="4"/>
      <c r="DQ127" s="4"/>
      <c r="DR127" s="4"/>
      <c r="DS127" s="4"/>
      <c r="DT127" s="4"/>
      <c r="DU127" s="4"/>
      <c r="DV127" s="4"/>
      <c r="DW127" s="4"/>
      <c r="DX127" s="4"/>
      <c r="DY127" s="4"/>
      <c r="DZ127" s="4"/>
      <c r="EA127" s="4"/>
      <c r="EB127" s="4"/>
      <c r="EC127" s="4"/>
      <c r="ED127" s="4"/>
      <c r="EE127" s="4"/>
      <c r="EF127" s="4"/>
      <c r="EG127" s="4"/>
      <c r="EH127" s="4"/>
      <c r="EI127" s="4"/>
      <c r="EJ127" s="4"/>
      <c r="EK127" s="4"/>
      <c r="EL127" s="4"/>
      <c r="EM127" s="4"/>
      <c r="EN127" s="4"/>
      <c r="EO127" s="4"/>
      <c r="EP127" s="4"/>
      <c r="EQ127" s="4"/>
      <c r="ER127" s="4"/>
      <c r="ES127" s="4"/>
      <c r="ET127" s="4"/>
      <c r="EU127" s="4"/>
      <c r="EV127" s="4"/>
      <c r="EW127" s="4"/>
      <c r="EX127" s="4"/>
      <c r="EY127" s="4"/>
      <c r="EZ127" s="4"/>
      <c r="FA127" s="4"/>
      <c r="FB127" s="4"/>
      <c r="FC127" s="4"/>
      <c r="FD127" s="4"/>
      <c r="FE127" s="4"/>
      <c r="FF127" s="4"/>
      <c r="FG127" s="4"/>
      <c r="FH127" s="4"/>
      <c r="FI127" s="4"/>
      <c r="FJ127" s="4"/>
      <c r="FK127" s="4"/>
      <c r="FL127" s="4"/>
      <c r="FM127" s="4"/>
      <c r="FN127" s="4"/>
      <c r="FO127" s="4"/>
      <c r="FP127" s="4"/>
      <c r="FQ127" s="4"/>
      <c r="FR127" s="4"/>
      <c r="FS127" s="4"/>
      <c r="FT127" s="4"/>
      <c r="FU127" s="4"/>
      <c r="FV127" s="4"/>
      <c r="FW127" s="4"/>
      <c r="FX127" s="4"/>
      <c r="FY127" s="4"/>
      <c r="FZ127" s="4"/>
      <c r="GA127" s="4"/>
      <c r="GB127" s="4"/>
      <c r="GC127" s="4"/>
      <c r="GD127" s="4"/>
      <c r="GE127" s="4"/>
      <c r="GF127" s="4"/>
      <c r="GG127" s="4"/>
      <c r="GH127" s="4"/>
      <c r="GI127" s="4"/>
      <c r="GJ127" s="4"/>
      <c r="GK127" s="4"/>
      <c r="GL127" s="4"/>
      <c r="GM127" s="4"/>
      <c r="GN127" s="4"/>
      <c r="GO127" s="4"/>
      <c r="GP127" s="4"/>
      <c r="GQ127" s="4"/>
      <c r="GR127" s="4"/>
      <c r="GS127" s="4"/>
      <c r="GT127" s="4"/>
      <c r="GU127" s="4"/>
      <c r="GV127" s="4"/>
      <c r="GW127" s="4"/>
      <c r="GX127" s="4"/>
      <c r="GY127" s="4"/>
      <c r="GZ127" s="4"/>
      <c r="HA127" s="4"/>
      <c r="HB127" s="4"/>
      <c r="HC127" s="4"/>
      <c r="HD127" s="4"/>
      <c r="HE127" s="4"/>
      <c r="HF127" s="4"/>
      <c r="HG127" s="4"/>
      <c r="HH127" s="4"/>
      <c r="HI127" s="4"/>
      <c r="HJ127" s="4"/>
      <c r="HK127" s="4"/>
      <c r="HL127" s="4"/>
      <c r="HM127" s="4"/>
      <c r="HN127" s="4"/>
      <c r="HO127" s="4"/>
      <c r="HP127" s="4"/>
      <c r="HQ127" s="4"/>
      <c r="HR127" s="4"/>
      <c r="HS127" s="4"/>
      <c r="HT127" s="4"/>
      <c r="HU127" s="4"/>
      <c r="HV127" s="4"/>
      <c r="HW127" s="4"/>
      <c r="HX127" s="4"/>
      <c r="HY127" s="4"/>
      <c r="HZ127" s="4"/>
      <c r="IA127" s="4"/>
      <c r="IB127" s="4"/>
      <c r="IC127" s="4"/>
      <c r="ID127" s="4"/>
      <c r="IE127" s="4"/>
      <c r="IF127" s="4"/>
      <c r="IG127" s="4"/>
      <c r="IH127" s="4"/>
      <c r="II127" s="4"/>
      <c r="IJ127" s="4"/>
      <c r="IK127" s="4"/>
      <c r="IL127" s="4"/>
      <c r="IM127" s="4"/>
      <c r="IN127" s="4"/>
      <c r="IO127" s="4"/>
      <c r="IP127" s="4"/>
      <c r="IQ127" s="4"/>
      <c r="IR127" s="4"/>
      <c r="IS127" s="4"/>
      <c r="IT127" s="4"/>
      <c r="IU127" s="4"/>
    </row>
    <row r="128" spans="1:255">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c r="AA128" s="4"/>
      <c r="AB128" s="4"/>
      <c r="AC128" s="4"/>
      <c r="AD128" s="4"/>
      <c r="AE128" s="4"/>
      <c r="AF128" s="4"/>
      <c r="AG128" s="4"/>
      <c r="AH128" s="4"/>
      <c r="AI128" s="4"/>
      <c r="AJ128" s="4"/>
      <c r="AK128" s="4"/>
      <c r="AL128" s="4"/>
      <c r="AM128" s="4"/>
      <c r="AN128" s="4"/>
      <c r="AO128" s="4"/>
      <c r="AP128" s="4"/>
      <c r="AQ128" s="4"/>
      <c r="AR128" s="4"/>
      <c r="AS128" s="4"/>
      <c r="AT128" s="4"/>
      <c r="AU128" s="4"/>
      <c r="AV128" s="4"/>
      <c r="AW128" s="4"/>
      <c r="AX128" s="4"/>
      <c r="AY128" s="4"/>
      <c r="AZ128" s="4"/>
      <c r="BA128" s="4"/>
      <c r="BB128" s="4"/>
      <c r="BC128" s="4"/>
      <c r="BD128" s="4"/>
      <c r="BE128" s="4"/>
      <c r="BF128" s="4"/>
      <c r="BG128" s="4"/>
      <c r="BH128" s="4"/>
      <c r="BI128" s="4"/>
      <c r="BJ128" s="4"/>
      <c r="BK128" s="4"/>
      <c r="BL128" s="4"/>
      <c r="BM128" s="4"/>
      <c r="BN128" s="4"/>
      <c r="BO128" s="4"/>
      <c r="BP128" s="4"/>
      <c r="BQ128" s="4"/>
      <c r="BR128" s="4"/>
      <c r="BS128" s="4"/>
      <c r="BT128" s="4"/>
      <c r="BU128" s="4"/>
      <c r="BV128" s="4"/>
      <c r="BW128" s="4"/>
      <c r="BX128" s="4"/>
      <c r="BY128" s="4"/>
      <c r="BZ128" s="4"/>
      <c r="CA128" s="4"/>
      <c r="CB128" s="4"/>
      <c r="CC128" s="4"/>
      <c r="CD128" s="4"/>
      <c r="CE128" s="4"/>
      <c r="CF128" s="4"/>
      <c r="CG128" s="4"/>
      <c r="CH128" s="4"/>
      <c r="CI128" s="4"/>
      <c r="CJ128" s="4"/>
      <c r="CK128" s="4"/>
      <c r="CL128" s="4"/>
      <c r="CM128" s="4"/>
      <c r="CN128" s="4"/>
      <c r="CO128" s="4"/>
      <c r="CP128" s="4"/>
      <c r="CQ128" s="4"/>
      <c r="CR128" s="4"/>
      <c r="CS128" s="4"/>
      <c r="CT128" s="4"/>
      <c r="CU128" s="4"/>
      <c r="CV128" s="4"/>
      <c r="CW128" s="4"/>
      <c r="CX128" s="4"/>
      <c r="CY128" s="4"/>
      <c r="CZ128" s="4"/>
      <c r="DA128" s="4"/>
      <c r="DB128" s="4"/>
      <c r="DC128" s="4"/>
      <c r="DD128" s="4"/>
      <c r="DE128" s="4"/>
      <c r="DF128" s="4"/>
      <c r="DG128" s="4"/>
      <c r="DH128" s="4"/>
      <c r="DI128" s="4"/>
      <c r="DJ128" s="4"/>
      <c r="DK128" s="4"/>
      <c r="DL128" s="4"/>
      <c r="DM128" s="4"/>
      <c r="DN128" s="4"/>
      <c r="DO128" s="4"/>
      <c r="DP128" s="4"/>
      <c r="DQ128" s="4"/>
      <c r="DR128" s="4"/>
      <c r="DS128" s="4"/>
      <c r="DT128" s="4"/>
      <c r="DU128" s="4"/>
      <c r="DV128" s="4"/>
      <c r="DW128" s="4"/>
      <c r="DX128" s="4"/>
      <c r="DY128" s="4"/>
      <c r="DZ128" s="4"/>
      <c r="EA128" s="4"/>
      <c r="EB128" s="4"/>
      <c r="EC128" s="4"/>
      <c r="ED128" s="4"/>
      <c r="EE128" s="4"/>
      <c r="EF128" s="4"/>
      <c r="EG128" s="4"/>
      <c r="EH128" s="4"/>
      <c r="EI128" s="4"/>
      <c r="EJ128" s="4"/>
      <c r="EK128" s="4"/>
      <c r="EL128" s="4"/>
      <c r="EM128" s="4"/>
      <c r="EN128" s="4"/>
      <c r="EO128" s="4"/>
      <c r="EP128" s="4"/>
      <c r="EQ128" s="4"/>
      <c r="ER128" s="4"/>
      <c r="ES128" s="4"/>
      <c r="ET128" s="4"/>
      <c r="EU128" s="4"/>
      <c r="EV128" s="4"/>
      <c r="EW128" s="4"/>
      <c r="EX128" s="4"/>
      <c r="EY128" s="4"/>
      <c r="EZ128" s="4"/>
      <c r="FA128" s="4"/>
      <c r="FB128" s="4"/>
      <c r="FC128" s="4"/>
      <c r="FD128" s="4"/>
      <c r="FE128" s="4"/>
      <c r="FF128" s="4"/>
      <c r="FG128" s="4"/>
      <c r="FH128" s="4"/>
      <c r="FI128" s="4"/>
      <c r="FJ128" s="4"/>
      <c r="FK128" s="4"/>
      <c r="FL128" s="4"/>
      <c r="FM128" s="4"/>
      <c r="FN128" s="4"/>
      <c r="FO128" s="4"/>
      <c r="FP128" s="4"/>
      <c r="FQ128" s="4"/>
      <c r="FR128" s="4"/>
      <c r="FS128" s="4"/>
      <c r="FT128" s="4"/>
      <c r="FU128" s="4"/>
      <c r="FV128" s="4"/>
      <c r="FW128" s="4"/>
      <c r="FX128" s="4"/>
      <c r="FY128" s="4"/>
      <c r="FZ128" s="4"/>
      <c r="GA128" s="4"/>
      <c r="GB128" s="4"/>
      <c r="GC128" s="4"/>
      <c r="GD128" s="4"/>
      <c r="GE128" s="4"/>
      <c r="GF128" s="4"/>
      <c r="GG128" s="4"/>
      <c r="GH128" s="4"/>
      <c r="GI128" s="4"/>
      <c r="GJ128" s="4"/>
      <c r="GK128" s="4"/>
      <c r="GL128" s="4"/>
      <c r="GM128" s="4"/>
      <c r="GN128" s="4"/>
      <c r="GO128" s="4"/>
      <c r="GP128" s="4"/>
      <c r="GQ128" s="4"/>
      <c r="GR128" s="4"/>
      <c r="GS128" s="4"/>
      <c r="GT128" s="4"/>
      <c r="GU128" s="4"/>
      <c r="GV128" s="4"/>
      <c r="GW128" s="4"/>
      <c r="GX128" s="4"/>
      <c r="GY128" s="4"/>
      <c r="GZ128" s="4"/>
      <c r="HA128" s="4"/>
      <c r="HB128" s="4"/>
      <c r="HC128" s="4"/>
      <c r="HD128" s="4"/>
      <c r="HE128" s="4"/>
      <c r="HF128" s="4"/>
      <c r="HG128" s="4"/>
      <c r="HH128" s="4"/>
      <c r="HI128" s="4"/>
      <c r="HJ128" s="4"/>
      <c r="HK128" s="4"/>
      <c r="HL128" s="4"/>
      <c r="HM128" s="4"/>
      <c r="HN128" s="4"/>
      <c r="HO128" s="4"/>
      <c r="HP128" s="4"/>
      <c r="HQ128" s="4"/>
      <c r="HR128" s="4"/>
      <c r="HS128" s="4"/>
      <c r="HT128" s="4"/>
      <c r="HU128" s="4"/>
      <c r="HV128" s="4"/>
      <c r="HW128" s="4"/>
      <c r="HX128" s="4"/>
      <c r="HY128" s="4"/>
      <c r="HZ128" s="4"/>
      <c r="IA128" s="4"/>
      <c r="IB128" s="4"/>
      <c r="IC128" s="4"/>
      <c r="ID128" s="4"/>
      <c r="IE128" s="4"/>
      <c r="IF128" s="4"/>
      <c r="IG128" s="4"/>
      <c r="IH128" s="4"/>
      <c r="II128" s="4"/>
      <c r="IJ128" s="4"/>
      <c r="IK128" s="4"/>
      <c r="IL128" s="4"/>
      <c r="IM128" s="4"/>
      <c r="IN128" s="4"/>
      <c r="IO128" s="4"/>
      <c r="IP128" s="4"/>
      <c r="IQ128" s="4"/>
      <c r="IR128" s="4"/>
      <c r="IS128" s="4"/>
      <c r="IT128" s="4"/>
      <c r="IU128" s="4"/>
    </row>
    <row r="129" spans="1:255">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c r="AA129" s="4"/>
      <c r="AB129" s="4"/>
      <c r="AC129" s="4"/>
      <c r="AD129" s="4"/>
      <c r="AE129" s="4"/>
      <c r="AF129" s="4"/>
      <c r="AG129" s="4"/>
      <c r="AH129" s="4"/>
      <c r="AI129" s="4"/>
      <c r="AJ129" s="4"/>
      <c r="AK129" s="4"/>
      <c r="AL129" s="4"/>
      <c r="AM129" s="4"/>
      <c r="AN129" s="4"/>
      <c r="AO129" s="4"/>
      <c r="AP129" s="4"/>
      <c r="AQ129" s="4"/>
      <c r="AR129" s="4"/>
      <c r="AS129" s="4"/>
      <c r="AT129" s="4"/>
      <c r="AU129" s="4"/>
      <c r="AV129" s="4"/>
      <c r="AW129" s="4"/>
      <c r="AX129" s="4"/>
      <c r="AY129" s="4"/>
      <c r="AZ129" s="4"/>
      <c r="BA129" s="4"/>
      <c r="BB129" s="4"/>
      <c r="BC129" s="4"/>
      <c r="BD129" s="4"/>
      <c r="BE129" s="4"/>
      <c r="BF129" s="4"/>
      <c r="BG129" s="4"/>
      <c r="BH129" s="4"/>
      <c r="BI129" s="4"/>
      <c r="BJ129" s="4"/>
      <c r="BK129" s="4"/>
      <c r="BL129" s="4"/>
      <c r="BM129" s="4"/>
      <c r="BN129" s="4"/>
      <c r="BO129" s="4"/>
      <c r="BP129" s="4"/>
      <c r="BQ129" s="4"/>
      <c r="BR129" s="4"/>
      <c r="BS129" s="4"/>
      <c r="BT129" s="4"/>
      <c r="BU129" s="4"/>
      <c r="BV129" s="4"/>
      <c r="BW129" s="4"/>
      <c r="BX129" s="4"/>
      <c r="BY129" s="4"/>
      <c r="BZ129" s="4"/>
      <c r="CA129" s="4"/>
      <c r="CB129" s="4"/>
      <c r="CC129" s="4"/>
      <c r="CD129" s="4"/>
      <c r="CE129" s="4"/>
      <c r="CF129" s="4"/>
      <c r="CG129" s="4"/>
      <c r="CH129" s="4"/>
      <c r="CI129" s="4"/>
      <c r="CJ129" s="4"/>
      <c r="CK129" s="4"/>
      <c r="CL129" s="4"/>
      <c r="CM129" s="4"/>
      <c r="CN129" s="4"/>
      <c r="CO129" s="4"/>
      <c r="CP129" s="4"/>
      <c r="CQ129" s="4"/>
      <c r="CR129" s="4"/>
      <c r="CS129" s="4"/>
      <c r="CT129" s="4"/>
      <c r="CU129" s="4"/>
      <c r="CV129" s="4"/>
      <c r="CW129" s="4"/>
      <c r="CX129" s="4"/>
      <c r="CY129" s="4"/>
      <c r="CZ129" s="4"/>
      <c r="DA129" s="4"/>
      <c r="DB129" s="4"/>
      <c r="DC129" s="4"/>
      <c r="DD129" s="4"/>
      <c r="DE129" s="4"/>
      <c r="DF129" s="4"/>
      <c r="DG129" s="4"/>
      <c r="DH129" s="4"/>
      <c r="DI129" s="4"/>
      <c r="DJ129" s="4"/>
      <c r="DK129" s="4"/>
      <c r="DL129" s="4"/>
      <c r="DM129" s="4"/>
      <c r="DN129" s="4"/>
      <c r="DO129" s="4"/>
      <c r="DP129" s="4"/>
      <c r="DQ129" s="4"/>
      <c r="DR129" s="4"/>
      <c r="DS129" s="4"/>
      <c r="DT129" s="4"/>
      <c r="DU129" s="4"/>
      <c r="DV129" s="4"/>
      <c r="DW129" s="4"/>
      <c r="DX129" s="4"/>
      <c r="DY129" s="4"/>
      <c r="DZ129" s="4"/>
      <c r="EA129" s="4"/>
      <c r="EB129" s="4"/>
      <c r="EC129" s="4"/>
      <c r="ED129" s="4"/>
      <c r="EE129" s="4"/>
      <c r="EF129" s="4"/>
      <c r="EG129" s="4"/>
      <c r="EH129" s="4"/>
      <c r="EI129" s="4"/>
      <c r="EJ129" s="4"/>
      <c r="EK129" s="4"/>
      <c r="EL129" s="4"/>
      <c r="EM129" s="4"/>
      <c r="EN129" s="4"/>
      <c r="EO129" s="4"/>
      <c r="EP129" s="4"/>
      <c r="EQ129" s="4"/>
      <c r="ER129" s="4"/>
      <c r="ES129" s="4"/>
      <c r="ET129" s="4"/>
      <c r="EU129" s="4"/>
      <c r="EV129" s="4"/>
      <c r="EW129" s="4"/>
      <c r="EX129" s="4"/>
      <c r="EY129" s="4"/>
      <c r="EZ129" s="4"/>
      <c r="FA129" s="4"/>
      <c r="FB129" s="4"/>
      <c r="FC129" s="4"/>
      <c r="FD129" s="4"/>
      <c r="FE129" s="4"/>
      <c r="FF129" s="4"/>
      <c r="FG129" s="4"/>
      <c r="FH129" s="4"/>
      <c r="FI129" s="4"/>
      <c r="FJ129" s="4"/>
      <c r="FK129" s="4"/>
      <c r="FL129" s="4"/>
      <c r="FM129" s="4"/>
      <c r="FN129" s="4"/>
      <c r="FO129" s="4"/>
      <c r="FP129" s="4"/>
      <c r="FQ129" s="4"/>
      <c r="FR129" s="4"/>
      <c r="FS129" s="4"/>
      <c r="FT129" s="4"/>
      <c r="FU129" s="4"/>
      <c r="FV129" s="4"/>
      <c r="FW129" s="4"/>
      <c r="FX129" s="4"/>
      <c r="FY129" s="4"/>
      <c r="FZ129" s="4"/>
      <c r="GA129" s="4"/>
      <c r="GB129" s="4"/>
      <c r="GC129" s="4"/>
      <c r="GD129" s="4"/>
      <c r="GE129" s="4"/>
      <c r="GF129" s="4"/>
      <c r="GG129" s="4"/>
      <c r="GH129" s="4"/>
      <c r="GI129" s="4"/>
      <c r="GJ129" s="4"/>
      <c r="GK129" s="4"/>
      <c r="GL129" s="4"/>
      <c r="GM129" s="4"/>
      <c r="GN129" s="4"/>
      <c r="GO129" s="4"/>
      <c r="GP129" s="4"/>
      <c r="GQ129" s="4"/>
      <c r="GR129" s="4"/>
      <c r="GS129" s="4"/>
      <c r="GT129" s="4"/>
      <c r="GU129" s="4"/>
      <c r="GV129" s="4"/>
      <c r="GW129" s="4"/>
      <c r="GX129" s="4"/>
      <c r="GY129" s="4"/>
      <c r="GZ129" s="4"/>
      <c r="HA129" s="4"/>
      <c r="HB129" s="4"/>
      <c r="HC129" s="4"/>
      <c r="HD129" s="4"/>
      <c r="HE129" s="4"/>
      <c r="HF129" s="4"/>
      <c r="HG129" s="4"/>
      <c r="HH129" s="4"/>
      <c r="HI129" s="4"/>
      <c r="HJ129" s="4"/>
      <c r="HK129" s="4"/>
      <c r="HL129" s="4"/>
      <c r="HM129" s="4"/>
      <c r="HN129" s="4"/>
      <c r="HO129" s="4"/>
      <c r="HP129" s="4"/>
      <c r="HQ129" s="4"/>
      <c r="HR129" s="4"/>
      <c r="HS129" s="4"/>
      <c r="HT129" s="4"/>
      <c r="HU129" s="4"/>
      <c r="HV129" s="4"/>
      <c r="HW129" s="4"/>
      <c r="HX129" s="4"/>
      <c r="HY129" s="4"/>
      <c r="HZ129" s="4"/>
      <c r="IA129" s="4"/>
      <c r="IB129" s="4"/>
      <c r="IC129" s="4"/>
      <c r="ID129" s="4"/>
      <c r="IE129" s="4"/>
      <c r="IF129" s="4"/>
      <c r="IG129" s="4"/>
      <c r="IH129" s="4"/>
      <c r="II129" s="4"/>
      <c r="IJ129" s="4"/>
      <c r="IK129" s="4"/>
      <c r="IL129" s="4"/>
      <c r="IM129" s="4"/>
      <c r="IN129" s="4"/>
      <c r="IO129" s="4"/>
      <c r="IP129" s="4"/>
      <c r="IQ129" s="4"/>
      <c r="IR129" s="4"/>
      <c r="IS129" s="4"/>
      <c r="IT129" s="4"/>
      <c r="IU129" s="4"/>
    </row>
    <row r="130" spans="1:255">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c r="AA130" s="4"/>
      <c r="AB130" s="4"/>
      <c r="AC130" s="4"/>
      <c r="AD130" s="4"/>
      <c r="AE130" s="4"/>
      <c r="AF130" s="4"/>
      <c r="AG130" s="4"/>
      <c r="AH130" s="4"/>
      <c r="AI130" s="4"/>
      <c r="AJ130" s="4"/>
      <c r="AK130" s="4"/>
      <c r="AL130" s="4"/>
      <c r="AM130" s="4"/>
      <c r="AN130" s="4"/>
      <c r="AO130" s="4"/>
      <c r="AP130" s="4"/>
      <c r="AQ130" s="4"/>
      <c r="AR130" s="4"/>
      <c r="AS130" s="4"/>
      <c r="AT130" s="4"/>
      <c r="AU130" s="4"/>
      <c r="AV130" s="4"/>
      <c r="AW130" s="4"/>
      <c r="AX130" s="4"/>
      <c r="AY130" s="4"/>
      <c r="AZ130" s="4"/>
      <c r="BA130" s="4"/>
      <c r="BB130" s="4"/>
      <c r="BC130" s="4"/>
      <c r="BD130" s="4"/>
      <c r="BE130" s="4"/>
      <c r="BF130" s="4"/>
      <c r="BG130" s="4"/>
      <c r="BH130" s="4"/>
      <c r="BI130" s="4"/>
      <c r="BJ130" s="4"/>
      <c r="BK130" s="4"/>
      <c r="BL130" s="4"/>
      <c r="BM130" s="4"/>
      <c r="BN130" s="4"/>
      <c r="BO130" s="4"/>
      <c r="BP130" s="4"/>
      <c r="BQ130" s="4"/>
      <c r="BR130" s="4"/>
      <c r="BS130" s="4"/>
      <c r="BT130" s="4"/>
      <c r="BU130" s="4"/>
      <c r="BV130" s="4"/>
      <c r="BW130" s="4"/>
      <c r="BX130" s="4"/>
      <c r="BY130" s="4"/>
      <c r="BZ130" s="4"/>
      <c r="CA130" s="4"/>
      <c r="CB130" s="4"/>
      <c r="CC130" s="4"/>
      <c r="CD130" s="4"/>
      <c r="CE130" s="4"/>
      <c r="CF130" s="4"/>
      <c r="CG130" s="4"/>
      <c r="CH130" s="4"/>
      <c r="CI130" s="4"/>
      <c r="CJ130" s="4"/>
      <c r="CK130" s="4"/>
      <c r="CL130" s="4"/>
      <c r="CM130" s="4"/>
      <c r="CN130" s="4"/>
      <c r="CO130" s="4"/>
      <c r="CP130" s="4"/>
      <c r="CQ130" s="4"/>
      <c r="CR130" s="4"/>
      <c r="CS130" s="4"/>
      <c r="CT130" s="4"/>
      <c r="CU130" s="4"/>
      <c r="CV130" s="4"/>
      <c r="CW130" s="4"/>
      <c r="CX130" s="4"/>
      <c r="CY130" s="4"/>
      <c r="CZ130" s="4"/>
      <c r="DA130" s="4"/>
      <c r="DB130" s="4"/>
      <c r="DC130" s="4"/>
      <c r="DD130" s="4"/>
      <c r="DE130" s="4"/>
      <c r="DF130" s="4"/>
      <c r="DG130" s="4"/>
      <c r="DH130" s="4"/>
      <c r="DI130" s="4"/>
      <c r="DJ130" s="4"/>
      <c r="DK130" s="4"/>
      <c r="DL130" s="4"/>
      <c r="DM130" s="4"/>
      <c r="DN130" s="4"/>
      <c r="DO130" s="4"/>
      <c r="DP130" s="4"/>
      <c r="DQ130" s="4"/>
      <c r="DR130" s="4"/>
      <c r="DS130" s="4"/>
      <c r="DT130" s="4"/>
      <c r="DU130" s="4"/>
      <c r="DV130" s="4"/>
      <c r="DW130" s="4"/>
      <c r="DX130" s="4"/>
      <c r="DY130" s="4"/>
      <c r="DZ130" s="4"/>
      <c r="EA130" s="4"/>
      <c r="EB130" s="4"/>
      <c r="EC130" s="4"/>
      <c r="ED130" s="4"/>
      <c r="EE130" s="4"/>
      <c r="EF130" s="4"/>
      <c r="EG130" s="4"/>
      <c r="EH130" s="4"/>
      <c r="EI130" s="4"/>
      <c r="EJ130" s="4"/>
      <c r="EK130" s="4"/>
      <c r="EL130" s="4"/>
      <c r="EM130" s="4"/>
      <c r="EN130" s="4"/>
      <c r="EO130" s="4"/>
      <c r="EP130" s="4"/>
      <c r="EQ130" s="4"/>
      <c r="ER130" s="4"/>
      <c r="ES130" s="4"/>
      <c r="ET130" s="4"/>
      <c r="EU130" s="4"/>
      <c r="EV130" s="4"/>
      <c r="EW130" s="4"/>
      <c r="EX130" s="4"/>
      <c r="EY130" s="4"/>
      <c r="EZ130" s="4"/>
      <c r="FA130" s="4"/>
      <c r="FB130" s="4"/>
      <c r="FC130" s="4"/>
      <c r="FD130" s="4"/>
      <c r="FE130" s="4"/>
      <c r="FF130" s="4"/>
      <c r="FG130" s="4"/>
      <c r="FH130" s="4"/>
      <c r="FI130" s="4"/>
      <c r="FJ130" s="4"/>
      <c r="FK130" s="4"/>
      <c r="FL130" s="4"/>
      <c r="FM130" s="4"/>
      <c r="FN130" s="4"/>
      <c r="FO130" s="4"/>
      <c r="FP130" s="4"/>
      <c r="FQ130" s="4"/>
      <c r="FR130" s="4"/>
      <c r="FS130" s="4"/>
      <c r="FT130" s="4"/>
      <c r="FU130" s="4"/>
      <c r="FV130" s="4"/>
      <c r="FW130" s="4"/>
      <c r="FX130" s="4"/>
      <c r="FY130" s="4"/>
      <c r="FZ130" s="4"/>
      <c r="GA130" s="4"/>
      <c r="GB130" s="4"/>
      <c r="GC130" s="4"/>
      <c r="GD130" s="4"/>
      <c r="GE130" s="4"/>
      <c r="GF130" s="4"/>
      <c r="GG130" s="4"/>
      <c r="GH130" s="4"/>
      <c r="GI130" s="4"/>
      <c r="GJ130" s="4"/>
      <c r="GK130" s="4"/>
      <c r="GL130" s="4"/>
      <c r="GM130" s="4"/>
      <c r="GN130" s="4"/>
      <c r="GO130" s="4"/>
      <c r="GP130" s="4"/>
      <c r="GQ130" s="4"/>
      <c r="GR130" s="4"/>
      <c r="GS130" s="4"/>
      <c r="GT130" s="4"/>
      <c r="GU130" s="4"/>
      <c r="GV130" s="4"/>
      <c r="GW130" s="4"/>
      <c r="GX130" s="4"/>
      <c r="GY130" s="4"/>
      <c r="GZ130" s="4"/>
      <c r="HA130" s="4"/>
      <c r="HB130" s="4"/>
      <c r="HC130" s="4"/>
      <c r="HD130" s="4"/>
      <c r="HE130" s="4"/>
      <c r="HF130" s="4"/>
      <c r="HG130" s="4"/>
      <c r="HH130" s="4"/>
      <c r="HI130" s="4"/>
      <c r="HJ130" s="4"/>
      <c r="HK130" s="4"/>
      <c r="HL130" s="4"/>
      <c r="HM130" s="4"/>
      <c r="HN130" s="4"/>
      <c r="HO130" s="4"/>
      <c r="HP130" s="4"/>
      <c r="HQ130" s="4"/>
      <c r="HR130" s="4"/>
      <c r="HS130" s="4"/>
      <c r="HT130" s="4"/>
      <c r="HU130" s="4"/>
      <c r="HV130" s="4"/>
      <c r="HW130" s="4"/>
      <c r="HX130" s="4"/>
      <c r="HY130" s="4"/>
      <c r="HZ130" s="4"/>
      <c r="IA130" s="4"/>
      <c r="IB130" s="4"/>
      <c r="IC130" s="4"/>
      <c r="ID130" s="4"/>
      <c r="IE130" s="4"/>
      <c r="IF130" s="4"/>
      <c r="IG130" s="4"/>
      <c r="IH130" s="4"/>
      <c r="II130" s="4"/>
      <c r="IJ130" s="4"/>
      <c r="IK130" s="4"/>
      <c r="IL130" s="4"/>
      <c r="IM130" s="4"/>
      <c r="IN130" s="4"/>
      <c r="IO130" s="4"/>
      <c r="IP130" s="4"/>
      <c r="IQ130" s="4"/>
      <c r="IR130" s="4"/>
      <c r="IS130" s="4"/>
      <c r="IT130" s="4"/>
      <c r="IU130" s="4"/>
    </row>
    <row r="131" spans="1:255">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c r="AA131" s="4"/>
      <c r="AB131" s="4"/>
      <c r="AC131" s="4"/>
      <c r="AD131" s="4"/>
      <c r="AE131" s="4"/>
      <c r="AF131" s="4"/>
      <c r="AG131" s="4"/>
      <c r="AH131" s="4"/>
      <c r="AI131" s="4"/>
      <c r="AJ131" s="4"/>
      <c r="AK131" s="4"/>
      <c r="AL131" s="4"/>
      <c r="AM131" s="4"/>
      <c r="AN131" s="4"/>
      <c r="AO131" s="4"/>
      <c r="AP131" s="4"/>
      <c r="AQ131" s="4"/>
      <c r="AR131" s="4"/>
      <c r="AS131" s="4"/>
      <c r="AT131" s="4"/>
      <c r="AU131" s="4"/>
      <c r="AV131" s="4"/>
      <c r="AW131" s="4"/>
      <c r="AX131" s="4"/>
      <c r="AY131" s="4"/>
      <c r="AZ131" s="4"/>
      <c r="BA131" s="4"/>
      <c r="BB131" s="4"/>
      <c r="BC131" s="4"/>
      <c r="BD131" s="4"/>
      <c r="BE131" s="4"/>
      <c r="BF131" s="4"/>
      <c r="BG131" s="4"/>
      <c r="BH131" s="4"/>
      <c r="BI131" s="4"/>
      <c r="BJ131" s="4"/>
      <c r="BK131" s="4"/>
      <c r="BL131" s="4"/>
      <c r="BM131" s="4"/>
      <c r="BN131" s="4"/>
      <c r="BO131" s="4"/>
      <c r="BP131" s="4"/>
      <c r="BQ131" s="4"/>
      <c r="BR131" s="4"/>
      <c r="BS131" s="4"/>
      <c r="BT131" s="4"/>
      <c r="BU131" s="4"/>
      <c r="BV131" s="4"/>
      <c r="BW131" s="4"/>
      <c r="BX131" s="4"/>
      <c r="BY131" s="4"/>
      <c r="BZ131" s="4"/>
      <c r="CA131" s="4"/>
      <c r="CB131" s="4"/>
      <c r="CC131" s="4"/>
      <c r="CD131" s="4"/>
      <c r="CE131" s="4"/>
      <c r="CF131" s="4"/>
      <c r="CG131" s="4"/>
      <c r="CH131" s="4"/>
      <c r="CI131" s="4"/>
      <c r="CJ131" s="4"/>
      <c r="CK131" s="4"/>
      <c r="CL131" s="4"/>
      <c r="CM131" s="4"/>
      <c r="CN131" s="4"/>
      <c r="CO131" s="4"/>
      <c r="CP131" s="4"/>
      <c r="CQ131" s="4"/>
      <c r="CR131" s="4"/>
      <c r="CS131" s="4"/>
      <c r="CT131" s="4"/>
      <c r="CU131" s="4"/>
      <c r="CV131" s="4"/>
      <c r="CW131" s="4"/>
      <c r="CX131" s="4"/>
      <c r="CY131" s="4"/>
      <c r="CZ131" s="4"/>
      <c r="DA131" s="4"/>
      <c r="DB131" s="4"/>
      <c r="DC131" s="4"/>
      <c r="DD131" s="4"/>
      <c r="DE131" s="4"/>
      <c r="DF131" s="4"/>
      <c r="DG131" s="4"/>
      <c r="DH131" s="4"/>
      <c r="DI131" s="4"/>
      <c r="DJ131" s="4"/>
      <c r="DK131" s="4"/>
      <c r="DL131" s="4"/>
      <c r="DM131" s="4"/>
      <c r="DN131" s="4"/>
      <c r="DO131" s="4"/>
      <c r="DP131" s="4"/>
      <c r="DQ131" s="4"/>
      <c r="DR131" s="4"/>
      <c r="DS131" s="4"/>
      <c r="DT131" s="4"/>
      <c r="DU131" s="4"/>
      <c r="DV131" s="4"/>
      <c r="DW131" s="4"/>
      <c r="DX131" s="4"/>
      <c r="DY131" s="4"/>
      <c r="DZ131" s="4"/>
      <c r="EA131" s="4"/>
      <c r="EB131" s="4"/>
      <c r="EC131" s="4"/>
      <c r="ED131" s="4"/>
      <c r="EE131" s="4"/>
      <c r="EF131" s="4"/>
      <c r="EG131" s="4"/>
      <c r="EH131" s="4"/>
      <c r="EI131" s="4"/>
      <c r="EJ131" s="4"/>
      <c r="EK131" s="4"/>
      <c r="EL131" s="4"/>
      <c r="EM131" s="4"/>
      <c r="EN131" s="4"/>
      <c r="EO131" s="4"/>
      <c r="EP131" s="4"/>
      <c r="EQ131" s="4"/>
      <c r="ER131" s="4"/>
      <c r="ES131" s="4"/>
      <c r="ET131" s="4"/>
      <c r="EU131" s="4"/>
      <c r="EV131" s="4"/>
      <c r="EW131" s="4"/>
      <c r="EX131" s="4"/>
      <c r="EY131" s="4"/>
      <c r="EZ131" s="4"/>
      <c r="FA131" s="4"/>
      <c r="FB131" s="4"/>
      <c r="FC131" s="4"/>
      <c r="FD131" s="4"/>
      <c r="FE131" s="4"/>
      <c r="FF131" s="4"/>
      <c r="FG131" s="4"/>
      <c r="FH131" s="4"/>
      <c r="FI131" s="4"/>
      <c r="FJ131" s="4"/>
      <c r="FK131" s="4"/>
      <c r="FL131" s="4"/>
      <c r="FM131" s="4"/>
      <c r="FN131" s="4"/>
      <c r="FO131" s="4"/>
      <c r="FP131" s="4"/>
      <c r="FQ131" s="4"/>
      <c r="FR131" s="4"/>
      <c r="FS131" s="4"/>
      <c r="FT131" s="4"/>
      <c r="FU131" s="4"/>
      <c r="FV131" s="4"/>
      <c r="FW131" s="4"/>
      <c r="FX131" s="4"/>
      <c r="FY131" s="4"/>
      <c r="FZ131" s="4"/>
      <c r="GA131" s="4"/>
      <c r="GB131" s="4"/>
      <c r="GC131" s="4"/>
      <c r="GD131" s="4"/>
      <c r="GE131" s="4"/>
      <c r="GF131" s="4"/>
      <c r="GG131" s="4"/>
      <c r="GH131" s="4"/>
      <c r="GI131" s="4"/>
      <c r="GJ131" s="4"/>
      <c r="GK131" s="4"/>
      <c r="GL131" s="4"/>
      <c r="GM131" s="4"/>
      <c r="GN131" s="4"/>
      <c r="GO131" s="4"/>
      <c r="GP131" s="4"/>
      <c r="GQ131" s="4"/>
      <c r="GR131" s="4"/>
      <c r="GS131" s="4"/>
      <c r="GT131" s="4"/>
      <c r="GU131" s="4"/>
      <c r="GV131" s="4"/>
      <c r="GW131" s="4"/>
      <c r="GX131" s="4"/>
      <c r="GY131" s="4"/>
      <c r="GZ131" s="4"/>
      <c r="HA131" s="4"/>
      <c r="HB131" s="4"/>
      <c r="HC131" s="4"/>
      <c r="HD131" s="4"/>
      <c r="HE131" s="4"/>
      <c r="HF131" s="4"/>
      <c r="HG131" s="4"/>
      <c r="HH131" s="4"/>
      <c r="HI131" s="4"/>
      <c r="HJ131" s="4"/>
      <c r="HK131" s="4"/>
      <c r="HL131" s="4"/>
      <c r="HM131" s="4"/>
      <c r="HN131" s="4"/>
      <c r="HO131" s="4"/>
      <c r="HP131" s="4"/>
      <c r="HQ131" s="4"/>
      <c r="HR131" s="4"/>
      <c r="HS131" s="4"/>
      <c r="HT131" s="4"/>
      <c r="HU131" s="4"/>
      <c r="HV131" s="4"/>
      <c r="HW131" s="4"/>
      <c r="HX131" s="4"/>
      <c r="HY131" s="4"/>
      <c r="HZ131" s="4"/>
      <c r="IA131" s="4"/>
      <c r="IB131" s="4"/>
      <c r="IC131" s="4"/>
      <c r="ID131" s="4"/>
      <c r="IE131" s="4"/>
      <c r="IF131" s="4"/>
      <c r="IG131" s="4"/>
      <c r="IH131" s="4"/>
      <c r="II131" s="4"/>
      <c r="IJ131" s="4"/>
      <c r="IK131" s="4"/>
      <c r="IL131" s="4"/>
      <c r="IM131" s="4"/>
      <c r="IN131" s="4"/>
      <c r="IO131" s="4"/>
      <c r="IP131" s="4"/>
      <c r="IQ131" s="4"/>
      <c r="IR131" s="4"/>
      <c r="IS131" s="4"/>
      <c r="IT131" s="4"/>
      <c r="IU131" s="4"/>
    </row>
    <row r="132" spans="1:255">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c r="AA132" s="4"/>
      <c r="AB132" s="4"/>
      <c r="AC132" s="4"/>
      <c r="AD132" s="4"/>
      <c r="AE132" s="4"/>
      <c r="AF132" s="4"/>
      <c r="AG132" s="4"/>
      <c r="AH132" s="4"/>
      <c r="AI132" s="4"/>
      <c r="AJ132" s="4"/>
      <c r="AK132" s="4"/>
      <c r="AL132" s="4"/>
      <c r="AM132" s="4"/>
      <c r="AN132" s="4"/>
      <c r="AO132" s="4"/>
      <c r="AP132" s="4"/>
      <c r="AQ132" s="4"/>
      <c r="AR132" s="4"/>
      <c r="AS132" s="4"/>
      <c r="AT132" s="4"/>
      <c r="AU132" s="4"/>
      <c r="AV132" s="4"/>
      <c r="AW132" s="4"/>
      <c r="AX132" s="4"/>
      <c r="AY132" s="4"/>
      <c r="AZ132" s="4"/>
      <c r="BA132" s="4"/>
      <c r="BB132" s="4"/>
      <c r="BC132" s="4"/>
      <c r="BD132" s="4"/>
      <c r="BE132" s="4"/>
      <c r="BF132" s="4"/>
      <c r="BG132" s="4"/>
      <c r="BH132" s="4"/>
      <c r="BI132" s="4"/>
      <c r="BJ132" s="4"/>
      <c r="BK132" s="4"/>
      <c r="BL132" s="4"/>
      <c r="BM132" s="4"/>
      <c r="BN132" s="4"/>
      <c r="BO132" s="4"/>
      <c r="BP132" s="4"/>
      <c r="BQ132" s="4"/>
      <c r="BR132" s="4"/>
      <c r="BS132" s="4"/>
      <c r="BT132" s="4"/>
      <c r="BU132" s="4"/>
      <c r="BV132" s="4"/>
      <c r="BW132" s="4"/>
      <c r="BX132" s="4"/>
      <c r="BY132" s="4"/>
      <c r="BZ132" s="4"/>
      <c r="CA132" s="4"/>
      <c r="CB132" s="4"/>
      <c r="CC132" s="4"/>
      <c r="CD132" s="4"/>
      <c r="CE132" s="4"/>
      <c r="CF132" s="4"/>
      <c r="CG132" s="4"/>
      <c r="CH132" s="4"/>
      <c r="CI132" s="4"/>
      <c r="CJ132" s="4"/>
      <c r="CK132" s="4"/>
      <c r="CL132" s="4"/>
      <c r="CM132" s="4"/>
      <c r="CN132" s="4"/>
      <c r="CO132" s="4"/>
      <c r="CP132" s="4"/>
      <c r="CQ132" s="4"/>
      <c r="CR132" s="4"/>
      <c r="CS132" s="4"/>
      <c r="CT132" s="4"/>
      <c r="CU132" s="4"/>
      <c r="CV132" s="4"/>
      <c r="CW132" s="4"/>
      <c r="CX132" s="4"/>
      <c r="CY132" s="4"/>
      <c r="CZ132" s="4"/>
      <c r="DA132" s="4"/>
      <c r="DB132" s="4"/>
      <c r="DC132" s="4"/>
      <c r="DD132" s="4"/>
      <c r="DE132" s="4"/>
      <c r="DF132" s="4"/>
      <c r="DG132" s="4"/>
      <c r="DH132" s="4"/>
      <c r="DI132" s="4"/>
      <c r="DJ132" s="4"/>
      <c r="DK132" s="4"/>
      <c r="DL132" s="4"/>
      <c r="DM132" s="4"/>
      <c r="DN132" s="4"/>
      <c r="DO132" s="4"/>
      <c r="DP132" s="4"/>
      <c r="DQ132" s="4"/>
      <c r="DR132" s="4"/>
      <c r="DS132" s="4"/>
      <c r="DT132" s="4"/>
      <c r="DU132" s="4"/>
      <c r="DV132" s="4"/>
      <c r="DW132" s="4"/>
      <c r="DX132" s="4"/>
      <c r="DY132" s="4"/>
      <c r="DZ132" s="4"/>
      <c r="EA132" s="4"/>
      <c r="EB132" s="4"/>
      <c r="EC132" s="4"/>
      <c r="ED132" s="4"/>
      <c r="EE132" s="4"/>
      <c r="EF132" s="4"/>
      <c r="EG132" s="4"/>
      <c r="EH132" s="4"/>
      <c r="EI132" s="4"/>
      <c r="EJ132" s="4"/>
      <c r="EK132" s="4"/>
      <c r="EL132" s="4"/>
      <c r="EM132" s="4"/>
      <c r="EN132" s="4"/>
      <c r="EO132" s="4"/>
      <c r="EP132" s="4"/>
      <c r="EQ132" s="4"/>
      <c r="ER132" s="4"/>
      <c r="ES132" s="4"/>
      <c r="ET132" s="4"/>
      <c r="EU132" s="4"/>
      <c r="EV132" s="4"/>
      <c r="EW132" s="4"/>
      <c r="EX132" s="4"/>
      <c r="EY132" s="4"/>
      <c r="EZ132" s="4"/>
      <c r="FA132" s="4"/>
      <c r="FB132" s="4"/>
      <c r="FC132" s="4"/>
      <c r="FD132" s="4"/>
      <c r="FE132" s="4"/>
      <c r="FF132" s="4"/>
      <c r="FG132" s="4"/>
      <c r="FH132" s="4"/>
      <c r="FI132" s="4"/>
      <c r="FJ132" s="4"/>
      <c r="FK132" s="4"/>
      <c r="FL132" s="4"/>
      <c r="FM132" s="4"/>
      <c r="FN132" s="4"/>
      <c r="FO132" s="4"/>
      <c r="FP132" s="4"/>
      <c r="FQ132" s="4"/>
      <c r="FR132" s="4"/>
      <c r="FS132" s="4"/>
      <c r="FT132" s="4"/>
      <c r="FU132" s="4"/>
      <c r="FV132" s="4"/>
      <c r="FW132" s="4"/>
      <c r="FX132" s="4"/>
      <c r="FY132" s="4"/>
      <c r="FZ132" s="4"/>
      <c r="GA132" s="4"/>
      <c r="GB132" s="4"/>
      <c r="GC132" s="4"/>
      <c r="GD132" s="4"/>
      <c r="GE132" s="4"/>
      <c r="GF132" s="4"/>
      <c r="GG132" s="4"/>
      <c r="GH132" s="4"/>
      <c r="GI132" s="4"/>
      <c r="GJ132" s="4"/>
      <c r="GK132" s="4"/>
      <c r="GL132" s="4"/>
      <c r="GM132" s="4"/>
      <c r="GN132" s="4"/>
      <c r="GO132" s="4"/>
      <c r="GP132" s="4"/>
      <c r="GQ132" s="4"/>
      <c r="GR132" s="4"/>
      <c r="GS132" s="4"/>
      <c r="GT132" s="4"/>
      <c r="GU132" s="4"/>
      <c r="GV132" s="4"/>
      <c r="GW132" s="4"/>
      <c r="GX132" s="4"/>
      <c r="GY132" s="4"/>
      <c r="GZ132" s="4"/>
      <c r="HA132" s="4"/>
      <c r="HB132" s="4"/>
      <c r="HC132" s="4"/>
      <c r="HD132" s="4"/>
      <c r="HE132" s="4"/>
      <c r="HF132" s="4"/>
      <c r="HG132" s="4"/>
      <c r="HH132" s="4"/>
      <c r="HI132" s="4"/>
      <c r="HJ132" s="4"/>
      <c r="HK132" s="4"/>
      <c r="HL132" s="4"/>
      <c r="HM132" s="4"/>
      <c r="HN132" s="4"/>
      <c r="HO132" s="4"/>
      <c r="HP132" s="4"/>
      <c r="HQ132" s="4"/>
      <c r="HR132" s="4"/>
      <c r="HS132" s="4"/>
      <c r="HT132" s="4"/>
      <c r="HU132" s="4"/>
      <c r="HV132" s="4"/>
      <c r="HW132" s="4"/>
      <c r="HX132" s="4"/>
      <c r="HY132" s="4"/>
      <c r="HZ132" s="4"/>
      <c r="IA132" s="4"/>
      <c r="IB132" s="4"/>
      <c r="IC132" s="4"/>
      <c r="ID132" s="4"/>
      <c r="IE132" s="4"/>
      <c r="IF132" s="4"/>
      <c r="IG132" s="4"/>
      <c r="IH132" s="4"/>
      <c r="II132" s="4"/>
      <c r="IJ132" s="4"/>
      <c r="IK132" s="4"/>
      <c r="IL132" s="4"/>
      <c r="IM132" s="4"/>
      <c r="IN132" s="4"/>
      <c r="IO132" s="4"/>
      <c r="IP132" s="4"/>
      <c r="IQ132" s="4"/>
      <c r="IR132" s="4"/>
      <c r="IS132" s="4"/>
      <c r="IT132" s="4"/>
      <c r="IU132" s="4"/>
    </row>
    <row r="133" spans="1:255">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c r="AA133" s="4"/>
      <c r="AB133" s="4"/>
      <c r="AC133" s="4"/>
      <c r="AD133" s="4"/>
      <c r="AE133" s="4"/>
      <c r="AF133" s="4"/>
      <c r="AG133" s="4"/>
      <c r="AH133" s="4"/>
      <c r="AI133" s="4"/>
      <c r="AJ133" s="4"/>
      <c r="AK133" s="4"/>
      <c r="AL133" s="4"/>
      <c r="AM133" s="4"/>
      <c r="AN133" s="4"/>
      <c r="AO133" s="4"/>
      <c r="AP133" s="4"/>
      <c r="AQ133" s="4"/>
      <c r="AR133" s="4"/>
      <c r="AS133" s="4"/>
      <c r="AT133" s="4"/>
      <c r="AU133" s="4"/>
      <c r="AV133" s="4"/>
      <c r="AW133" s="4"/>
      <c r="AX133" s="4"/>
      <c r="AY133" s="4"/>
      <c r="AZ133" s="4"/>
      <c r="BA133" s="4"/>
      <c r="BB133" s="4"/>
      <c r="BC133" s="4"/>
      <c r="BD133" s="4"/>
      <c r="BE133" s="4"/>
      <c r="BF133" s="4"/>
      <c r="BG133" s="4"/>
      <c r="BH133" s="4"/>
      <c r="BI133" s="4"/>
      <c r="BJ133" s="4"/>
      <c r="BK133" s="4"/>
      <c r="BL133" s="4"/>
      <c r="BM133" s="4"/>
      <c r="BN133" s="4"/>
      <c r="BO133" s="4"/>
      <c r="BP133" s="4"/>
      <c r="BQ133" s="4"/>
      <c r="BR133" s="4"/>
      <c r="BS133" s="4"/>
      <c r="BT133" s="4"/>
      <c r="BU133" s="4"/>
      <c r="BV133" s="4"/>
      <c r="BW133" s="4"/>
      <c r="BX133" s="4"/>
      <c r="BY133" s="4"/>
      <c r="BZ133" s="4"/>
      <c r="CA133" s="4"/>
      <c r="CB133" s="4"/>
      <c r="CC133" s="4"/>
      <c r="CD133" s="4"/>
      <c r="CE133" s="4"/>
      <c r="CF133" s="4"/>
      <c r="CG133" s="4"/>
      <c r="CH133" s="4"/>
      <c r="CI133" s="4"/>
      <c r="CJ133" s="4"/>
      <c r="CK133" s="4"/>
      <c r="CL133" s="4"/>
      <c r="CM133" s="4"/>
      <c r="CN133" s="4"/>
      <c r="CO133" s="4"/>
      <c r="CP133" s="4"/>
      <c r="CQ133" s="4"/>
      <c r="CR133" s="4"/>
      <c r="CS133" s="4"/>
      <c r="CT133" s="4"/>
      <c r="CU133" s="4"/>
      <c r="CV133" s="4"/>
      <c r="CW133" s="4"/>
      <c r="CX133" s="4"/>
      <c r="CY133" s="4"/>
      <c r="CZ133" s="4"/>
      <c r="DA133" s="4"/>
      <c r="DB133" s="4"/>
      <c r="DC133" s="4"/>
      <c r="DD133" s="4"/>
      <c r="DE133" s="4"/>
      <c r="DF133" s="4"/>
      <c r="DG133" s="4"/>
      <c r="DH133" s="4"/>
      <c r="DI133" s="4"/>
      <c r="DJ133" s="4"/>
      <c r="DK133" s="4"/>
      <c r="DL133" s="4"/>
      <c r="DM133" s="4"/>
      <c r="DN133" s="4"/>
      <c r="DO133" s="4"/>
      <c r="DP133" s="4"/>
      <c r="DQ133" s="4"/>
      <c r="DR133" s="4"/>
      <c r="DS133" s="4"/>
      <c r="DT133" s="4"/>
      <c r="DU133" s="4"/>
      <c r="DV133" s="4"/>
      <c r="DW133" s="4"/>
      <c r="DX133" s="4"/>
      <c r="DY133" s="4"/>
      <c r="DZ133" s="4"/>
      <c r="EA133" s="4"/>
      <c r="EB133" s="4"/>
      <c r="EC133" s="4"/>
      <c r="ED133" s="4"/>
      <c r="EE133" s="4"/>
      <c r="EF133" s="4"/>
      <c r="EG133" s="4"/>
      <c r="EH133" s="4"/>
      <c r="EI133" s="4"/>
      <c r="EJ133" s="4"/>
      <c r="EK133" s="4"/>
      <c r="EL133" s="4"/>
      <c r="EM133" s="4"/>
      <c r="EN133" s="4"/>
      <c r="EO133" s="4"/>
      <c r="EP133" s="4"/>
      <c r="EQ133" s="4"/>
      <c r="ER133" s="4"/>
      <c r="ES133" s="4"/>
      <c r="ET133" s="4"/>
      <c r="EU133" s="4"/>
      <c r="EV133" s="4"/>
      <c r="EW133" s="4"/>
      <c r="EX133" s="4"/>
      <c r="EY133" s="4"/>
      <c r="EZ133" s="4"/>
      <c r="FA133" s="4"/>
      <c r="FB133" s="4"/>
      <c r="FC133" s="4"/>
      <c r="FD133" s="4"/>
      <c r="FE133" s="4"/>
      <c r="FF133" s="4"/>
      <c r="FG133" s="4"/>
      <c r="FH133" s="4"/>
      <c r="FI133" s="4"/>
      <c r="FJ133" s="4"/>
      <c r="FK133" s="4"/>
      <c r="FL133" s="4"/>
      <c r="FM133" s="4"/>
      <c r="FN133" s="4"/>
      <c r="FO133" s="4"/>
      <c r="FP133" s="4"/>
      <c r="FQ133" s="4"/>
      <c r="FR133" s="4"/>
      <c r="FS133" s="4"/>
      <c r="FT133" s="4"/>
      <c r="FU133" s="4"/>
      <c r="FV133" s="4"/>
      <c r="FW133" s="4"/>
      <c r="FX133" s="4"/>
      <c r="FY133" s="4"/>
      <c r="FZ133" s="4"/>
      <c r="GA133" s="4"/>
      <c r="GB133" s="4"/>
      <c r="GC133" s="4"/>
      <c r="GD133" s="4"/>
      <c r="GE133" s="4"/>
      <c r="GF133" s="4"/>
      <c r="GG133" s="4"/>
      <c r="GH133" s="4"/>
      <c r="GI133" s="4"/>
      <c r="GJ133" s="4"/>
      <c r="GK133" s="4"/>
      <c r="GL133" s="4"/>
      <c r="GM133" s="4"/>
      <c r="GN133" s="4"/>
      <c r="GO133" s="4"/>
      <c r="GP133" s="4"/>
      <c r="GQ133" s="4"/>
      <c r="GR133" s="4"/>
      <c r="GS133" s="4"/>
      <c r="GT133" s="4"/>
      <c r="GU133" s="4"/>
      <c r="GV133" s="4"/>
      <c r="GW133" s="4"/>
      <c r="GX133" s="4"/>
      <c r="GY133" s="4"/>
      <c r="GZ133" s="4"/>
      <c r="HA133" s="4"/>
      <c r="HB133" s="4"/>
      <c r="HC133" s="4"/>
      <c r="HD133" s="4"/>
      <c r="HE133" s="4"/>
      <c r="HF133" s="4"/>
      <c r="HG133" s="4"/>
      <c r="HH133" s="4"/>
      <c r="HI133" s="4"/>
      <c r="HJ133" s="4"/>
      <c r="HK133" s="4"/>
      <c r="HL133" s="4"/>
      <c r="HM133" s="4"/>
      <c r="HN133" s="4"/>
      <c r="HO133" s="4"/>
      <c r="HP133" s="4"/>
      <c r="HQ133" s="4"/>
      <c r="HR133" s="4"/>
      <c r="HS133" s="4"/>
      <c r="HT133" s="4"/>
      <c r="HU133" s="4"/>
      <c r="HV133" s="4"/>
      <c r="HW133" s="4"/>
      <c r="HX133" s="4"/>
      <c r="HY133" s="4"/>
      <c r="HZ133" s="4"/>
      <c r="IA133" s="4"/>
      <c r="IB133" s="4"/>
      <c r="IC133" s="4"/>
      <c r="ID133" s="4"/>
      <c r="IE133" s="4"/>
      <c r="IF133" s="4"/>
      <c r="IG133" s="4"/>
      <c r="IH133" s="4"/>
      <c r="II133" s="4"/>
      <c r="IJ133" s="4"/>
      <c r="IK133" s="4"/>
      <c r="IL133" s="4"/>
      <c r="IM133" s="4"/>
      <c r="IN133" s="4"/>
      <c r="IO133" s="4"/>
      <c r="IP133" s="4"/>
      <c r="IQ133" s="4"/>
      <c r="IR133" s="4"/>
      <c r="IS133" s="4"/>
      <c r="IT133" s="4"/>
      <c r="IU133" s="4"/>
    </row>
    <row r="134" spans="1:255">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c r="AA134" s="4"/>
      <c r="AB134" s="4"/>
      <c r="AC134" s="4"/>
      <c r="AD134" s="4"/>
      <c r="AE134" s="4"/>
      <c r="AF134" s="4"/>
      <c r="AG134" s="4"/>
      <c r="AH134" s="4"/>
      <c r="AI134" s="4"/>
      <c r="AJ134" s="4"/>
      <c r="AK134" s="4"/>
      <c r="AL134" s="4"/>
      <c r="AM134" s="4"/>
      <c r="AN134" s="4"/>
      <c r="AO134" s="4"/>
      <c r="AP134" s="4"/>
      <c r="AQ134" s="4"/>
      <c r="AR134" s="4"/>
      <c r="AS134" s="4"/>
      <c r="AT134" s="4"/>
      <c r="AU134" s="4"/>
      <c r="AV134" s="4"/>
      <c r="AW134" s="4"/>
      <c r="AX134" s="4"/>
      <c r="AY134" s="4"/>
      <c r="AZ134" s="4"/>
      <c r="BA134" s="4"/>
      <c r="BB134" s="4"/>
      <c r="BC134" s="4"/>
      <c r="BD134" s="4"/>
      <c r="BE134" s="4"/>
      <c r="BF134" s="4"/>
      <c r="BG134" s="4"/>
      <c r="BH134" s="4"/>
      <c r="BI134" s="4"/>
      <c r="BJ134" s="4"/>
      <c r="BK134" s="4"/>
      <c r="BL134" s="4"/>
      <c r="BM134" s="4"/>
      <c r="BN134" s="4"/>
      <c r="BO134" s="4"/>
      <c r="BP134" s="4"/>
      <c r="BQ134" s="4"/>
      <c r="BR134" s="4"/>
      <c r="BS134" s="4"/>
      <c r="BT134" s="4"/>
      <c r="BU134" s="4"/>
      <c r="BV134" s="4"/>
      <c r="BW134" s="4"/>
      <c r="BX134" s="4"/>
      <c r="BY134" s="4"/>
      <c r="BZ134" s="4"/>
      <c r="CA134" s="4"/>
      <c r="CB134" s="4"/>
      <c r="CC134" s="4"/>
      <c r="CD134" s="4"/>
      <c r="CE134" s="4"/>
      <c r="CF134" s="4"/>
      <c r="CG134" s="4"/>
      <c r="CH134" s="4"/>
      <c r="CI134" s="4"/>
      <c r="CJ134" s="4"/>
      <c r="CK134" s="4"/>
      <c r="CL134" s="4"/>
      <c r="CM134" s="4"/>
      <c r="CN134" s="4"/>
      <c r="CO134" s="4"/>
      <c r="CP134" s="4"/>
      <c r="CQ134" s="4"/>
      <c r="CR134" s="4"/>
      <c r="CS134" s="4"/>
      <c r="CT134" s="4"/>
      <c r="CU134" s="4"/>
      <c r="CV134" s="4"/>
      <c r="CW134" s="4"/>
      <c r="CX134" s="4"/>
      <c r="CY134" s="4"/>
      <c r="CZ134" s="4"/>
      <c r="DA134" s="4"/>
      <c r="DB134" s="4"/>
      <c r="DC134" s="4"/>
      <c r="DD134" s="4"/>
      <c r="DE134" s="4"/>
      <c r="DF134" s="4"/>
      <c r="DG134" s="4"/>
      <c r="DH134" s="4"/>
      <c r="DI134" s="4"/>
      <c r="DJ134" s="4"/>
      <c r="DK134" s="4"/>
      <c r="DL134" s="4"/>
      <c r="DM134" s="4"/>
      <c r="DN134" s="4"/>
      <c r="DO134" s="4"/>
      <c r="DP134" s="4"/>
      <c r="DQ134" s="4"/>
      <c r="DR134" s="4"/>
      <c r="DS134" s="4"/>
      <c r="DT134" s="4"/>
      <c r="DU134" s="4"/>
      <c r="DV134" s="4"/>
      <c r="DW134" s="4"/>
      <c r="DX134" s="4"/>
      <c r="DY134" s="4"/>
      <c r="DZ134" s="4"/>
      <c r="EA134" s="4"/>
      <c r="EB134" s="4"/>
      <c r="EC134" s="4"/>
      <c r="ED134" s="4"/>
      <c r="EE134" s="4"/>
      <c r="EF134" s="4"/>
      <c r="EG134" s="4"/>
      <c r="EH134" s="4"/>
      <c r="EI134" s="4"/>
      <c r="EJ134" s="4"/>
      <c r="EK134" s="4"/>
      <c r="EL134" s="4"/>
      <c r="EM134" s="4"/>
      <c r="EN134" s="4"/>
      <c r="EO134" s="4"/>
      <c r="EP134" s="4"/>
      <c r="EQ134" s="4"/>
      <c r="ER134" s="4"/>
      <c r="ES134" s="4"/>
      <c r="ET134" s="4"/>
      <c r="EU134" s="4"/>
      <c r="EV134" s="4"/>
      <c r="EW134" s="4"/>
      <c r="EX134" s="4"/>
      <c r="EY134" s="4"/>
      <c r="EZ134" s="4"/>
      <c r="FA134" s="4"/>
      <c r="FB134" s="4"/>
      <c r="FC134" s="4"/>
      <c r="FD134" s="4"/>
      <c r="FE134" s="4"/>
      <c r="FF134" s="4"/>
      <c r="FG134" s="4"/>
      <c r="FH134" s="4"/>
      <c r="FI134" s="4"/>
      <c r="FJ134" s="4"/>
      <c r="FK134" s="4"/>
      <c r="FL134" s="4"/>
      <c r="FM134" s="4"/>
      <c r="FN134" s="4"/>
      <c r="FO134" s="4"/>
      <c r="FP134" s="4"/>
      <c r="FQ134" s="4"/>
      <c r="FR134" s="4"/>
      <c r="FS134" s="4"/>
      <c r="FT134" s="4"/>
      <c r="FU134" s="4"/>
      <c r="FV134" s="4"/>
      <c r="FW134" s="4"/>
      <c r="FX134" s="4"/>
      <c r="FY134" s="4"/>
      <c r="FZ134" s="4"/>
      <c r="GA134" s="4"/>
      <c r="GB134" s="4"/>
      <c r="GC134" s="4"/>
      <c r="GD134" s="4"/>
      <c r="GE134" s="4"/>
      <c r="GF134" s="4"/>
      <c r="GG134" s="4"/>
      <c r="GH134" s="4"/>
      <c r="GI134" s="4"/>
      <c r="GJ134" s="4"/>
      <c r="GK134" s="4"/>
      <c r="GL134" s="4"/>
      <c r="GM134" s="4"/>
      <c r="GN134" s="4"/>
      <c r="GO134" s="4"/>
      <c r="GP134" s="4"/>
      <c r="GQ134" s="4"/>
      <c r="GR134" s="4"/>
      <c r="GS134" s="4"/>
      <c r="GT134" s="4"/>
      <c r="GU134" s="4"/>
      <c r="GV134" s="4"/>
      <c r="GW134" s="4"/>
      <c r="GX134" s="4"/>
      <c r="GY134" s="4"/>
      <c r="GZ134" s="4"/>
      <c r="HA134" s="4"/>
      <c r="HB134" s="4"/>
      <c r="HC134" s="4"/>
      <c r="HD134" s="4"/>
      <c r="HE134" s="4"/>
      <c r="HF134" s="4"/>
      <c r="HG134" s="4"/>
      <c r="HH134" s="4"/>
      <c r="HI134" s="4"/>
      <c r="HJ134" s="4"/>
      <c r="HK134" s="4"/>
      <c r="HL134" s="4"/>
      <c r="HM134" s="4"/>
      <c r="HN134" s="4"/>
      <c r="HO134" s="4"/>
      <c r="HP134" s="4"/>
      <c r="HQ134" s="4"/>
      <c r="HR134" s="4"/>
      <c r="HS134" s="4"/>
      <c r="HT134" s="4"/>
      <c r="HU134" s="4"/>
      <c r="HV134" s="4"/>
      <c r="HW134" s="4"/>
      <c r="HX134" s="4"/>
      <c r="HY134" s="4"/>
      <c r="HZ134" s="4"/>
      <c r="IA134" s="4"/>
      <c r="IB134" s="4"/>
      <c r="IC134" s="4"/>
      <c r="ID134" s="4"/>
      <c r="IE134" s="4"/>
      <c r="IF134" s="4"/>
      <c r="IG134" s="4"/>
      <c r="IH134" s="4"/>
      <c r="II134" s="4"/>
      <c r="IJ134" s="4"/>
      <c r="IK134" s="4"/>
      <c r="IL134" s="4"/>
      <c r="IM134" s="4"/>
      <c r="IN134" s="4"/>
      <c r="IO134" s="4"/>
      <c r="IP134" s="4"/>
      <c r="IQ134" s="4"/>
      <c r="IR134" s="4"/>
      <c r="IS134" s="4"/>
      <c r="IT134" s="4"/>
      <c r="IU134" s="4"/>
    </row>
    <row r="135" spans="1:255">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c r="AA135" s="4"/>
      <c r="AB135" s="4"/>
      <c r="AC135" s="4"/>
      <c r="AD135" s="4"/>
      <c r="AE135" s="4"/>
      <c r="AF135" s="4"/>
      <c r="AG135" s="4"/>
      <c r="AH135" s="4"/>
      <c r="AI135" s="4"/>
      <c r="AJ135" s="4"/>
      <c r="AK135" s="4"/>
      <c r="AL135" s="4"/>
      <c r="AM135" s="4"/>
      <c r="AN135" s="4"/>
      <c r="AO135" s="4"/>
      <c r="AP135" s="4"/>
      <c r="AQ135" s="4"/>
      <c r="AR135" s="4"/>
      <c r="AS135" s="4"/>
      <c r="AT135" s="4"/>
      <c r="AU135" s="4"/>
      <c r="AV135" s="4"/>
      <c r="AW135" s="4"/>
      <c r="AX135" s="4"/>
      <c r="AY135" s="4"/>
      <c r="AZ135" s="4"/>
      <c r="BA135" s="4"/>
      <c r="BB135" s="4"/>
      <c r="BC135" s="4"/>
      <c r="BD135" s="4"/>
      <c r="BE135" s="4"/>
      <c r="BF135" s="4"/>
      <c r="BG135" s="4"/>
      <c r="BH135" s="4"/>
      <c r="BI135" s="4"/>
      <c r="BJ135" s="4"/>
      <c r="BK135" s="4"/>
      <c r="BL135" s="4"/>
      <c r="BM135" s="4"/>
      <c r="BN135" s="4"/>
      <c r="BO135" s="4"/>
      <c r="BP135" s="4"/>
      <c r="BQ135" s="4"/>
      <c r="BR135" s="4"/>
      <c r="BS135" s="4"/>
      <c r="BT135" s="4"/>
      <c r="BU135" s="4"/>
      <c r="BV135" s="4"/>
      <c r="BW135" s="4"/>
      <c r="BX135" s="4"/>
      <c r="BY135" s="4"/>
      <c r="BZ135" s="4"/>
      <c r="CA135" s="4"/>
      <c r="CB135" s="4"/>
      <c r="CC135" s="4"/>
      <c r="CD135" s="4"/>
      <c r="CE135" s="4"/>
      <c r="CF135" s="4"/>
      <c r="CG135" s="4"/>
      <c r="CH135" s="4"/>
      <c r="CI135" s="4"/>
      <c r="CJ135" s="4"/>
      <c r="CK135" s="4"/>
      <c r="CL135" s="4"/>
      <c r="CM135" s="4"/>
      <c r="CN135" s="4"/>
      <c r="CO135" s="4"/>
      <c r="CP135" s="4"/>
      <c r="CQ135" s="4"/>
      <c r="CR135" s="4"/>
      <c r="CS135" s="4"/>
      <c r="CT135" s="4"/>
      <c r="CU135" s="4"/>
      <c r="CV135" s="4"/>
      <c r="CW135" s="4"/>
      <c r="CX135" s="4"/>
      <c r="CY135" s="4"/>
      <c r="CZ135" s="4"/>
      <c r="DA135" s="4"/>
      <c r="DB135" s="4"/>
      <c r="DC135" s="4"/>
      <c r="DD135" s="4"/>
      <c r="DE135" s="4"/>
      <c r="DF135" s="4"/>
      <c r="DG135" s="4"/>
      <c r="DH135" s="4"/>
      <c r="DI135" s="4"/>
      <c r="DJ135" s="4"/>
      <c r="DK135" s="4"/>
      <c r="DL135" s="4"/>
      <c r="DM135" s="4"/>
      <c r="DN135" s="4"/>
      <c r="DO135" s="4"/>
      <c r="DP135" s="4"/>
      <c r="DQ135" s="4"/>
      <c r="DR135" s="4"/>
      <c r="DS135" s="4"/>
      <c r="DT135" s="4"/>
      <c r="DU135" s="4"/>
      <c r="DV135" s="4"/>
      <c r="DW135" s="4"/>
      <c r="DX135" s="4"/>
      <c r="DY135" s="4"/>
      <c r="DZ135" s="4"/>
      <c r="EA135" s="4"/>
      <c r="EB135" s="4"/>
      <c r="EC135" s="4"/>
      <c r="ED135" s="4"/>
      <c r="EE135" s="4"/>
      <c r="EF135" s="4"/>
      <c r="EG135" s="4"/>
      <c r="EH135" s="4"/>
      <c r="EI135" s="4"/>
      <c r="EJ135" s="4"/>
      <c r="EK135" s="4"/>
      <c r="EL135" s="4"/>
      <c r="EM135" s="4"/>
      <c r="EN135" s="4"/>
      <c r="EO135" s="4"/>
      <c r="EP135" s="4"/>
      <c r="EQ135" s="4"/>
      <c r="ER135" s="4"/>
      <c r="ES135" s="4"/>
      <c r="ET135" s="4"/>
      <c r="EU135" s="4"/>
      <c r="EV135" s="4"/>
      <c r="EW135" s="4"/>
      <c r="EX135" s="4"/>
      <c r="EY135" s="4"/>
      <c r="EZ135" s="4"/>
      <c r="FA135" s="4"/>
      <c r="FB135" s="4"/>
      <c r="FC135" s="4"/>
      <c r="FD135" s="4"/>
      <c r="FE135" s="4"/>
      <c r="FF135" s="4"/>
      <c r="FG135" s="4"/>
      <c r="FH135" s="4"/>
      <c r="FI135" s="4"/>
      <c r="FJ135" s="4"/>
      <c r="FK135" s="4"/>
      <c r="FL135" s="4"/>
      <c r="FM135" s="4"/>
      <c r="FN135" s="4"/>
      <c r="FO135" s="4"/>
      <c r="FP135" s="4"/>
      <c r="FQ135" s="4"/>
      <c r="FR135" s="4"/>
      <c r="FS135" s="4"/>
      <c r="FT135" s="4"/>
      <c r="FU135" s="4"/>
      <c r="FV135" s="4"/>
      <c r="FW135" s="4"/>
      <c r="FX135" s="4"/>
      <c r="FY135" s="4"/>
      <c r="FZ135" s="4"/>
      <c r="GA135" s="4"/>
      <c r="GB135" s="4"/>
      <c r="GC135" s="4"/>
      <c r="GD135" s="4"/>
      <c r="GE135" s="4"/>
      <c r="GF135" s="4"/>
      <c r="GG135" s="4"/>
      <c r="GH135" s="4"/>
      <c r="GI135" s="4"/>
      <c r="GJ135" s="4"/>
      <c r="GK135" s="4"/>
      <c r="GL135" s="4"/>
      <c r="GM135" s="4"/>
      <c r="GN135" s="4"/>
      <c r="GO135" s="4"/>
      <c r="GP135" s="4"/>
      <c r="GQ135" s="4"/>
      <c r="GR135" s="4"/>
      <c r="GS135" s="4"/>
      <c r="GT135" s="4"/>
      <c r="GU135" s="4"/>
      <c r="GV135" s="4"/>
      <c r="GW135" s="4"/>
      <c r="GX135" s="4"/>
      <c r="GY135" s="4"/>
      <c r="GZ135" s="4"/>
      <c r="HA135" s="4"/>
      <c r="HB135" s="4"/>
      <c r="HC135" s="4"/>
      <c r="HD135" s="4"/>
      <c r="HE135" s="4"/>
      <c r="HF135" s="4"/>
      <c r="HG135" s="4"/>
      <c r="HH135" s="4"/>
      <c r="HI135" s="4"/>
      <c r="HJ135" s="4"/>
      <c r="HK135" s="4"/>
      <c r="HL135" s="4"/>
      <c r="HM135" s="4"/>
      <c r="HN135" s="4"/>
      <c r="HO135" s="4"/>
      <c r="HP135" s="4"/>
      <c r="HQ135" s="4"/>
      <c r="HR135" s="4"/>
      <c r="HS135" s="4"/>
      <c r="HT135" s="4"/>
      <c r="HU135" s="4"/>
      <c r="HV135" s="4"/>
      <c r="HW135" s="4"/>
      <c r="HX135" s="4"/>
      <c r="HY135" s="4"/>
      <c r="HZ135" s="4"/>
      <c r="IA135" s="4"/>
      <c r="IB135" s="4"/>
      <c r="IC135" s="4"/>
      <c r="ID135" s="4"/>
      <c r="IE135" s="4"/>
      <c r="IF135" s="4"/>
      <c r="IG135" s="4"/>
      <c r="IH135" s="4"/>
      <c r="II135" s="4"/>
      <c r="IJ135" s="4"/>
      <c r="IK135" s="4"/>
      <c r="IL135" s="4"/>
      <c r="IM135" s="4"/>
      <c r="IN135" s="4"/>
      <c r="IO135" s="4"/>
      <c r="IP135" s="4"/>
      <c r="IQ135" s="4"/>
      <c r="IR135" s="4"/>
      <c r="IS135" s="4"/>
      <c r="IT135" s="4"/>
      <c r="IU135" s="4"/>
    </row>
    <row r="136" spans="1:255">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c r="AA136" s="4"/>
      <c r="AB136" s="4"/>
      <c r="AC136" s="4"/>
      <c r="AD136" s="4"/>
      <c r="AE136" s="4"/>
      <c r="AF136" s="4"/>
      <c r="AG136" s="4"/>
      <c r="AH136" s="4"/>
      <c r="AI136" s="4"/>
      <c r="AJ136" s="4"/>
      <c r="AK136" s="4"/>
      <c r="AL136" s="4"/>
      <c r="AM136" s="4"/>
      <c r="AN136" s="4"/>
      <c r="AO136" s="4"/>
      <c r="AP136" s="4"/>
      <c r="AQ136" s="4"/>
      <c r="AR136" s="4"/>
      <c r="AS136" s="4"/>
      <c r="AT136" s="4"/>
      <c r="AU136" s="4"/>
      <c r="AV136" s="4"/>
      <c r="AW136" s="4"/>
      <c r="AX136" s="4"/>
      <c r="AY136" s="4"/>
      <c r="AZ136" s="4"/>
      <c r="BA136" s="4"/>
      <c r="BB136" s="4"/>
      <c r="BC136" s="4"/>
      <c r="BD136" s="4"/>
      <c r="BE136" s="4"/>
      <c r="BF136" s="4"/>
      <c r="BG136" s="4"/>
      <c r="BH136" s="4"/>
      <c r="BI136" s="4"/>
      <c r="BJ136" s="4"/>
      <c r="BK136" s="4"/>
      <c r="BL136" s="4"/>
      <c r="BM136" s="4"/>
      <c r="BN136" s="4"/>
      <c r="BO136" s="4"/>
      <c r="BP136" s="4"/>
      <c r="BQ136" s="4"/>
      <c r="BR136" s="4"/>
      <c r="BS136" s="4"/>
      <c r="BT136" s="4"/>
      <c r="BU136" s="4"/>
      <c r="BV136" s="4"/>
      <c r="BW136" s="4"/>
      <c r="BX136" s="4"/>
      <c r="BY136" s="4"/>
      <c r="BZ136" s="4"/>
      <c r="CA136" s="4"/>
      <c r="CB136" s="4"/>
      <c r="CC136" s="4"/>
      <c r="CD136" s="4"/>
      <c r="CE136" s="4"/>
      <c r="CF136" s="4"/>
      <c r="CG136" s="4"/>
      <c r="CH136" s="4"/>
      <c r="CI136" s="4"/>
      <c r="CJ136" s="4"/>
      <c r="CK136" s="4"/>
      <c r="CL136" s="4"/>
      <c r="CM136" s="4"/>
      <c r="CN136" s="4"/>
      <c r="CO136" s="4"/>
      <c r="CP136" s="4"/>
      <c r="CQ136" s="4"/>
      <c r="CR136" s="4"/>
      <c r="CS136" s="4"/>
      <c r="CT136" s="4"/>
      <c r="CU136" s="4"/>
      <c r="CV136" s="4"/>
      <c r="CW136" s="4"/>
      <c r="CX136" s="4"/>
      <c r="CY136" s="4"/>
      <c r="CZ136" s="4"/>
      <c r="DA136" s="4"/>
      <c r="DB136" s="4"/>
      <c r="DC136" s="4"/>
      <c r="DD136" s="4"/>
      <c r="DE136" s="4"/>
      <c r="DF136" s="4"/>
      <c r="DG136" s="4"/>
      <c r="DH136" s="4"/>
      <c r="DI136" s="4"/>
      <c r="DJ136" s="4"/>
      <c r="DK136" s="4"/>
      <c r="DL136" s="4"/>
      <c r="DM136" s="4"/>
      <c r="DN136" s="4"/>
      <c r="DO136" s="4"/>
      <c r="DP136" s="4"/>
      <c r="DQ136" s="4"/>
      <c r="DR136" s="4"/>
      <c r="DS136" s="4"/>
      <c r="DT136" s="4"/>
      <c r="DU136" s="4"/>
      <c r="DV136" s="4"/>
      <c r="DW136" s="4"/>
      <c r="DX136" s="4"/>
      <c r="DY136" s="4"/>
      <c r="DZ136" s="4"/>
      <c r="EA136" s="4"/>
      <c r="EB136" s="4"/>
      <c r="EC136" s="4"/>
      <c r="ED136" s="4"/>
      <c r="EE136" s="4"/>
      <c r="EF136" s="4"/>
      <c r="EG136" s="4"/>
      <c r="EH136" s="4"/>
      <c r="EI136" s="4"/>
      <c r="EJ136" s="4"/>
      <c r="EK136" s="4"/>
      <c r="EL136" s="4"/>
      <c r="EM136" s="4"/>
      <c r="EN136" s="4"/>
      <c r="EO136" s="4"/>
      <c r="EP136" s="4"/>
      <c r="EQ136" s="4"/>
      <c r="ER136" s="4"/>
      <c r="ES136" s="4"/>
      <c r="ET136" s="4"/>
      <c r="EU136" s="4"/>
      <c r="EV136" s="4"/>
      <c r="EW136" s="4"/>
      <c r="EX136" s="4"/>
      <c r="EY136" s="4"/>
      <c r="EZ136" s="4"/>
      <c r="FA136" s="4"/>
      <c r="FB136" s="4"/>
      <c r="FC136" s="4"/>
      <c r="FD136" s="4"/>
      <c r="FE136" s="4"/>
      <c r="FF136" s="4"/>
      <c r="FG136" s="4"/>
      <c r="FH136" s="4"/>
      <c r="FI136" s="4"/>
      <c r="FJ136" s="4"/>
      <c r="FK136" s="4"/>
      <c r="FL136" s="4"/>
      <c r="FM136" s="4"/>
      <c r="FN136" s="4"/>
      <c r="FO136" s="4"/>
      <c r="FP136" s="4"/>
      <c r="FQ136" s="4"/>
      <c r="FR136" s="4"/>
      <c r="FS136" s="4"/>
      <c r="FT136" s="4"/>
      <c r="FU136" s="4"/>
      <c r="FV136" s="4"/>
      <c r="FW136" s="4"/>
      <c r="FX136" s="4"/>
      <c r="FY136" s="4"/>
      <c r="FZ136" s="4"/>
      <c r="GA136" s="4"/>
      <c r="GB136" s="4"/>
      <c r="GC136" s="4"/>
      <c r="GD136" s="4"/>
      <c r="GE136" s="4"/>
      <c r="GF136" s="4"/>
      <c r="GG136" s="4"/>
      <c r="GH136" s="4"/>
      <c r="GI136" s="4"/>
      <c r="GJ136" s="4"/>
      <c r="GK136" s="4"/>
      <c r="GL136" s="4"/>
      <c r="GM136" s="4"/>
      <c r="GN136" s="4"/>
      <c r="GO136" s="4"/>
      <c r="GP136" s="4"/>
      <c r="GQ136" s="4"/>
      <c r="GR136" s="4"/>
      <c r="GS136" s="4"/>
      <c r="GT136" s="4"/>
      <c r="GU136" s="4"/>
      <c r="GV136" s="4"/>
      <c r="GW136" s="4"/>
      <c r="GX136" s="4"/>
      <c r="GY136" s="4"/>
      <c r="GZ136" s="4"/>
      <c r="HA136" s="4"/>
      <c r="HB136" s="4"/>
      <c r="HC136" s="4"/>
      <c r="HD136" s="4"/>
      <c r="HE136" s="4"/>
      <c r="HF136" s="4"/>
      <c r="HG136" s="4"/>
      <c r="HH136" s="4"/>
      <c r="HI136" s="4"/>
      <c r="HJ136" s="4"/>
      <c r="HK136" s="4"/>
      <c r="HL136" s="4"/>
      <c r="HM136" s="4"/>
      <c r="HN136" s="4"/>
      <c r="HO136" s="4"/>
      <c r="HP136" s="4"/>
      <c r="HQ136" s="4"/>
      <c r="HR136" s="4"/>
      <c r="HS136" s="4"/>
      <c r="HT136" s="4"/>
      <c r="HU136" s="4"/>
      <c r="HV136" s="4"/>
      <c r="HW136" s="4"/>
      <c r="HX136" s="4"/>
      <c r="HY136" s="4"/>
      <c r="HZ136" s="4"/>
      <c r="IA136" s="4"/>
      <c r="IB136" s="4"/>
      <c r="IC136" s="4"/>
      <c r="ID136" s="4"/>
      <c r="IE136" s="4"/>
      <c r="IF136" s="4"/>
      <c r="IG136" s="4"/>
      <c r="IH136" s="4"/>
      <c r="II136" s="4"/>
      <c r="IJ136" s="4"/>
      <c r="IK136" s="4"/>
      <c r="IL136" s="4"/>
      <c r="IM136" s="4"/>
      <c r="IN136" s="4"/>
      <c r="IO136" s="4"/>
      <c r="IP136" s="4"/>
      <c r="IQ136" s="4"/>
      <c r="IR136" s="4"/>
      <c r="IS136" s="4"/>
      <c r="IT136" s="4"/>
      <c r="IU136" s="4"/>
    </row>
    <row r="137" spans="1:255">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c r="AA137" s="4"/>
      <c r="AB137" s="4"/>
      <c r="AC137" s="4"/>
      <c r="AD137" s="4"/>
      <c r="AE137" s="4"/>
      <c r="AF137" s="4"/>
      <c r="AG137" s="4"/>
      <c r="AH137" s="4"/>
      <c r="AI137" s="4"/>
      <c r="AJ137" s="4"/>
      <c r="AK137" s="4"/>
      <c r="AL137" s="4"/>
      <c r="AM137" s="4"/>
      <c r="AN137" s="4"/>
      <c r="AO137" s="4"/>
      <c r="AP137" s="4"/>
      <c r="AQ137" s="4"/>
      <c r="AR137" s="4"/>
      <c r="AS137" s="4"/>
      <c r="AT137" s="4"/>
      <c r="AU137" s="4"/>
      <c r="AV137" s="4"/>
      <c r="AW137" s="4"/>
      <c r="AX137" s="4"/>
      <c r="AY137" s="4"/>
      <c r="AZ137" s="4"/>
      <c r="BA137" s="4"/>
      <c r="BB137" s="4"/>
      <c r="BC137" s="4"/>
      <c r="BD137" s="4"/>
      <c r="BE137" s="4"/>
      <c r="BF137" s="4"/>
      <c r="BG137" s="4"/>
      <c r="BH137" s="4"/>
      <c r="BI137" s="4"/>
      <c r="BJ137" s="4"/>
      <c r="BK137" s="4"/>
      <c r="BL137" s="4"/>
      <c r="BM137" s="4"/>
      <c r="BN137" s="4"/>
      <c r="BO137" s="4"/>
      <c r="BP137" s="4"/>
      <c r="BQ137" s="4"/>
      <c r="BR137" s="4"/>
      <c r="BS137" s="4"/>
      <c r="BT137" s="4"/>
      <c r="BU137" s="4"/>
      <c r="BV137" s="4"/>
      <c r="BW137" s="4"/>
      <c r="BX137" s="4"/>
      <c r="BY137" s="4"/>
      <c r="BZ137" s="4"/>
      <c r="CA137" s="4"/>
      <c r="CB137" s="4"/>
      <c r="CC137" s="4"/>
      <c r="CD137" s="4"/>
      <c r="CE137" s="4"/>
      <c r="CF137" s="4"/>
      <c r="CG137" s="4"/>
      <c r="CH137" s="4"/>
      <c r="CI137" s="4"/>
      <c r="CJ137" s="4"/>
      <c r="CK137" s="4"/>
      <c r="CL137" s="4"/>
      <c r="CM137" s="4"/>
      <c r="CN137" s="4"/>
      <c r="CO137" s="4"/>
      <c r="CP137" s="4"/>
      <c r="CQ137" s="4"/>
      <c r="CR137" s="4"/>
      <c r="CS137" s="4"/>
      <c r="CT137" s="4"/>
      <c r="CU137" s="4"/>
      <c r="CV137" s="4"/>
      <c r="CW137" s="4"/>
      <c r="CX137" s="4"/>
      <c r="CY137" s="4"/>
      <c r="CZ137" s="4"/>
      <c r="DA137" s="4"/>
      <c r="DB137" s="4"/>
      <c r="DC137" s="4"/>
      <c r="DD137" s="4"/>
      <c r="DE137" s="4"/>
      <c r="DF137" s="4"/>
      <c r="DG137" s="4"/>
      <c r="DH137" s="4"/>
      <c r="DI137" s="4"/>
      <c r="DJ137" s="4"/>
      <c r="DK137" s="4"/>
      <c r="DL137" s="4"/>
      <c r="DM137" s="4"/>
      <c r="DN137" s="4"/>
      <c r="DO137" s="4"/>
      <c r="DP137" s="4"/>
      <c r="DQ137" s="4"/>
      <c r="DR137" s="4"/>
      <c r="DS137" s="4"/>
      <c r="DT137" s="4"/>
      <c r="DU137" s="4"/>
      <c r="DV137" s="4"/>
      <c r="DW137" s="4"/>
      <c r="DX137" s="4"/>
      <c r="DY137" s="4"/>
      <c r="DZ137" s="4"/>
      <c r="EA137" s="4"/>
      <c r="EB137" s="4"/>
      <c r="EC137" s="4"/>
      <c r="ED137" s="4"/>
      <c r="EE137" s="4"/>
      <c r="EF137" s="4"/>
      <c r="EG137" s="4"/>
      <c r="EH137" s="4"/>
      <c r="EI137" s="4"/>
      <c r="EJ137" s="4"/>
      <c r="EK137" s="4"/>
      <c r="EL137" s="4"/>
      <c r="EM137" s="4"/>
      <c r="EN137" s="4"/>
      <c r="EO137" s="4"/>
      <c r="EP137" s="4"/>
      <c r="EQ137" s="4"/>
      <c r="ER137" s="4"/>
      <c r="ES137" s="4"/>
      <c r="ET137" s="4"/>
      <c r="EU137" s="4"/>
      <c r="EV137" s="4"/>
      <c r="EW137" s="4"/>
      <c r="EX137" s="4"/>
      <c r="EY137" s="4"/>
      <c r="EZ137" s="4"/>
      <c r="FA137" s="4"/>
      <c r="FB137" s="4"/>
      <c r="FC137" s="4"/>
      <c r="FD137" s="4"/>
      <c r="FE137" s="4"/>
      <c r="FF137" s="4"/>
      <c r="FG137" s="4"/>
      <c r="FH137" s="4"/>
      <c r="FI137" s="4"/>
      <c r="FJ137" s="4"/>
      <c r="FK137" s="4"/>
      <c r="FL137" s="4"/>
      <c r="FM137" s="4"/>
      <c r="FN137" s="4"/>
      <c r="FO137" s="4"/>
      <c r="FP137" s="4"/>
      <c r="FQ137" s="4"/>
      <c r="FR137" s="4"/>
      <c r="FS137" s="4"/>
      <c r="FT137" s="4"/>
      <c r="FU137" s="4"/>
      <c r="FV137" s="4"/>
      <c r="FW137" s="4"/>
      <c r="FX137" s="4"/>
      <c r="FY137" s="4"/>
      <c r="FZ137" s="4"/>
      <c r="GA137" s="4"/>
      <c r="GB137" s="4"/>
      <c r="GC137" s="4"/>
      <c r="GD137" s="4"/>
      <c r="GE137" s="4"/>
      <c r="GF137" s="4"/>
      <c r="GG137" s="4"/>
      <c r="GH137" s="4"/>
      <c r="GI137" s="4"/>
      <c r="GJ137" s="4"/>
      <c r="GK137" s="4"/>
      <c r="GL137" s="4"/>
      <c r="GM137" s="4"/>
      <c r="GN137" s="4"/>
      <c r="GO137" s="4"/>
      <c r="GP137" s="4"/>
      <c r="GQ137" s="4"/>
      <c r="GR137" s="4"/>
      <c r="GS137" s="4"/>
      <c r="GT137" s="4"/>
      <c r="GU137" s="4"/>
      <c r="GV137" s="4"/>
      <c r="GW137" s="4"/>
      <c r="GX137" s="4"/>
      <c r="GY137" s="4"/>
      <c r="GZ137" s="4"/>
      <c r="HA137" s="4"/>
      <c r="HB137" s="4"/>
      <c r="HC137" s="4"/>
      <c r="HD137" s="4"/>
      <c r="HE137" s="4"/>
      <c r="HF137" s="4"/>
      <c r="HG137" s="4"/>
      <c r="HH137" s="4"/>
      <c r="HI137" s="4"/>
      <c r="HJ137" s="4"/>
      <c r="HK137" s="4"/>
      <c r="HL137" s="4"/>
      <c r="HM137" s="4"/>
      <c r="HN137" s="4"/>
      <c r="HO137" s="4"/>
      <c r="HP137" s="4"/>
      <c r="HQ137" s="4"/>
      <c r="HR137" s="4"/>
      <c r="HS137" s="4"/>
      <c r="HT137" s="4"/>
      <c r="HU137" s="4"/>
      <c r="HV137" s="4"/>
      <c r="HW137" s="4"/>
      <c r="HX137" s="4"/>
      <c r="HY137" s="4"/>
      <c r="HZ137" s="4"/>
      <c r="IA137" s="4"/>
      <c r="IB137" s="4"/>
      <c r="IC137" s="4"/>
      <c r="ID137" s="4"/>
      <c r="IE137" s="4"/>
      <c r="IF137" s="4"/>
      <c r="IG137" s="4"/>
      <c r="IH137" s="4"/>
      <c r="II137" s="4"/>
      <c r="IJ137" s="4"/>
      <c r="IK137" s="4"/>
      <c r="IL137" s="4"/>
      <c r="IM137" s="4"/>
      <c r="IN137" s="4"/>
      <c r="IO137" s="4"/>
      <c r="IP137" s="4"/>
      <c r="IQ137" s="4"/>
      <c r="IR137" s="4"/>
      <c r="IS137" s="4"/>
      <c r="IT137" s="4"/>
      <c r="IU137" s="4"/>
    </row>
    <row r="138" spans="1:255">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c r="AA138" s="4"/>
      <c r="AB138" s="4"/>
      <c r="AC138" s="4"/>
      <c r="AD138" s="4"/>
      <c r="AE138" s="4"/>
      <c r="AF138" s="4"/>
      <c r="AG138" s="4"/>
      <c r="AH138" s="4"/>
      <c r="AI138" s="4"/>
      <c r="AJ138" s="4"/>
      <c r="AK138" s="4"/>
      <c r="AL138" s="4"/>
      <c r="AM138" s="4"/>
      <c r="AN138" s="4"/>
      <c r="AO138" s="4"/>
      <c r="AP138" s="4"/>
      <c r="AQ138" s="4"/>
      <c r="AR138" s="4"/>
      <c r="AS138" s="4"/>
      <c r="AT138" s="4"/>
      <c r="AU138" s="4"/>
      <c r="AV138" s="4"/>
      <c r="AW138" s="4"/>
      <c r="AX138" s="4"/>
      <c r="AY138" s="4"/>
      <c r="AZ138" s="4"/>
      <c r="BA138" s="4"/>
      <c r="BB138" s="4"/>
      <c r="BC138" s="4"/>
      <c r="BD138" s="4"/>
      <c r="BE138" s="4"/>
      <c r="BF138" s="4"/>
      <c r="BG138" s="4"/>
      <c r="BH138" s="4"/>
      <c r="BI138" s="4"/>
      <c r="BJ138" s="4"/>
      <c r="BK138" s="4"/>
      <c r="BL138" s="4"/>
      <c r="BM138" s="4"/>
      <c r="BN138" s="4"/>
      <c r="BO138" s="4"/>
      <c r="BP138" s="4"/>
      <c r="BQ138" s="4"/>
      <c r="BR138" s="4"/>
      <c r="BS138" s="4"/>
      <c r="BT138" s="4"/>
      <c r="BU138" s="4"/>
      <c r="BV138" s="4"/>
      <c r="BW138" s="4"/>
      <c r="BX138" s="4"/>
      <c r="BY138" s="4"/>
      <c r="BZ138" s="4"/>
      <c r="CA138" s="4"/>
      <c r="CB138" s="4"/>
      <c r="CC138" s="4"/>
      <c r="CD138" s="4"/>
      <c r="CE138" s="4"/>
      <c r="CF138" s="4"/>
      <c r="CG138" s="4"/>
      <c r="CH138" s="4"/>
      <c r="CI138" s="4"/>
      <c r="CJ138" s="4"/>
      <c r="CK138" s="4"/>
      <c r="CL138" s="4"/>
      <c r="CM138" s="4"/>
      <c r="CN138" s="4"/>
      <c r="CO138" s="4"/>
      <c r="CP138" s="4"/>
      <c r="CQ138" s="4"/>
      <c r="CR138" s="4"/>
      <c r="CS138" s="4"/>
      <c r="CT138" s="4"/>
      <c r="CU138" s="4"/>
      <c r="CV138" s="4"/>
      <c r="CW138" s="4"/>
      <c r="CX138" s="4"/>
      <c r="CY138" s="4"/>
      <c r="CZ138" s="4"/>
      <c r="DA138" s="4"/>
      <c r="DB138" s="4"/>
      <c r="DC138" s="4"/>
      <c r="DD138" s="4"/>
      <c r="DE138" s="4"/>
      <c r="DF138" s="4"/>
      <c r="DG138" s="4"/>
      <c r="DH138" s="4"/>
      <c r="DI138" s="4"/>
      <c r="DJ138" s="4"/>
      <c r="DK138" s="4"/>
      <c r="DL138" s="4"/>
      <c r="DM138" s="4"/>
      <c r="DN138" s="4"/>
      <c r="DO138" s="4"/>
      <c r="DP138" s="4"/>
      <c r="DQ138" s="4"/>
      <c r="DR138" s="4"/>
      <c r="DS138" s="4"/>
      <c r="DT138" s="4"/>
      <c r="DU138" s="4"/>
      <c r="DV138" s="4"/>
      <c r="DW138" s="4"/>
      <c r="DX138" s="4"/>
      <c r="DY138" s="4"/>
      <c r="DZ138" s="4"/>
      <c r="EA138" s="4"/>
      <c r="EB138" s="4"/>
      <c r="EC138" s="4"/>
      <c r="ED138" s="4"/>
      <c r="EE138" s="4"/>
      <c r="EF138" s="4"/>
      <c r="EG138" s="4"/>
      <c r="EH138" s="4"/>
      <c r="EI138" s="4"/>
      <c r="EJ138" s="4"/>
      <c r="EK138" s="4"/>
      <c r="EL138" s="4"/>
      <c r="EM138" s="4"/>
      <c r="EN138" s="4"/>
      <c r="EO138" s="4"/>
      <c r="EP138" s="4"/>
      <c r="EQ138" s="4"/>
      <c r="ER138" s="4"/>
      <c r="ES138" s="4"/>
      <c r="ET138" s="4"/>
      <c r="EU138" s="4"/>
      <c r="EV138" s="4"/>
      <c r="EW138" s="4"/>
      <c r="EX138" s="4"/>
      <c r="EY138" s="4"/>
      <c r="EZ138" s="4"/>
      <c r="FA138" s="4"/>
      <c r="FB138" s="4"/>
      <c r="FC138" s="4"/>
      <c r="FD138" s="4"/>
      <c r="FE138" s="4"/>
      <c r="FF138" s="4"/>
      <c r="FG138" s="4"/>
      <c r="FH138" s="4"/>
      <c r="FI138" s="4"/>
      <c r="FJ138" s="4"/>
      <c r="FK138" s="4"/>
      <c r="FL138" s="4"/>
      <c r="FM138" s="4"/>
      <c r="FN138" s="4"/>
      <c r="FO138" s="4"/>
      <c r="FP138" s="4"/>
      <c r="FQ138" s="4"/>
      <c r="FR138" s="4"/>
      <c r="FS138" s="4"/>
      <c r="FT138" s="4"/>
      <c r="FU138" s="4"/>
      <c r="FV138" s="4"/>
      <c r="FW138" s="4"/>
      <c r="FX138" s="4"/>
      <c r="FY138" s="4"/>
      <c r="FZ138" s="4"/>
      <c r="GA138" s="4"/>
      <c r="GB138" s="4"/>
      <c r="GC138" s="4"/>
      <c r="GD138" s="4"/>
      <c r="GE138" s="4"/>
      <c r="GF138" s="4"/>
      <c r="GG138" s="4"/>
      <c r="GH138" s="4"/>
      <c r="GI138" s="4"/>
      <c r="GJ138" s="4"/>
      <c r="GK138" s="4"/>
      <c r="GL138" s="4"/>
      <c r="GM138" s="4"/>
      <c r="GN138" s="4"/>
      <c r="GO138" s="4"/>
      <c r="GP138" s="4"/>
      <c r="GQ138" s="4"/>
      <c r="GR138" s="4"/>
      <c r="GS138" s="4"/>
      <c r="GT138" s="4"/>
      <c r="GU138" s="4"/>
      <c r="GV138" s="4"/>
      <c r="GW138" s="4"/>
      <c r="GX138" s="4"/>
      <c r="GY138" s="4"/>
      <c r="GZ138" s="4"/>
      <c r="HA138" s="4"/>
      <c r="HB138" s="4"/>
      <c r="HC138" s="4"/>
      <c r="HD138" s="4"/>
      <c r="HE138" s="4"/>
      <c r="HF138" s="4"/>
      <c r="HG138" s="4"/>
      <c r="HH138" s="4"/>
      <c r="HI138" s="4"/>
      <c r="HJ138" s="4"/>
      <c r="HK138" s="4"/>
      <c r="HL138" s="4"/>
      <c r="HM138" s="4"/>
      <c r="HN138" s="4"/>
      <c r="HO138" s="4"/>
      <c r="HP138" s="4"/>
      <c r="HQ138" s="4"/>
      <c r="HR138" s="4"/>
      <c r="HS138" s="4"/>
      <c r="HT138" s="4"/>
      <c r="HU138" s="4"/>
      <c r="HV138" s="4"/>
      <c r="HW138" s="4"/>
      <c r="HX138" s="4"/>
      <c r="HY138" s="4"/>
      <c r="HZ138" s="4"/>
      <c r="IA138" s="4"/>
      <c r="IB138" s="4"/>
      <c r="IC138" s="4"/>
      <c r="ID138" s="4"/>
      <c r="IE138" s="4"/>
      <c r="IF138" s="4"/>
      <c r="IG138" s="4"/>
      <c r="IH138" s="4"/>
      <c r="II138" s="4"/>
      <c r="IJ138" s="4"/>
      <c r="IK138" s="4"/>
      <c r="IL138" s="4"/>
      <c r="IM138" s="4"/>
      <c r="IN138" s="4"/>
      <c r="IO138" s="4"/>
      <c r="IP138" s="4"/>
      <c r="IQ138" s="4"/>
      <c r="IR138" s="4"/>
      <c r="IS138" s="4"/>
      <c r="IT138" s="4"/>
      <c r="IU138" s="4"/>
    </row>
    <row r="139" spans="1:255">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c r="AA139" s="4"/>
      <c r="AB139" s="4"/>
      <c r="AC139" s="4"/>
      <c r="AD139" s="4"/>
      <c r="AE139" s="4"/>
      <c r="AF139" s="4"/>
      <c r="AG139" s="4"/>
      <c r="AH139" s="4"/>
      <c r="AI139" s="4"/>
      <c r="AJ139" s="4"/>
      <c r="AK139" s="4"/>
      <c r="AL139" s="4"/>
      <c r="AM139" s="4"/>
      <c r="AN139" s="4"/>
      <c r="AO139" s="4"/>
      <c r="AP139" s="4"/>
      <c r="AQ139" s="4"/>
      <c r="AR139" s="4"/>
      <c r="AS139" s="4"/>
      <c r="AT139" s="4"/>
      <c r="AU139" s="4"/>
      <c r="AV139" s="4"/>
      <c r="AW139" s="4"/>
      <c r="AX139" s="4"/>
      <c r="AY139" s="4"/>
      <c r="AZ139" s="4"/>
      <c r="BA139" s="4"/>
      <c r="BB139" s="4"/>
      <c r="BC139" s="4"/>
      <c r="BD139" s="4"/>
      <c r="BE139" s="4"/>
      <c r="BF139" s="4"/>
      <c r="BG139" s="4"/>
      <c r="BH139" s="4"/>
      <c r="BI139" s="4"/>
      <c r="BJ139" s="4"/>
      <c r="BK139" s="4"/>
      <c r="BL139" s="4"/>
      <c r="BM139" s="4"/>
      <c r="BN139" s="4"/>
      <c r="BO139" s="4"/>
      <c r="BP139" s="4"/>
      <c r="BQ139" s="4"/>
      <c r="BR139" s="4"/>
      <c r="BS139" s="4"/>
      <c r="BT139" s="4"/>
      <c r="BU139" s="4"/>
      <c r="BV139" s="4"/>
      <c r="BW139" s="4"/>
      <c r="BX139" s="4"/>
      <c r="BY139" s="4"/>
      <c r="BZ139" s="4"/>
      <c r="CA139" s="4"/>
      <c r="CB139" s="4"/>
      <c r="CC139" s="4"/>
      <c r="CD139" s="4"/>
      <c r="CE139" s="4"/>
      <c r="CF139" s="4"/>
      <c r="CG139" s="4"/>
      <c r="CH139" s="4"/>
      <c r="CI139" s="4"/>
      <c r="CJ139" s="4"/>
      <c r="CK139" s="4"/>
      <c r="CL139" s="4"/>
      <c r="CM139" s="4"/>
      <c r="CN139" s="4"/>
      <c r="CO139" s="4"/>
      <c r="CP139" s="4"/>
      <c r="CQ139" s="4"/>
      <c r="CR139" s="4"/>
      <c r="CS139" s="4"/>
      <c r="CT139" s="4"/>
      <c r="CU139" s="4"/>
      <c r="CV139" s="4"/>
      <c r="CW139" s="4"/>
      <c r="CX139" s="4"/>
      <c r="CY139" s="4"/>
      <c r="CZ139" s="4"/>
      <c r="DA139" s="4"/>
      <c r="DB139" s="4"/>
      <c r="DC139" s="4"/>
      <c r="DD139" s="4"/>
      <c r="DE139" s="4"/>
      <c r="DF139" s="4"/>
      <c r="DG139" s="4"/>
      <c r="DH139" s="4"/>
      <c r="DI139" s="4"/>
      <c r="DJ139" s="4"/>
      <c r="DK139" s="4"/>
      <c r="DL139" s="4"/>
      <c r="DM139" s="4"/>
      <c r="DN139" s="4"/>
      <c r="DO139" s="4"/>
      <c r="DP139" s="4"/>
      <c r="DQ139" s="4"/>
      <c r="DR139" s="4"/>
      <c r="DS139" s="4"/>
      <c r="DT139" s="4"/>
      <c r="DU139" s="4"/>
      <c r="DV139" s="4"/>
      <c r="DW139" s="4"/>
      <c r="DX139" s="4"/>
      <c r="DY139" s="4"/>
      <c r="DZ139" s="4"/>
      <c r="EA139" s="4"/>
      <c r="EB139" s="4"/>
      <c r="EC139" s="4"/>
      <c r="ED139" s="4"/>
      <c r="EE139" s="4"/>
      <c r="EF139" s="4"/>
      <c r="EG139" s="4"/>
      <c r="EH139" s="4"/>
      <c r="EI139" s="4"/>
      <c r="EJ139" s="4"/>
      <c r="EK139" s="4"/>
      <c r="EL139" s="4"/>
      <c r="EM139" s="4"/>
      <c r="EN139" s="4"/>
      <c r="EO139" s="4"/>
      <c r="EP139" s="4"/>
      <c r="EQ139" s="4"/>
      <c r="ER139" s="4"/>
      <c r="ES139" s="4"/>
      <c r="ET139" s="4"/>
      <c r="EU139" s="4"/>
      <c r="EV139" s="4"/>
      <c r="EW139" s="4"/>
      <c r="EX139" s="4"/>
      <c r="EY139" s="4"/>
      <c r="EZ139" s="4"/>
      <c r="FA139" s="4"/>
      <c r="FB139" s="4"/>
      <c r="FC139" s="4"/>
      <c r="FD139" s="4"/>
      <c r="FE139" s="4"/>
      <c r="FF139" s="4"/>
      <c r="FG139" s="4"/>
      <c r="FH139" s="4"/>
      <c r="FI139" s="4"/>
      <c r="FJ139" s="4"/>
      <c r="FK139" s="4"/>
      <c r="FL139" s="4"/>
      <c r="FM139" s="4"/>
      <c r="FN139" s="4"/>
      <c r="FO139" s="4"/>
      <c r="FP139" s="4"/>
      <c r="FQ139" s="4"/>
      <c r="FR139" s="4"/>
      <c r="FS139" s="4"/>
      <c r="FT139" s="4"/>
      <c r="FU139" s="4"/>
      <c r="FV139" s="4"/>
      <c r="FW139" s="4"/>
      <c r="FX139" s="4"/>
      <c r="FY139" s="4"/>
      <c r="FZ139" s="4"/>
      <c r="GA139" s="4"/>
      <c r="GB139" s="4"/>
      <c r="GC139" s="4"/>
      <c r="GD139" s="4"/>
      <c r="GE139" s="4"/>
      <c r="GF139" s="4"/>
      <c r="GG139" s="4"/>
      <c r="GH139" s="4"/>
      <c r="GI139" s="4"/>
      <c r="GJ139" s="4"/>
      <c r="GK139" s="4"/>
      <c r="GL139" s="4"/>
      <c r="GM139" s="4"/>
      <c r="GN139" s="4"/>
      <c r="GO139" s="4"/>
      <c r="GP139" s="4"/>
      <c r="GQ139" s="4"/>
      <c r="GR139" s="4"/>
      <c r="GS139" s="4"/>
      <c r="GT139" s="4"/>
      <c r="GU139" s="4"/>
      <c r="GV139" s="4"/>
      <c r="GW139" s="4"/>
      <c r="GX139" s="4"/>
      <c r="GY139" s="4"/>
      <c r="GZ139" s="4"/>
      <c r="HA139" s="4"/>
      <c r="HB139" s="4"/>
      <c r="HC139" s="4"/>
      <c r="HD139" s="4"/>
      <c r="HE139" s="4"/>
      <c r="HF139" s="4"/>
      <c r="HG139" s="4"/>
      <c r="HH139" s="4"/>
      <c r="HI139" s="4"/>
      <c r="HJ139" s="4"/>
      <c r="HK139" s="4"/>
      <c r="HL139" s="4"/>
      <c r="HM139" s="4"/>
      <c r="HN139" s="4"/>
      <c r="HO139" s="4"/>
      <c r="HP139" s="4"/>
      <c r="HQ139" s="4"/>
      <c r="HR139" s="4"/>
      <c r="HS139" s="4"/>
      <c r="HT139" s="4"/>
      <c r="HU139" s="4"/>
      <c r="HV139" s="4"/>
      <c r="HW139" s="4"/>
      <c r="HX139" s="4"/>
      <c r="HY139" s="4"/>
      <c r="HZ139" s="4"/>
      <c r="IA139" s="4"/>
      <c r="IB139" s="4"/>
      <c r="IC139" s="4"/>
      <c r="ID139" s="4"/>
      <c r="IE139" s="4"/>
      <c r="IF139" s="4"/>
      <c r="IG139" s="4"/>
      <c r="IH139" s="4"/>
      <c r="II139" s="4"/>
      <c r="IJ139" s="4"/>
      <c r="IK139" s="4"/>
      <c r="IL139" s="4"/>
      <c r="IM139" s="4"/>
      <c r="IN139" s="4"/>
      <c r="IO139" s="4"/>
      <c r="IP139" s="4"/>
      <c r="IQ139" s="4"/>
      <c r="IR139" s="4"/>
      <c r="IS139" s="4"/>
      <c r="IT139" s="4"/>
      <c r="IU139" s="4"/>
    </row>
    <row r="140" spans="1:255">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c r="AA140" s="4"/>
      <c r="AB140" s="4"/>
      <c r="AC140" s="4"/>
      <c r="AD140" s="4"/>
      <c r="AE140" s="4"/>
      <c r="AF140" s="4"/>
      <c r="AG140" s="4"/>
      <c r="AH140" s="4"/>
      <c r="AI140" s="4"/>
      <c r="AJ140" s="4"/>
      <c r="AK140" s="4"/>
      <c r="AL140" s="4"/>
      <c r="AM140" s="4"/>
      <c r="AN140" s="4"/>
      <c r="AO140" s="4"/>
      <c r="AP140" s="4"/>
      <c r="AQ140" s="4"/>
      <c r="AR140" s="4"/>
      <c r="AS140" s="4"/>
      <c r="AT140" s="4"/>
      <c r="AU140" s="4"/>
      <c r="AV140" s="4"/>
      <c r="AW140" s="4"/>
      <c r="AX140" s="4"/>
      <c r="AY140" s="4"/>
      <c r="AZ140" s="4"/>
      <c r="BA140" s="4"/>
      <c r="BB140" s="4"/>
      <c r="BC140" s="4"/>
      <c r="BD140" s="4"/>
      <c r="BE140" s="4"/>
      <c r="BF140" s="4"/>
      <c r="BG140" s="4"/>
      <c r="BH140" s="4"/>
      <c r="BI140" s="4"/>
      <c r="BJ140" s="4"/>
      <c r="BK140" s="4"/>
      <c r="BL140" s="4"/>
      <c r="BM140" s="4"/>
      <c r="BN140" s="4"/>
      <c r="BO140" s="4"/>
      <c r="BP140" s="4"/>
      <c r="BQ140" s="4"/>
      <c r="BR140" s="4"/>
      <c r="BS140" s="4"/>
      <c r="BT140" s="4"/>
      <c r="BU140" s="4"/>
      <c r="BV140" s="4"/>
      <c r="BW140" s="4"/>
      <c r="BX140" s="4"/>
      <c r="BY140" s="4"/>
      <c r="BZ140" s="4"/>
      <c r="CA140" s="4"/>
      <c r="CB140" s="4"/>
      <c r="CC140" s="4"/>
      <c r="CD140" s="4"/>
      <c r="CE140" s="4"/>
      <c r="CF140" s="4"/>
      <c r="CG140" s="4"/>
      <c r="CH140" s="4"/>
      <c r="CI140" s="4"/>
      <c r="CJ140" s="4"/>
      <c r="CK140" s="4"/>
      <c r="CL140" s="4"/>
      <c r="CM140" s="4"/>
      <c r="CN140" s="4"/>
      <c r="CO140" s="4"/>
      <c r="CP140" s="4"/>
      <c r="CQ140" s="4"/>
      <c r="CR140" s="4"/>
      <c r="CS140" s="4"/>
      <c r="CT140" s="4"/>
      <c r="CU140" s="4"/>
      <c r="CV140" s="4"/>
      <c r="CW140" s="4"/>
      <c r="CX140" s="4"/>
      <c r="CY140" s="4"/>
      <c r="CZ140" s="4"/>
      <c r="DA140" s="4"/>
      <c r="DB140" s="4"/>
      <c r="DC140" s="4"/>
      <c r="DD140" s="4"/>
      <c r="DE140" s="4"/>
      <c r="DF140" s="4"/>
      <c r="DG140" s="4"/>
      <c r="DH140" s="4"/>
      <c r="DI140" s="4"/>
      <c r="DJ140" s="4"/>
      <c r="DK140" s="4"/>
      <c r="DL140" s="4"/>
      <c r="DM140" s="4"/>
      <c r="DN140" s="4"/>
      <c r="DO140" s="4"/>
      <c r="DP140" s="4"/>
      <c r="DQ140" s="4"/>
      <c r="DR140" s="4"/>
      <c r="DS140" s="4"/>
      <c r="DT140" s="4"/>
      <c r="DU140" s="4"/>
      <c r="DV140" s="4"/>
      <c r="DW140" s="4"/>
      <c r="DX140" s="4"/>
      <c r="DY140" s="4"/>
      <c r="DZ140" s="4"/>
      <c r="EA140" s="4"/>
      <c r="EB140" s="4"/>
      <c r="EC140" s="4"/>
      <c r="ED140" s="4"/>
      <c r="EE140" s="4"/>
      <c r="EF140" s="4"/>
      <c r="EG140" s="4"/>
      <c r="EH140" s="4"/>
      <c r="EI140" s="4"/>
      <c r="EJ140" s="4"/>
      <c r="EK140" s="4"/>
      <c r="EL140" s="4"/>
      <c r="EM140" s="4"/>
      <c r="EN140" s="4"/>
      <c r="EO140" s="4"/>
      <c r="EP140" s="4"/>
      <c r="EQ140" s="4"/>
      <c r="ER140" s="4"/>
      <c r="ES140" s="4"/>
      <c r="ET140" s="4"/>
      <c r="EU140" s="4"/>
      <c r="EV140" s="4"/>
      <c r="EW140" s="4"/>
      <c r="EX140" s="4"/>
      <c r="EY140" s="4"/>
      <c r="EZ140" s="4"/>
      <c r="FA140" s="4"/>
      <c r="FB140" s="4"/>
      <c r="FC140" s="4"/>
      <c r="FD140" s="4"/>
      <c r="FE140" s="4"/>
      <c r="FF140" s="4"/>
      <c r="FG140" s="4"/>
      <c r="FH140" s="4"/>
      <c r="FI140" s="4"/>
      <c r="FJ140" s="4"/>
      <c r="FK140" s="4"/>
      <c r="FL140" s="4"/>
      <c r="FM140" s="4"/>
      <c r="FN140" s="4"/>
      <c r="FO140" s="4"/>
      <c r="FP140" s="4"/>
      <c r="FQ140" s="4"/>
      <c r="FR140" s="4"/>
      <c r="FS140" s="4"/>
      <c r="FT140" s="4"/>
      <c r="FU140" s="4"/>
      <c r="FV140" s="4"/>
      <c r="FW140" s="4"/>
      <c r="FX140" s="4"/>
      <c r="FY140" s="4"/>
      <c r="FZ140" s="4"/>
      <c r="GA140" s="4"/>
      <c r="GB140" s="4"/>
      <c r="GC140" s="4"/>
      <c r="GD140" s="4"/>
      <c r="GE140" s="4"/>
      <c r="GF140" s="4"/>
      <c r="GG140" s="4"/>
      <c r="GH140" s="4"/>
      <c r="GI140" s="4"/>
      <c r="GJ140" s="4"/>
      <c r="GK140" s="4"/>
      <c r="GL140" s="4"/>
      <c r="GM140" s="4"/>
      <c r="GN140" s="4"/>
      <c r="GO140" s="4"/>
      <c r="GP140" s="4"/>
      <c r="GQ140" s="4"/>
      <c r="GR140" s="4"/>
      <c r="GS140" s="4"/>
      <c r="GT140" s="4"/>
      <c r="GU140" s="4"/>
      <c r="GV140" s="4"/>
      <c r="GW140" s="4"/>
      <c r="GX140" s="4"/>
      <c r="GY140" s="4"/>
      <c r="GZ140" s="4"/>
      <c r="HA140" s="4"/>
      <c r="HB140" s="4"/>
      <c r="HC140" s="4"/>
      <c r="HD140" s="4"/>
      <c r="HE140" s="4"/>
      <c r="HF140" s="4"/>
      <c r="HG140" s="4"/>
      <c r="HH140" s="4"/>
      <c r="HI140" s="4"/>
      <c r="HJ140" s="4"/>
      <c r="HK140" s="4"/>
      <c r="HL140" s="4"/>
      <c r="HM140" s="4"/>
      <c r="HN140" s="4"/>
      <c r="HO140" s="4"/>
      <c r="HP140" s="4"/>
      <c r="HQ140" s="4"/>
      <c r="HR140" s="4"/>
      <c r="HS140" s="4"/>
      <c r="HT140" s="4"/>
      <c r="HU140" s="4"/>
      <c r="HV140" s="4"/>
      <c r="HW140" s="4"/>
      <c r="HX140" s="4"/>
      <c r="HY140" s="4"/>
      <c r="HZ140" s="4"/>
      <c r="IA140" s="4"/>
      <c r="IB140" s="4"/>
      <c r="IC140" s="4"/>
      <c r="ID140" s="4"/>
      <c r="IE140" s="4"/>
      <c r="IF140" s="4"/>
      <c r="IG140" s="4"/>
      <c r="IH140" s="4"/>
      <c r="II140" s="4"/>
      <c r="IJ140" s="4"/>
      <c r="IK140" s="4"/>
      <c r="IL140" s="4"/>
      <c r="IM140" s="4"/>
      <c r="IN140" s="4"/>
      <c r="IO140" s="4"/>
      <c r="IP140" s="4"/>
      <c r="IQ140" s="4"/>
      <c r="IR140" s="4"/>
      <c r="IS140" s="4"/>
      <c r="IT140" s="4"/>
      <c r="IU140" s="4"/>
    </row>
    <row r="141" spans="1:255">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c r="AA141" s="4"/>
      <c r="AB141" s="4"/>
      <c r="AC141" s="4"/>
      <c r="AD141" s="4"/>
      <c r="AE141" s="4"/>
      <c r="AF141" s="4"/>
      <c r="AG141" s="4"/>
      <c r="AH141" s="4"/>
      <c r="AI141" s="4"/>
      <c r="AJ141" s="4"/>
      <c r="AK141" s="4"/>
      <c r="AL141" s="4"/>
      <c r="AM141" s="4"/>
      <c r="AN141" s="4"/>
      <c r="AO141" s="4"/>
      <c r="AP141" s="4"/>
      <c r="AQ141" s="4"/>
      <c r="AR141" s="4"/>
      <c r="AS141" s="4"/>
      <c r="AT141" s="4"/>
      <c r="AU141" s="4"/>
      <c r="AV141" s="4"/>
      <c r="AW141" s="4"/>
      <c r="AX141" s="4"/>
      <c r="AY141" s="4"/>
      <c r="AZ141" s="4"/>
      <c r="BA141" s="4"/>
      <c r="BB141" s="4"/>
      <c r="BC141" s="4"/>
      <c r="BD141" s="4"/>
      <c r="BE141" s="4"/>
      <c r="BF141" s="4"/>
      <c r="BG141" s="4"/>
      <c r="BH141" s="4"/>
      <c r="BI141" s="4"/>
      <c r="BJ141" s="4"/>
      <c r="BK141" s="4"/>
      <c r="BL141" s="4"/>
      <c r="BM141" s="4"/>
      <c r="BN141" s="4"/>
      <c r="BO141" s="4"/>
      <c r="BP141" s="4"/>
      <c r="BQ141" s="4"/>
      <c r="BR141" s="4"/>
      <c r="BS141" s="4"/>
      <c r="BT141" s="4"/>
      <c r="BU141" s="4"/>
      <c r="BV141" s="4"/>
      <c r="BW141" s="4"/>
      <c r="BX141" s="4"/>
      <c r="BY141" s="4"/>
      <c r="BZ141" s="4"/>
      <c r="CA141" s="4"/>
      <c r="CB141" s="4"/>
      <c r="CC141" s="4"/>
      <c r="CD141" s="4"/>
      <c r="CE141" s="4"/>
      <c r="CF141" s="4"/>
      <c r="CG141" s="4"/>
      <c r="CH141" s="4"/>
      <c r="CI141" s="4"/>
      <c r="CJ141" s="4"/>
      <c r="CK141" s="4"/>
      <c r="CL141" s="4"/>
      <c r="CM141" s="4"/>
      <c r="CN141" s="4"/>
      <c r="CO141" s="4"/>
      <c r="CP141" s="4"/>
      <c r="CQ141" s="4"/>
      <c r="CR141" s="4"/>
      <c r="CS141" s="4"/>
      <c r="CT141" s="4"/>
      <c r="CU141" s="4"/>
      <c r="CV141" s="4"/>
      <c r="CW141" s="4"/>
      <c r="CX141" s="4"/>
      <c r="CY141" s="4"/>
      <c r="CZ141" s="4"/>
      <c r="DA141" s="4"/>
      <c r="DB141" s="4"/>
      <c r="DC141" s="4"/>
      <c r="DD141" s="4"/>
      <c r="DE141" s="4"/>
      <c r="DF141" s="4"/>
      <c r="DG141" s="4"/>
      <c r="DH141" s="4"/>
      <c r="DI141" s="4"/>
      <c r="DJ141" s="4"/>
      <c r="DK141" s="4"/>
      <c r="DL141" s="4"/>
      <c r="DM141" s="4"/>
      <c r="DN141" s="4"/>
      <c r="DO141" s="4"/>
      <c r="DP141" s="4"/>
      <c r="DQ141" s="4"/>
      <c r="DR141" s="4"/>
      <c r="DS141" s="4"/>
      <c r="DT141" s="4"/>
      <c r="DU141" s="4"/>
      <c r="DV141" s="4"/>
      <c r="DW141" s="4"/>
      <c r="DX141" s="4"/>
      <c r="DY141" s="4"/>
      <c r="DZ141" s="4"/>
      <c r="EA141" s="4"/>
      <c r="EB141" s="4"/>
      <c r="EC141" s="4"/>
      <c r="ED141" s="4"/>
      <c r="EE141" s="4"/>
      <c r="EF141" s="4"/>
      <c r="EG141" s="4"/>
      <c r="EH141" s="4"/>
      <c r="EI141" s="4"/>
      <c r="EJ141" s="4"/>
      <c r="EK141" s="4"/>
      <c r="EL141" s="4"/>
      <c r="EM141" s="4"/>
      <c r="EN141" s="4"/>
      <c r="EO141" s="4"/>
      <c r="EP141" s="4"/>
      <c r="EQ141" s="4"/>
      <c r="ER141" s="4"/>
      <c r="ES141" s="4"/>
      <c r="ET141" s="4"/>
      <c r="EU141" s="4"/>
      <c r="EV141" s="4"/>
      <c r="EW141" s="4"/>
      <c r="EX141" s="4"/>
      <c r="EY141" s="4"/>
      <c r="EZ141" s="4"/>
      <c r="FA141" s="4"/>
      <c r="FB141" s="4"/>
      <c r="FC141" s="4"/>
      <c r="FD141" s="4"/>
      <c r="FE141" s="4"/>
      <c r="FF141" s="4"/>
      <c r="FG141" s="4"/>
      <c r="FH141" s="4"/>
      <c r="FI141" s="4"/>
      <c r="FJ141" s="4"/>
      <c r="FK141" s="4"/>
      <c r="FL141" s="4"/>
      <c r="FM141" s="4"/>
      <c r="FN141" s="4"/>
      <c r="FO141" s="4"/>
      <c r="FP141" s="4"/>
      <c r="FQ141" s="4"/>
      <c r="FR141" s="4"/>
      <c r="FS141" s="4"/>
      <c r="FT141" s="4"/>
      <c r="FU141" s="4"/>
      <c r="FV141" s="4"/>
      <c r="FW141" s="4"/>
      <c r="FX141" s="4"/>
      <c r="FY141" s="4"/>
      <c r="FZ141" s="4"/>
      <c r="GA141" s="4"/>
      <c r="GB141" s="4"/>
      <c r="GC141" s="4"/>
      <c r="GD141" s="4"/>
      <c r="GE141" s="4"/>
      <c r="GF141" s="4"/>
      <c r="GG141" s="4"/>
      <c r="GH141" s="4"/>
      <c r="GI141" s="4"/>
      <c r="GJ141" s="4"/>
      <c r="GK141" s="4"/>
      <c r="GL141" s="4"/>
      <c r="GM141" s="4"/>
      <c r="GN141" s="4"/>
      <c r="GO141" s="4"/>
      <c r="GP141" s="4"/>
      <c r="GQ141" s="4"/>
      <c r="GR141" s="4"/>
      <c r="GS141" s="4"/>
      <c r="GT141" s="4"/>
      <c r="GU141" s="4"/>
      <c r="GV141" s="4"/>
      <c r="GW141" s="4"/>
      <c r="GX141" s="4"/>
      <c r="GY141" s="4"/>
      <c r="GZ141" s="4"/>
      <c r="HA141" s="4"/>
      <c r="HB141" s="4"/>
      <c r="HC141" s="4"/>
      <c r="HD141" s="4"/>
      <c r="HE141" s="4"/>
      <c r="HF141" s="4"/>
      <c r="HG141" s="4"/>
      <c r="HH141" s="4"/>
      <c r="HI141" s="4"/>
      <c r="HJ141" s="4"/>
      <c r="HK141" s="4"/>
      <c r="HL141" s="4"/>
      <c r="HM141" s="4"/>
      <c r="HN141" s="4"/>
      <c r="HO141" s="4"/>
      <c r="HP141" s="4"/>
      <c r="HQ141" s="4"/>
      <c r="HR141" s="4"/>
      <c r="HS141" s="4"/>
      <c r="HT141" s="4"/>
      <c r="HU141" s="4"/>
      <c r="HV141" s="4"/>
      <c r="HW141" s="4"/>
      <c r="HX141" s="4"/>
      <c r="HY141" s="4"/>
      <c r="HZ141" s="4"/>
      <c r="IA141" s="4"/>
      <c r="IB141" s="4"/>
      <c r="IC141" s="4"/>
      <c r="ID141" s="4"/>
      <c r="IE141" s="4"/>
      <c r="IF141" s="4"/>
      <c r="IG141" s="4"/>
      <c r="IH141" s="4"/>
      <c r="II141" s="4"/>
      <c r="IJ141" s="4"/>
      <c r="IK141" s="4"/>
      <c r="IL141" s="4"/>
      <c r="IM141" s="4"/>
      <c r="IN141" s="4"/>
      <c r="IO141" s="4"/>
      <c r="IP141" s="4"/>
      <c r="IQ141" s="4"/>
      <c r="IR141" s="4"/>
      <c r="IS141" s="4"/>
      <c r="IT141" s="4"/>
      <c r="IU141" s="4"/>
    </row>
    <row r="142" spans="1:255">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c r="AA142" s="4"/>
      <c r="AB142" s="4"/>
      <c r="AC142" s="4"/>
      <c r="AD142" s="4"/>
      <c r="AE142" s="4"/>
      <c r="AF142" s="4"/>
      <c r="AG142" s="4"/>
      <c r="AH142" s="4"/>
      <c r="AI142" s="4"/>
      <c r="AJ142" s="4"/>
      <c r="AK142" s="4"/>
      <c r="AL142" s="4"/>
      <c r="AM142" s="4"/>
      <c r="AN142" s="4"/>
      <c r="AO142" s="4"/>
      <c r="AP142" s="4"/>
      <c r="AQ142" s="4"/>
      <c r="AR142" s="4"/>
      <c r="AS142" s="4"/>
      <c r="AT142" s="4"/>
      <c r="AU142" s="4"/>
      <c r="AV142" s="4"/>
      <c r="AW142" s="4"/>
      <c r="AX142" s="4"/>
      <c r="AY142" s="4"/>
      <c r="AZ142" s="4"/>
      <c r="BA142" s="4"/>
      <c r="BB142" s="4"/>
      <c r="BC142" s="4"/>
      <c r="BD142" s="4"/>
      <c r="BE142" s="4"/>
      <c r="BF142" s="4"/>
      <c r="BG142" s="4"/>
      <c r="BH142" s="4"/>
      <c r="BI142" s="4"/>
      <c r="BJ142" s="4"/>
      <c r="BK142" s="4"/>
      <c r="BL142" s="4"/>
      <c r="BM142" s="4"/>
      <c r="BN142" s="4"/>
      <c r="BO142" s="4"/>
      <c r="BP142" s="4"/>
      <c r="BQ142" s="4"/>
      <c r="BR142" s="4"/>
      <c r="BS142" s="4"/>
      <c r="BT142" s="4"/>
      <c r="BU142" s="4"/>
      <c r="BV142" s="4"/>
      <c r="BW142" s="4"/>
      <c r="BX142" s="4"/>
      <c r="BY142" s="4"/>
      <c r="BZ142" s="4"/>
      <c r="CA142" s="4"/>
      <c r="CB142" s="4"/>
      <c r="CC142" s="4"/>
      <c r="CD142" s="4"/>
      <c r="CE142" s="4"/>
      <c r="CF142" s="4"/>
      <c r="CG142" s="4"/>
      <c r="CH142" s="4"/>
      <c r="CI142" s="4"/>
      <c r="CJ142" s="4"/>
      <c r="CK142" s="4"/>
      <c r="CL142" s="4"/>
      <c r="CM142" s="4"/>
      <c r="CN142" s="4"/>
      <c r="CO142" s="4"/>
      <c r="CP142" s="4"/>
      <c r="CQ142" s="4"/>
      <c r="CR142" s="4"/>
      <c r="CS142" s="4"/>
      <c r="CT142" s="4"/>
      <c r="CU142" s="4"/>
      <c r="CV142" s="4"/>
      <c r="CW142" s="4"/>
      <c r="CX142" s="4"/>
      <c r="CY142" s="4"/>
      <c r="CZ142" s="4"/>
      <c r="DA142" s="4"/>
      <c r="DB142" s="4"/>
      <c r="DC142" s="4"/>
      <c r="DD142" s="4"/>
      <c r="DE142" s="4"/>
      <c r="DF142" s="4"/>
      <c r="DG142" s="4"/>
      <c r="DH142" s="4"/>
      <c r="DI142" s="4"/>
      <c r="DJ142" s="4"/>
      <c r="DK142" s="4"/>
      <c r="DL142" s="4"/>
      <c r="DM142" s="4"/>
      <c r="DN142" s="4"/>
      <c r="DO142" s="4"/>
      <c r="DP142" s="4"/>
      <c r="DQ142" s="4"/>
      <c r="DR142" s="4"/>
      <c r="DS142" s="4"/>
      <c r="DT142" s="4"/>
      <c r="DU142" s="4"/>
      <c r="DV142" s="4"/>
      <c r="DW142" s="4"/>
      <c r="DX142" s="4"/>
      <c r="DY142" s="4"/>
      <c r="DZ142" s="4"/>
      <c r="EA142" s="4"/>
      <c r="EB142" s="4"/>
      <c r="EC142" s="4"/>
      <c r="ED142" s="4"/>
      <c r="EE142" s="4"/>
      <c r="EF142" s="4"/>
      <c r="EG142" s="4"/>
      <c r="EH142" s="4"/>
      <c r="EI142" s="4"/>
      <c r="EJ142" s="4"/>
      <c r="EK142" s="4"/>
      <c r="EL142" s="4"/>
      <c r="EM142" s="4"/>
      <c r="EN142" s="4"/>
      <c r="EO142" s="4"/>
      <c r="EP142" s="4"/>
      <c r="EQ142" s="4"/>
      <c r="ER142" s="4"/>
      <c r="ES142" s="4"/>
      <c r="ET142" s="4"/>
      <c r="EU142" s="4"/>
      <c r="EV142" s="4"/>
      <c r="EW142" s="4"/>
      <c r="EX142" s="4"/>
      <c r="EY142" s="4"/>
      <c r="EZ142" s="4"/>
      <c r="FA142" s="4"/>
      <c r="FB142" s="4"/>
      <c r="FC142" s="4"/>
      <c r="FD142" s="4"/>
      <c r="FE142" s="4"/>
      <c r="FF142" s="4"/>
      <c r="FG142" s="4"/>
      <c r="FH142" s="4"/>
      <c r="FI142" s="4"/>
      <c r="FJ142" s="4"/>
      <c r="FK142" s="4"/>
      <c r="FL142" s="4"/>
      <c r="FM142" s="4"/>
      <c r="FN142" s="4"/>
      <c r="FO142" s="4"/>
      <c r="FP142" s="4"/>
      <c r="FQ142" s="4"/>
      <c r="FR142" s="4"/>
      <c r="FS142" s="4"/>
      <c r="FT142" s="4"/>
      <c r="FU142" s="4"/>
      <c r="FV142" s="4"/>
      <c r="FW142" s="4"/>
      <c r="FX142" s="4"/>
      <c r="FY142" s="4"/>
      <c r="FZ142" s="4"/>
      <c r="GA142" s="4"/>
      <c r="GB142" s="4"/>
      <c r="GC142" s="4"/>
      <c r="GD142" s="4"/>
      <c r="GE142" s="4"/>
      <c r="GF142" s="4"/>
      <c r="GG142" s="4"/>
      <c r="GH142" s="4"/>
      <c r="GI142" s="4"/>
      <c r="GJ142" s="4"/>
      <c r="GK142" s="4"/>
      <c r="GL142" s="4"/>
      <c r="GM142" s="4"/>
      <c r="GN142" s="4"/>
      <c r="GO142" s="4"/>
      <c r="GP142" s="4"/>
      <c r="GQ142" s="4"/>
      <c r="GR142" s="4"/>
      <c r="GS142" s="4"/>
      <c r="GT142" s="4"/>
      <c r="GU142" s="4"/>
      <c r="GV142" s="4"/>
      <c r="GW142" s="4"/>
      <c r="GX142" s="4"/>
      <c r="GY142" s="4"/>
      <c r="GZ142" s="4"/>
      <c r="HA142" s="4"/>
      <c r="HB142" s="4"/>
      <c r="HC142" s="4"/>
      <c r="HD142" s="4"/>
      <c r="HE142" s="4"/>
      <c r="HF142" s="4"/>
      <c r="HG142" s="4"/>
      <c r="HH142" s="4"/>
      <c r="HI142" s="4"/>
      <c r="HJ142" s="4"/>
      <c r="HK142" s="4"/>
      <c r="HL142" s="4"/>
      <c r="HM142" s="4"/>
      <c r="HN142" s="4"/>
      <c r="HO142" s="4"/>
      <c r="HP142" s="4"/>
      <c r="HQ142" s="4"/>
      <c r="HR142" s="4"/>
      <c r="HS142" s="4"/>
      <c r="HT142" s="4"/>
      <c r="HU142" s="4"/>
      <c r="HV142" s="4"/>
      <c r="HW142" s="4"/>
      <c r="HX142" s="4"/>
      <c r="HY142" s="4"/>
      <c r="HZ142" s="4"/>
      <c r="IA142" s="4"/>
      <c r="IB142" s="4"/>
      <c r="IC142" s="4"/>
      <c r="ID142" s="4"/>
      <c r="IE142" s="4"/>
      <c r="IF142" s="4"/>
      <c r="IG142" s="4"/>
      <c r="IH142" s="4"/>
      <c r="II142" s="4"/>
      <c r="IJ142" s="4"/>
      <c r="IK142" s="4"/>
      <c r="IL142" s="4"/>
      <c r="IM142" s="4"/>
      <c r="IN142" s="4"/>
      <c r="IO142" s="4"/>
      <c r="IP142" s="4"/>
      <c r="IQ142" s="4"/>
      <c r="IR142" s="4"/>
      <c r="IS142" s="4"/>
      <c r="IT142" s="4"/>
      <c r="IU142" s="4"/>
    </row>
  </sheetData>
  <mergeCells count="3029">
    <mergeCell ref="A1:C2"/>
    <mergeCell ref="E1:K2"/>
    <mergeCell ref="IT1:IU1"/>
    <mergeCell ref="IY1:JC1"/>
    <mergeCell ref="B3:C3"/>
    <mergeCell ref="G3:V3"/>
    <mergeCell ref="AQ3:BH3"/>
    <mergeCell ref="CA3:CR3"/>
    <mergeCell ref="DK3:EB3"/>
    <mergeCell ref="EU3:FL3"/>
    <mergeCell ref="IS4:JA4"/>
    <mergeCell ref="JB4:JH4"/>
    <mergeCell ref="JK4:JQ4"/>
    <mergeCell ref="JT4:JZ4"/>
    <mergeCell ref="A5:D6"/>
    <mergeCell ref="E5:L5"/>
    <mergeCell ref="M5:P5"/>
    <mergeCell ref="Q5:T5"/>
    <mergeCell ref="U5:X5"/>
    <mergeCell ref="AD4:AJ4"/>
    <mergeCell ref="BM4:BT4"/>
    <mergeCell ref="CW4:DD4"/>
    <mergeCell ref="EG4:EN4"/>
    <mergeCell ref="FQ4:FX4"/>
    <mergeCell ref="HA4:HH4"/>
    <mergeCell ref="GE3:GV3"/>
    <mergeCell ref="HO3:IF3"/>
    <mergeCell ref="IS3:JA3"/>
    <mergeCell ref="JB3:JJ3"/>
    <mergeCell ref="JK3:JS3"/>
    <mergeCell ref="JT3:KB3"/>
    <mergeCell ref="AW5:AZ5"/>
    <mergeCell ref="BA5:BD5"/>
    <mergeCell ref="BE5:BH5"/>
    <mergeCell ref="BI5:BL5"/>
    <mergeCell ref="BM5:BP5"/>
    <mergeCell ref="BQ5:BT5"/>
    <mergeCell ref="Y5:AB5"/>
    <mergeCell ref="AC5:AF5"/>
    <mergeCell ref="AG5:AJ5"/>
    <mergeCell ref="AK5:AN6"/>
    <mergeCell ref="AO5:AR5"/>
    <mergeCell ref="AS5:AV5"/>
    <mergeCell ref="Y6:Z6"/>
    <mergeCell ref="AA6:AB6"/>
    <mergeCell ref="AC6:AD6"/>
    <mergeCell ref="AE6:AF6"/>
    <mergeCell ref="IL4:IR4"/>
    <mergeCell ref="DQ5:DT5"/>
    <mergeCell ref="DU5:DX5"/>
    <mergeCell ref="DY5:EB5"/>
    <mergeCell ref="EC5:EF5"/>
    <mergeCell ref="EG5:EJ5"/>
    <mergeCell ref="EK5:EN5"/>
    <mergeCell ref="CS5:CV5"/>
    <mergeCell ref="CW5:CZ5"/>
    <mergeCell ref="DA5:DD5"/>
    <mergeCell ref="DE5:DH6"/>
    <mergeCell ref="DI5:DL5"/>
    <mergeCell ref="DM5:DP5"/>
    <mergeCell ref="CS6:CT6"/>
    <mergeCell ref="CU6:CV6"/>
    <mergeCell ref="CW6:CX6"/>
    <mergeCell ref="CY6:CZ6"/>
    <mergeCell ref="CK5:CN5"/>
    <mergeCell ref="CO5:CR5"/>
    <mergeCell ref="BY6:BZ6"/>
    <mergeCell ref="CA6:CB6"/>
    <mergeCell ref="CC6:CD6"/>
    <mergeCell ref="CE6:CF6"/>
    <mergeCell ref="GK5:GN5"/>
    <mergeCell ref="GO5:GR5"/>
    <mergeCell ref="GS5:GV5"/>
    <mergeCell ref="GW5:GZ5"/>
    <mergeCell ref="HA5:HD5"/>
    <mergeCell ref="HE5:HH5"/>
    <mergeCell ref="FM5:FP5"/>
    <mergeCell ref="FQ5:FT5"/>
    <mergeCell ref="FU5:FX5"/>
    <mergeCell ref="FY5:GB6"/>
    <mergeCell ref="GC5:GF5"/>
    <mergeCell ref="GG5:GJ5"/>
    <mergeCell ref="FM6:FN6"/>
    <mergeCell ref="FO6:FP6"/>
    <mergeCell ref="FQ6:FR6"/>
    <mergeCell ref="FS6:FT6"/>
    <mergeCell ref="EO5:ER6"/>
    <mergeCell ref="ES5:EV5"/>
    <mergeCell ref="EW5:EZ5"/>
    <mergeCell ref="FA5:FD5"/>
    <mergeCell ref="FE5:FH5"/>
    <mergeCell ref="FI5:FL5"/>
    <mergeCell ref="DY6:DZ6"/>
    <mergeCell ref="EA6:EB6"/>
    <mergeCell ref="DA6:DB6"/>
    <mergeCell ref="DC6:DD6"/>
    <mergeCell ref="AG6:AH6"/>
    <mergeCell ref="AI6:AJ6"/>
    <mergeCell ref="AO6:AP6"/>
    <mergeCell ref="AQ6:AR6"/>
    <mergeCell ref="AS6:AT6"/>
    <mergeCell ref="AU6:AV6"/>
    <mergeCell ref="JK5:JQ5"/>
    <mergeCell ref="JT5:JZ5"/>
    <mergeCell ref="E6:H6"/>
    <mergeCell ref="I6:L6"/>
    <mergeCell ref="M6:N6"/>
    <mergeCell ref="O6:P6"/>
    <mergeCell ref="Q6:R6"/>
    <mergeCell ref="S6:T6"/>
    <mergeCell ref="U6:V6"/>
    <mergeCell ref="W6:X6"/>
    <mergeCell ref="IG5:IJ5"/>
    <mergeCell ref="IK5:IN5"/>
    <mergeCell ref="IO5:IR5"/>
    <mergeCell ref="IS5:IU7"/>
    <mergeCell ref="IV5:JA5"/>
    <mergeCell ref="JB5:JH5"/>
    <mergeCell ref="IG6:IH6"/>
    <mergeCell ref="II6:IJ6"/>
    <mergeCell ref="IK6:IL6"/>
    <mergeCell ref="IM6:IN6"/>
    <mergeCell ref="HI5:HL6"/>
    <mergeCell ref="HM5:HP5"/>
    <mergeCell ref="BU5:BX6"/>
    <mergeCell ref="BY5:CB5"/>
    <mergeCell ref="CC5:CF5"/>
    <mergeCell ref="CG5:CJ5"/>
    <mergeCell ref="HQ5:HT5"/>
    <mergeCell ref="HU5:HX5"/>
    <mergeCell ref="HY5:IB5"/>
    <mergeCell ref="IC5:IF5"/>
    <mergeCell ref="CG6:CH6"/>
    <mergeCell ref="CI6:CJ6"/>
    <mergeCell ref="CK6:CL6"/>
    <mergeCell ref="CM6:CN6"/>
    <mergeCell ref="CO6:CP6"/>
    <mergeCell ref="CQ6:CR6"/>
    <mergeCell ref="BI6:BJ6"/>
    <mergeCell ref="BK6:BL6"/>
    <mergeCell ref="BM6:BN6"/>
    <mergeCell ref="BO6:BP6"/>
    <mergeCell ref="BQ6:BR6"/>
    <mergeCell ref="BS6:BT6"/>
    <mergeCell ref="AW6:AX6"/>
    <mergeCell ref="AY6:AZ6"/>
    <mergeCell ref="BA6:BB6"/>
    <mergeCell ref="BC6:BD6"/>
    <mergeCell ref="BE6:BF6"/>
    <mergeCell ref="BG6:BH6"/>
    <mergeCell ref="EC6:ED6"/>
    <mergeCell ref="EE6:EF6"/>
    <mergeCell ref="EG6:EH6"/>
    <mergeCell ref="EI6:EJ6"/>
    <mergeCell ref="EK6:EL6"/>
    <mergeCell ref="EM6:EN6"/>
    <mergeCell ref="DQ6:DR6"/>
    <mergeCell ref="DS6:DT6"/>
    <mergeCell ref="DU6:DV6"/>
    <mergeCell ref="DW6:DX6"/>
    <mergeCell ref="DI6:DJ6"/>
    <mergeCell ref="DK6:DL6"/>
    <mergeCell ref="DM6:DN6"/>
    <mergeCell ref="DO6:DP6"/>
    <mergeCell ref="GK6:GL6"/>
    <mergeCell ref="GM6:GN6"/>
    <mergeCell ref="GO6:GP6"/>
    <mergeCell ref="GQ6:GR6"/>
    <mergeCell ref="GS6:GT6"/>
    <mergeCell ref="GU6:GV6"/>
    <mergeCell ref="FU6:FV6"/>
    <mergeCell ref="FW6:FX6"/>
    <mergeCell ref="GC6:GD6"/>
    <mergeCell ref="GE6:GF6"/>
    <mergeCell ref="GG6:GH6"/>
    <mergeCell ref="GI6:GJ6"/>
    <mergeCell ref="FA6:FB6"/>
    <mergeCell ref="FC6:FD6"/>
    <mergeCell ref="FE6:FF6"/>
    <mergeCell ref="FG6:FH6"/>
    <mergeCell ref="FI6:FJ6"/>
    <mergeCell ref="FK6:FL6"/>
    <mergeCell ref="ES6:ET6"/>
    <mergeCell ref="EU6:EV6"/>
    <mergeCell ref="EW6:EX6"/>
    <mergeCell ref="EY6:EZ6"/>
    <mergeCell ref="IO6:IP6"/>
    <mergeCell ref="IQ6:IR6"/>
    <mergeCell ref="IV6:JA6"/>
    <mergeCell ref="JB6:JH6"/>
    <mergeCell ref="JK6:JQ6"/>
    <mergeCell ref="JT6:JZ6"/>
    <mergeCell ref="HU6:HV6"/>
    <mergeCell ref="HW6:HX6"/>
    <mergeCell ref="HY6:HZ6"/>
    <mergeCell ref="IA6:IB6"/>
    <mergeCell ref="IC6:ID6"/>
    <mergeCell ref="IE6:IF6"/>
    <mergeCell ref="GW6:GX6"/>
    <mergeCell ref="GY6:GZ6"/>
    <mergeCell ref="HA6:HB6"/>
    <mergeCell ref="HC6:HD6"/>
    <mergeCell ref="HE6:HF6"/>
    <mergeCell ref="HG6:HH6"/>
    <mergeCell ref="HM6:HN6"/>
    <mergeCell ref="HO6:HP6"/>
    <mergeCell ref="HQ6:HR6"/>
    <mergeCell ref="HS6:HT6"/>
    <mergeCell ref="AE7:AF7"/>
    <mergeCell ref="AG7:AH7"/>
    <mergeCell ref="AI7:AJ7"/>
    <mergeCell ref="AK7:AN7"/>
    <mergeCell ref="AO7:AP7"/>
    <mergeCell ref="AQ7:AR7"/>
    <mergeCell ref="S7:T7"/>
    <mergeCell ref="U7:V7"/>
    <mergeCell ref="W7:X7"/>
    <mergeCell ref="Y7:Z7"/>
    <mergeCell ref="AA7:AB7"/>
    <mergeCell ref="AC7:AD7"/>
    <mergeCell ref="A7:D7"/>
    <mergeCell ref="E7:H7"/>
    <mergeCell ref="I7:L7"/>
    <mergeCell ref="M7:N7"/>
    <mergeCell ref="O7:P7"/>
    <mergeCell ref="Q7:R7"/>
    <mergeCell ref="BQ7:BR7"/>
    <mergeCell ref="BS7:BT7"/>
    <mergeCell ref="BU7:BX7"/>
    <mergeCell ref="BY7:BZ7"/>
    <mergeCell ref="CA7:CB7"/>
    <mergeCell ref="CC7:CD7"/>
    <mergeCell ref="BE7:BF7"/>
    <mergeCell ref="BG7:BH7"/>
    <mergeCell ref="BI7:BJ7"/>
    <mergeCell ref="BK7:BL7"/>
    <mergeCell ref="BM7:BN7"/>
    <mergeCell ref="BO7:BP7"/>
    <mergeCell ref="AS7:AT7"/>
    <mergeCell ref="AU7:AV7"/>
    <mergeCell ref="AW7:AX7"/>
    <mergeCell ref="AY7:AZ7"/>
    <mergeCell ref="BA7:BB7"/>
    <mergeCell ref="BC7:BD7"/>
    <mergeCell ref="DC7:DD7"/>
    <mergeCell ref="DE7:DH7"/>
    <mergeCell ref="DI7:DJ7"/>
    <mergeCell ref="DK7:DL7"/>
    <mergeCell ref="DM7:DN7"/>
    <mergeCell ref="DO7:DP7"/>
    <mergeCell ref="CQ7:CR7"/>
    <mergeCell ref="CS7:CT7"/>
    <mergeCell ref="CU7:CV7"/>
    <mergeCell ref="CW7:CX7"/>
    <mergeCell ref="CY7:CZ7"/>
    <mergeCell ref="DA7:DB7"/>
    <mergeCell ref="CE7:CF7"/>
    <mergeCell ref="CG7:CH7"/>
    <mergeCell ref="CI7:CJ7"/>
    <mergeCell ref="CK7:CL7"/>
    <mergeCell ref="CM7:CN7"/>
    <mergeCell ref="CO7:CP7"/>
    <mergeCell ref="EO7:ER7"/>
    <mergeCell ref="ES7:ET7"/>
    <mergeCell ref="EU7:EV7"/>
    <mergeCell ref="EW7:EX7"/>
    <mergeCell ref="EY7:EZ7"/>
    <mergeCell ref="FA7:FB7"/>
    <mergeCell ref="EC7:ED7"/>
    <mergeCell ref="EE7:EF7"/>
    <mergeCell ref="EG7:EH7"/>
    <mergeCell ref="EI7:EJ7"/>
    <mergeCell ref="EK7:EL7"/>
    <mergeCell ref="EM7:EN7"/>
    <mergeCell ref="DQ7:DR7"/>
    <mergeCell ref="DS7:DT7"/>
    <mergeCell ref="DU7:DV7"/>
    <mergeCell ref="DW7:DX7"/>
    <mergeCell ref="DY7:DZ7"/>
    <mergeCell ref="EA7:EB7"/>
    <mergeCell ref="GC7:GD7"/>
    <mergeCell ref="GE7:GF7"/>
    <mergeCell ref="GG7:GH7"/>
    <mergeCell ref="GI7:GJ7"/>
    <mergeCell ref="GK7:GL7"/>
    <mergeCell ref="GM7:GN7"/>
    <mergeCell ref="FO7:FP7"/>
    <mergeCell ref="FQ7:FR7"/>
    <mergeCell ref="FS7:FT7"/>
    <mergeCell ref="FU7:FV7"/>
    <mergeCell ref="FW7:FX7"/>
    <mergeCell ref="FY7:GB7"/>
    <mergeCell ref="FC7:FD7"/>
    <mergeCell ref="FE7:FF7"/>
    <mergeCell ref="FG7:FH7"/>
    <mergeCell ref="FI7:FJ7"/>
    <mergeCell ref="FK7:FL7"/>
    <mergeCell ref="FM7:FN7"/>
    <mergeCell ref="II7:IJ7"/>
    <mergeCell ref="IK7:IL7"/>
    <mergeCell ref="HO7:HP7"/>
    <mergeCell ref="HQ7:HR7"/>
    <mergeCell ref="HS7:HT7"/>
    <mergeCell ref="HU7:HV7"/>
    <mergeCell ref="HW7:HX7"/>
    <mergeCell ref="HY7:HZ7"/>
    <mergeCell ref="HA7:HB7"/>
    <mergeCell ref="HC7:HD7"/>
    <mergeCell ref="HE7:HF7"/>
    <mergeCell ref="HG7:HH7"/>
    <mergeCell ref="HI7:HL7"/>
    <mergeCell ref="HM7:HN7"/>
    <mergeCell ref="GO7:GP7"/>
    <mergeCell ref="GQ7:GR7"/>
    <mergeCell ref="GS7:GT7"/>
    <mergeCell ref="GU7:GV7"/>
    <mergeCell ref="GW7:GX7"/>
    <mergeCell ref="GY7:GZ7"/>
    <mergeCell ref="AK8:AN8"/>
    <mergeCell ref="AO8:AP8"/>
    <mergeCell ref="AQ8:AR8"/>
    <mergeCell ref="AS8:AT8"/>
    <mergeCell ref="AU8:AV8"/>
    <mergeCell ref="AW8:AX8"/>
    <mergeCell ref="Y8:Z8"/>
    <mergeCell ref="AA8:AB8"/>
    <mergeCell ref="AC8:AD8"/>
    <mergeCell ref="AE8:AF8"/>
    <mergeCell ref="AG8:AH8"/>
    <mergeCell ref="AI8:AJ8"/>
    <mergeCell ref="JT7:JZ7"/>
    <mergeCell ref="A8:D8"/>
    <mergeCell ref="E8:H8"/>
    <mergeCell ref="I8:L8"/>
    <mergeCell ref="M8:N8"/>
    <mergeCell ref="O8:P8"/>
    <mergeCell ref="Q8:R8"/>
    <mergeCell ref="S8:T8"/>
    <mergeCell ref="U8:V8"/>
    <mergeCell ref="W8:X8"/>
    <mergeCell ref="IM7:IN7"/>
    <mergeCell ref="IO7:IP7"/>
    <mergeCell ref="IQ7:IR7"/>
    <mergeCell ref="IV7:JA7"/>
    <mergeCell ref="JB7:JH7"/>
    <mergeCell ref="JK7:JQ7"/>
    <mergeCell ref="IA7:IB7"/>
    <mergeCell ref="IC7:ID7"/>
    <mergeCell ref="IE7:IF7"/>
    <mergeCell ref="IG7:IH7"/>
    <mergeCell ref="BY8:BZ8"/>
    <mergeCell ref="CA8:CB8"/>
    <mergeCell ref="CC8:CD8"/>
    <mergeCell ref="CE8:CF8"/>
    <mergeCell ref="CG8:CH8"/>
    <mergeCell ref="CI8:CJ8"/>
    <mergeCell ref="BK8:BL8"/>
    <mergeCell ref="BM8:BN8"/>
    <mergeCell ref="BO8:BP8"/>
    <mergeCell ref="BQ8:BR8"/>
    <mergeCell ref="BS8:BT8"/>
    <mergeCell ref="BU8:BX8"/>
    <mergeCell ref="AY8:AZ8"/>
    <mergeCell ref="BA8:BB8"/>
    <mergeCell ref="BC8:BD8"/>
    <mergeCell ref="BE8:BF8"/>
    <mergeCell ref="BG8:BH8"/>
    <mergeCell ref="BI8:BJ8"/>
    <mergeCell ref="DK8:DL8"/>
    <mergeCell ref="DM8:DN8"/>
    <mergeCell ref="DO8:DP8"/>
    <mergeCell ref="DQ8:DR8"/>
    <mergeCell ref="DS8:DT8"/>
    <mergeCell ref="DU8:DV8"/>
    <mergeCell ref="CW8:CX8"/>
    <mergeCell ref="CY8:CZ8"/>
    <mergeCell ref="DA8:DB8"/>
    <mergeCell ref="DC8:DD8"/>
    <mergeCell ref="DE8:DH8"/>
    <mergeCell ref="DI8:DJ8"/>
    <mergeCell ref="CK8:CL8"/>
    <mergeCell ref="CM8:CN8"/>
    <mergeCell ref="CO8:CP8"/>
    <mergeCell ref="CQ8:CR8"/>
    <mergeCell ref="CS8:CT8"/>
    <mergeCell ref="CU8:CV8"/>
    <mergeCell ref="EW8:EX8"/>
    <mergeCell ref="EY8:EZ8"/>
    <mergeCell ref="FA8:FB8"/>
    <mergeCell ref="FC8:FD8"/>
    <mergeCell ref="FE8:FF8"/>
    <mergeCell ref="FG8:FH8"/>
    <mergeCell ref="EI8:EJ8"/>
    <mergeCell ref="EK8:EL8"/>
    <mergeCell ref="EM8:EN8"/>
    <mergeCell ref="EO8:ER8"/>
    <mergeCell ref="ES8:ET8"/>
    <mergeCell ref="EU8:EV8"/>
    <mergeCell ref="DW8:DX8"/>
    <mergeCell ref="DY8:DZ8"/>
    <mergeCell ref="EA8:EB8"/>
    <mergeCell ref="EC8:ED8"/>
    <mergeCell ref="EE8:EF8"/>
    <mergeCell ref="EG8:EH8"/>
    <mergeCell ref="A9:D9"/>
    <mergeCell ref="E9:H9"/>
    <mergeCell ref="I9:L9"/>
    <mergeCell ref="M9:N9"/>
    <mergeCell ref="O9:P9"/>
    <mergeCell ref="IG8:IH8"/>
    <mergeCell ref="II8:IJ8"/>
    <mergeCell ref="IK8:IL8"/>
    <mergeCell ref="IM8:IN8"/>
    <mergeCell ref="IO8:IP8"/>
    <mergeCell ref="IQ8:IR8"/>
    <mergeCell ref="HU8:HV8"/>
    <mergeCell ref="HW8:HX8"/>
    <mergeCell ref="HY8:HZ8"/>
    <mergeCell ref="IA8:IB8"/>
    <mergeCell ref="IC8:ID8"/>
    <mergeCell ref="IE8:IF8"/>
    <mergeCell ref="HG8:HH8"/>
    <mergeCell ref="HI8:HL8"/>
    <mergeCell ref="HM8:HN8"/>
    <mergeCell ref="HO8:HP8"/>
    <mergeCell ref="HQ8:HR8"/>
    <mergeCell ref="HS8:HT8"/>
    <mergeCell ref="GU8:GV8"/>
    <mergeCell ref="GW8:GX8"/>
    <mergeCell ref="GY8:GZ8"/>
    <mergeCell ref="HA8:HB8"/>
    <mergeCell ref="HC8:HD8"/>
    <mergeCell ref="HE8:HF8"/>
    <mergeCell ref="GI8:GJ8"/>
    <mergeCell ref="GK8:GL8"/>
    <mergeCell ref="GM8:GN8"/>
    <mergeCell ref="AC9:AD9"/>
    <mergeCell ref="AE9:AF9"/>
    <mergeCell ref="AG9:AH9"/>
    <mergeCell ref="AI9:AJ9"/>
    <mergeCell ref="AK9:AN9"/>
    <mergeCell ref="AO9:AP9"/>
    <mergeCell ref="Q9:R9"/>
    <mergeCell ref="S9:T9"/>
    <mergeCell ref="U9:V9"/>
    <mergeCell ref="W9:X9"/>
    <mergeCell ref="Y9:Z9"/>
    <mergeCell ref="AA9:AB9"/>
    <mergeCell ref="IS8:IU10"/>
    <mergeCell ref="IV8:JA8"/>
    <mergeCell ref="JB8:JH8"/>
    <mergeCell ref="JK8:JQ8"/>
    <mergeCell ref="JT8:JZ8"/>
    <mergeCell ref="GO8:GP8"/>
    <mergeCell ref="GQ8:GR8"/>
    <mergeCell ref="GS8:GT8"/>
    <mergeCell ref="FU8:FV8"/>
    <mergeCell ref="FW8:FX8"/>
    <mergeCell ref="FY8:GB8"/>
    <mergeCell ref="GC8:GD8"/>
    <mergeCell ref="GE8:GF8"/>
    <mergeCell ref="GG8:GH8"/>
    <mergeCell ref="FI8:FJ8"/>
    <mergeCell ref="FK8:FL8"/>
    <mergeCell ref="FM8:FN8"/>
    <mergeCell ref="FO8:FP8"/>
    <mergeCell ref="FQ8:FR8"/>
    <mergeCell ref="FS8:FT8"/>
    <mergeCell ref="BO9:BP9"/>
    <mergeCell ref="BQ9:BR9"/>
    <mergeCell ref="BS9:BT9"/>
    <mergeCell ref="BU9:BX9"/>
    <mergeCell ref="BY9:BZ9"/>
    <mergeCell ref="CA9:CB9"/>
    <mergeCell ref="BC9:BD9"/>
    <mergeCell ref="BE9:BF9"/>
    <mergeCell ref="BG9:BH9"/>
    <mergeCell ref="BI9:BJ9"/>
    <mergeCell ref="BK9:BL9"/>
    <mergeCell ref="BM9:BN9"/>
    <mergeCell ref="AQ9:AR9"/>
    <mergeCell ref="AS9:AT9"/>
    <mergeCell ref="AU9:AV9"/>
    <mergeCell ref="AW9:AX9"/>
    <mergeCell ref="AY9:AZ9"/>
    <mergeCell ref="BA9:BB9"/>
    <mergeCell ref="DA9:DB9"/>
    <mergeCell ref="DC9:DD9"/>
    <mergeCell ref="DE9:DH9"/>
    <mergeCell ref="DI9:DJ9"/>
    <mergeCell ref="DK9:DL9"/>
    <mergeCell ref="DM9:DN9"/>
    <mergeCell ref="CO9:CP9"/>
    <mergeCell ref="CQ9:CR9"/>
    <mergeCell ref="CS9:CT9"/>
    <mergeCell ref="CU9:CV9"/>
    <mergeCell ref="CW9:CX9"/>
    <mergeCell ref="CY9:CZ9"/>
    <mergeCell ref="CC9:CD9"/>
    <mergeCell ref="CE9:CF9"/>
    <mergeCell ref="CG9:CH9"/>
    <mergeCell ref="CI9:CJ9"/>
    <mergeCell ref="CK9:CL9"/>
    <mergeCell ref="CM9:CN9"/>
    <mergeCell ref="EM9:EN9"/>
    <mergeCell ref="EO9:ER9"/>
    <mergeCell ref="ES9:ET9"/>
    <mergeCell ref="EU9:EV9"/>
    <mergeCell ref="EW9:EX9"/>
    <mergeCell ref="EY9:EZ9"/>
    <mergeCell ref="EA9:EB9"/>
    <mergeCell ref="EC9:ED9"/>
    <mergeCell ref="EE9:EF9"/>
    <mergeCell ref="EG9:EH9"/>
    <mergeCell ref="EI9:EJ9"/>
    <mergeCell ref="EK9:EL9"/>
    <mergeCell ref="DO9:DP9"/>
    <mergeCell ref="DQ9:DR9"/>
    <mergeCell ref="DS9:DT9"/>
    <mergeCell ref="DU9:DV9"/>
    <mergeCell ref="DW9:DX9"/>
    <mergeCell ref="DY9:DZ9"/>
    <mergeCell ref="FY9:GB9"/>
    <mergeCell ref="GC9:GD9"/>
    <mergeCell ref="GE9:GF9"/>
    <mergeCell ref="GG9:GH9"/>
    <mergeCell ref="GI9:GJ9"/>
    <mergeCell ref="GK9:GL9"/>
    <mergeCell ref="FM9:FN9"/>
    <mergeCell ref="FO9:FP9"/>
    <mergeCell ref="FQ9:FR9"/>
    <mergeCell ref="FS9:FT9"/>
    <mergeCell ref="FU9:FV9"/>
    <mergeCell ref="FW9:FX9"/>
    <mergeCell ref="FA9:FB9"/>
    <mergeCell ref="FC9:FD9"/>
    <mergeCell ref="FE9:FF9"/>
    <mergeCell ref="FG9:FH9"/>
    <mergeCell ref="FI9:FJ9"/>
    <mergeCell ref="FK9:FL9"/>
    <mergeCell ref="IG9:IH9"/>
    <mergeCell ref="II9:IJ9"/>
    <mergeCell ref="HM9:HN9"/>
    <mergeCell ref="HO9:HP9"/>
    <mergeCell ref="HQ9:HR9"/>
    <mergeCell ref="HS9:HT9"/>
    <mergeCell ref="HU9:HV9"/>
    <mergeCell ref="HW9:HX9"/>
    <mergeCell ref="GY9:GZ9"/>
    <mergeCell ref="HA9:HB9"/>
    <mergeCell ref="HC9:HD9"/>
    <mergeCell ref="HE9:HF9"/>
    <mergeCell ref="HG9:HH9"/>
    <mergeCell ref="HI9:HL9"/>
    <mergeCell ref="GM9:GN9"/>
    <mergeCell ref="GO9:GP9"/>
    <mergeCell ref="GQ9:GR9"/>
    <mergeCell ref="GS9:GT9"/>
    <mergeCell ref="GU9:GV9"/>
    <mergeCell ref="GW9:GX9"/>
    <mergeCell ref="AI10:AJ10"/>
    <mergeCell ref="AK10:AN10"/>
    <mergeCell ref="AO10:AP10"/>
    <mergeCell ref="AQ10:AR10"/>
    <mergeCell ref="AS10:AT10"/>
    <mergeCell ref="AU10:AV10"/>
    <mergeCell ref="W10:X10"/>
    <mergeCell ref="Y10:Z10"/>
    <mergeCell ref="AA10:AB10"/>
    <mergeCell ref="AC10:AD10"/>
    <mergeCell ref="AE10:AF10"/>
    <mergeCell ref="AG10:AH10"/>
    <mergeCell ref="JK9:JQ9"/>
    <mergeCell ref="JT9:JZ9"/>
    <mergeCell ref="A10:D10"/>
    <mergeCell ref="E10:H10"/>
    <mergeCell ref="I10:L10"/>
    <mergeCell ref="M10:N10"/>
    <mergeCell ref="O10:P10"/>
    <mergeCell ref="Q10:R10"/>
    <mergeCell ref="S10:T10"/>
    <mergeCell ref="U10:V10"/>
    <mergeCell ref="IK9:IL9"/>
    <mergeCell ref="IM9:IN9"/>
    <mergeCell ref="IO9:IP9"/>
    <mergeCell ref="IQ9:IR9"/>
    <mergeCell ref="IV9:JA9"/>
    <mergeCell ref="JB9:JH9"/>
    <mergeCell ref="HY9:HZ9"/>
    <mergeCell ref="IA9:IB9"/>
    <mergeCell ref="IC9:ID9"/>
    <mergeCell ref="IE9:IF9"/>
    <mergeCell ref="BU10:BX10"/>
    <mergeCell ref="BY10:BZ10"/>
    <mergeCell ref="CA10:CB10"/>
    <mergeCell ref="CC10:CD10"/>
    <mergeCell ref="CE10:CF10"/>
    <mergeCell ref="CG10:CH10"/>
    <mergeCell ref="BI10:BJ10"/>
    <mergeCell ref="BK10:BL10"/>
    <mergeCell ref="BM10:BN10"/>
    <mergeCell ref="BO10:BP10"/>
    <mergeCell ref="BQ10:BR10"/>
    <mergeCell ref="BS10:BT10"/>
    <mergeCell ref="AW10:AX10"/>
    <mergeCell ref="AY10:AZ10"/>
    <mergeCell ref="BA10:BB10"/>
    <mergeCell ref="BC10:BD10"/>
    <mergeCell ref="BE10:BF10"/>
    <mergeCell ref="BG10:BH10"/>
    <mergeCell ref="DI10:DJ10"/>
    <mergeCell ref="DK10:DL10"/>
    <mergeCell ref="DM10:DN10"/>
    <mergeCell ref="DO10:DP10"/>
    <mergeCell ref="DQ10:DR10"/>
    <mergeCell ref="DS10:DT10"/>
    <mergeCell ref="CU10:CV10"/>
    <mergeCell ref="CW10:CX10"/>
    <mergeCell ref="CY10:CZ10"/>
    <mergeCell ref="DA10:DB10"/>
    <mergeCell ref="DC10:DD10"/>
    <mergeCell ref="DE10:DH10"/>
    <mergeCell ref="CI10:CJ10"/>
    <mergeCell ref="CK10:CL10"/>
    <mergeCell ref="CM10:CN10"/>
    <mergeCell ref="CO10:CP10"/>
    <mergeCell ref="CQ10:CR10"/>
    <mergeCell ref="CS10:CT10"/>
    <mergeCell ref="EU10:EV10"/>
    <mergeCell ref="EW10:EX10"/>
    <mergeCell ref="EY10:EZ10"/>
    <mergeCell ref="FA10:FB10"/>
    <mergeCell ref="FC10:FD10"/>
    <mergeCell ref="FE10:FF10"/>
    <mergeCell ref="EG10:EH10"/>
    <mergeCell ref="EI10:EJ10"/>
    <mergeCell ref="EK10:EL10"/>
    <mergeCell ref="EM10:EN10"/>
    <mergeCell ref="EO10:ER10"/>
    <mergeCell ref="ES10:ET10"/>
    <mergeCell ref="DU10:DV10"/>
    <mergeCell ref="DW10:DX10"/>
    <mergeCell ref="DY10:DZ10"/>
    <mergeCell ref="EA10:EB10"/>
    <mergeCell ref="EC10:ED10"/>
    <mergeCell ref="EE10:EF10"/>
    <mergeCell ref="A11:D11"/>
    <mergeCell ref="E11:H11"/>
    <mergeCell ref="I11:L11"/>
    <mergeCell ref="M11:N11"/>
    <mergeCell ref="O11:P11"/>
    <mergeCell ref="IE10:IF10"/>
    <mergeCell ref="IG10:IH10"/>
    <mergeCell ref="II10:IJ10"/>
    <mergeCell ref="IK10:IL10"/>
    <mergeCell ref="IM10:IN10"/>
    <mergeCell ref="IO10:IP10"/>
    <mergeCell ref="HS10:HT10"/>
    <mergeCell ref="HU10:HV10"/>
    <mergeCell ref="HW10:HX10"/>
    <mergeCell ref="HY10:HZ10"/>
    <mergeCell ref="IA10:IB10"/>
    <mergeCell ref="IC10:ID10"/>
    <mergeCell ref="HE10:HF10"/>
    <mergeCell ref="HG10:HH10"/>
    <mergeCell ref="HI10:HL10"/>
    <mergeCell ref="HM10:HN10"/>
    <mergeCell ref="HO10:HP10"/>
    <mergeCell ref="HQ10:HR10"/>
    <mergeCell ref="GS10:GT10"/>
    <mergeCell ref="GU10:GV10"/>
    <mergeCell ref="GW10:GX10"/>
    <mergeCell ref="GY10:GZ10"/>
    <mergeCell ref="HA10:HB10"/>
    <mergeCell ref="HC10:HD10"/>
    <mergeCell ref="GG10:GH10"/>
    <mergeCell ref="GI10:GJ10"/>
    <mergeCell ref="GK10:GL10"/>
    <mergeCell ref="AC11:AD11"/>
    <mergeCell ref="AE11:AF11"/>
    <mergeCell ref="AG11:AH11"/>
    <mergeCell ref="AI11:AJ11"/>
    <mergeCell ref="AK11:AN11"/>
    <mergeCell ref="AO11:AP11"/>
    <mergeCell ref="Q11:R11"/>
    <mergeCell ref="S11:T11"/>
    <mergeCell ref="U11:V11"/>
    <mergeCell ref="W11:X11"/>
    <mergeCell ref="Y11:Z11"/>
    <mergeCell ref="AA11:AB11"/>
    <mergeCell ref="IQ10:IR10"/>
    <mergeCell ref="IV10:JA10"/>
    <mergeCell ref="JB10:JH10"/>
    <mergeCell ref="JK10:JQ10"/>
    <mergeCell ref="JT10:JZ10"/>
    <mergeCell ref="GM10:GN10"/>
    <mergeCell ref="GO10:GP10"/>
    <mergeCell ref="GQ10:GR10"/>
    <mergeCell ref="FS10:FT10"/>
    <mergeCell ref="FU10:FV10"/>
    <mergeCell ref="FW10:FX10"/>
    <mergeCell ref="FY10:GB10"/>
    <mergeCell ref="GC10:GD10"/>
    <mergeCell ref="GE10:GF10"/>
    <mergeCell ref="FG10:FH10"/>
    <mergeCell ref="FI10:FJ10"/>
    <mergeCell ref="FK10:FL10"/>
    <mergeCell ref="FM10:FN10"/>
    <mergeCell ref="FO10:FP10"/>
    <mergeCell ref="FQ10:FR10"/>
    <mergeCell ref="BO11:BP11"/>
    <mergeCell ref="BQ11:BR11"/>
    <mergeCell ref="BS11:BT11"/>
    <mergeCell ref="BU11:BX11"/>
    <mergeCell ref="BY11:BZ11"/>
    <mergeCell ref="CA11:CB11"/>
    <mergeCell ref="BC11:BD11"/>
    <mergeCell ref="BE11:BF11"/>
    <mergeCell ref="BG11:BH11"/>
    <mergeCell ref="BI11:BJ11"/>
    <mergeCell ref="BK11:BL11"/>
    <mergeCell ref="BM11:BN11"/>
    <mergeCell ref="AQ11:AR11"/>
    <mergeCell ref="AS11:AT11"/>
    <mergeCell ref="AU11:AV11"/>
    <mergeCell ref="AW11:AX11"/>
    <mergeCell ref="AY11:AZ11"/>
    <mergeCell ref="BA11:BB11"/>
    <mergeCell ref="DA11:DB11"/>
    <mergeCell ref="DC11:DD11"/>
    <mergeCell ref="DE11:DH11"/>
    <mergeCell ref="DI11:DJ11"/>
    <mergeCell ref="DK11:DL11"/>
    <mergeCell ref="DM11:DN11"/>
    <mergeCell ref="CO11:CP11"/>
    <mergeCell ref="CQ11:CR11"/>
    <mergeCell ref="CS11:CT11"/>
    <mergeCell ref="CU11:CV11"/>
    <mergeCell ref="CW11:CX11"/>
    <mergeCell ref="CY11:CZ11"/>
    <mergeCell ref="CC11:CD11"/>
    <mergeCell ref="CE11:CF11"/>
    <mergeCell ref="CG11:CH11"/>
    <mergeCell ref="CI11:CJ11"/>
    <mergeCell ref="CK11:CL11"/>
    <mergeCell ref="CM11:CN11"/>
    <mergeCell ref="EM11:EN11"/>
    <mergeCell ref="EO11:ER11"/>
    <mergeCell ref="ES11:ET11"/>
    <mergeCell ref="EU11:EV11"/>
    <mergeCell ref="EW11:EX11"/>
    <mergeCell ref="EY11:EZ11"/>
    <mergeCell ref="EA11:EB11"/>
    <mergeCell ref="EC11:ED11"/>
    <mergeCell ref="EE11:EF11"/>
    <mergeCell ref="EG11:EH11"/>
    <mergeCell ref="EI11:EJ11"/>
    <mergeCell ref="EK11:EL11"/>
    <mergeCell ref="DO11:DP11"/>
    <mergeCell ref="DQ11:DR11"/>
    <mergeCell ref="DS11:DT11"/>
    <mergeCell ref="DU11:DV11"/>
    <mergeCell ref="DW11:DX11"/>
    <mergeCell ref="DY11:DZ11"/>
    <mergeCell ref="FY11:GB11"/>
    <mergeCell ref="GC11:GD11"/>
    <mergeCell ref="GE11:GF11"/>
    <mergeCell ref="GG11:GH11"/>
    <mergeCell ref="GI11:GJ11"/>
    <mergeCell ref="GK11:GL11"/>
    <mergeCell ref="FM11:FN11"/>
    <mergeCell ref="FO11:FP11"/>
    <mergeCell ref="FQ11:FR11"/>
    <mergeCell ref="FS11:FT11"/>
    <mergeCell ref="FU11:FV11"/>
    <mergeCell ref="FW11:FX11"/>
    <mergeCell ref="FA11:FB11"/>
    <mergeCell ref="FC11:FD11"/>
    <mergeCell ref="FE11:FF11"/>
    <mergeCell ref="FG11:FH11"/>
    <mergeCell ref="FI11:FJ11"/>
    <mergeCell ref="FK11:FL11"/>
    <mergeCell ref="IG11:IH11"/>
    <mergeCell ref="II11:IJ11"/>
    <mergeCell ref="HM11:HN11"/>
    <mergeCell ref="HO11:HP11"/>
    <mergeCell ref="HQ11:HR11"/>
    <mergeCell ref="HS11:HT11"/>
    <mergeCell ref="HU11:HV11"/>
    <mergeCell ref="HW11:HX11"/>
    <mergeCell ref="GY11:GZ11"/>
    <mergeCell ref="HA11:HB11"/>
    <mergeCell ref="HC11:HD11"/>
    <mergeCell ref="HE11:HF11"/>
    <mergeCell ref="HG11:HH11"/>
    <mergeCell ref="HI11:HL11"/>
    <mergeCell ref="GM11:GN11"/>
    <mergeCell ref="GO11:GP11"/>
    <mergeCell ref="GQ11:GR11"/>
    <mergeCell ref="GS11:GT11"/>
    <mergeCell ref="GU11:GV11"/>
    <mergeCell ref="GW11:GX11"/>
    <mergeCell ref="AI12:AJ12"/>
    <mergeCell ref="AK12:AN12"/>
    <mergeCell ref="AO12:AP12"/>
    <mergeCell ref="AQ12:AR12"/>
    <mergeCell ref="AS12:AT12"/>
    <mergeCell ref="AU12:AV12"/>
    <mergeCell ref="W12:X12"/>
    <mergeCell ref="Y12:Z12"/>
    <mergeCell ref="AA12:AB12"/>
    <mergeCell ref="AC12:AD12"/>
    <mergeCell ref="AE12:AF12"/>
    <mergeCell ref="AG12:AH12"/>
    <mergeCell ref="JK11:JQ11"/>
    <mergeCell ref="JT11:JZ11"/>
    <mergeCell ref="A12:D12"/>
    <mergeCell ref="E12:H12"/>
    <mergeCell ref="I12:L12"/>
    <mergeCell ref="M12:N12"/>
    <mergeCell ref="O12:P12"/>
    <mergeCell ref="Q12:R12"/>
    <mergeCell ref="S12:T12"/>
    <mergeCell ref="U12:V12"/>
    <mergeCell ref="IK11:IL11"/>
    <mergeCell ref="IM11:IN11"/>
    <mergeCell ref="IO11:IP11"/>
    <mergeCell ref="IQ11:IR11"/>
    <mergeCell ref="IS11:JA11"/>
    <mergeCell ref="JB11:JH11"/>
    <mergeCell ref="HY11:HZ11"/>
    <mergeCell ref="IA11:IB11"/>
    <mergeCell ref="IC11:ID11"/>
    <mergeCell ref="IE11:IF11"/>
    <mergeCell ref="BU12:BX12"/>
    <mergeCell ref="BY12:BZ12"/>
    <mergeCell ref="CA12:CB12"/>
    <mergeCell ref="CC12:CD12"/>
    <mergeCell ref="CE12:CF12"/>
    <mergeCell ref="CG12:CH12"/>
    <mergeCell ref="BI12:BJ12"/>
    <mergeCell ref="BK12:BL12"/>
    <mergeCell ref="BM12:BN12"/>
    <mergeCell ref="BO12:BP12"/>
    <mergeCell ref="BQ12:BR12"/>
    <mergeCell ref="BS12:BT12"/>
    <mergeCell ref="AW12:AX12"/>
    <mergeCell ref="AY12:AZ12"/>
    <mergeCell ref="BA12:BB12"/>
    <mergeCell ref="BC12:BD12"/>
    <mergeCell ref="BE12:BF12"/>
    <mergeCell ref="BG12:BH12"/>
    <mergeCell ref="DI12:DJ12"/>
    <mergeCell ref="DK12:DL12"/>
    <mergeCell ref="DM12:DN12"/>
    <mergeCell ref="DO12:DP12"/>
    <mergeCell ref="DQ12:DR12"/>
    <mergeCell ref="DS12:DT12"/>
    <mergeCell ref="CU12:CV12"/>
    <mergeCell ref="CW12:CX12"/>
    <mergeCell ref="CY12:CZ12"/>
    <mergeCell ref="DA12:DB12"/>
    <mergeCell ref="DC12:DD12"/>
    <mergeCell ref="DE12:DH12"/>
    <mergeCell ref="CI12:CJ12"/>
    <mergeCell ref="CK12:CL12"/>
    <mergeCell ref="CM12:CN12"/>
    <mergeCell ref="CO12:CP12"/>
    <mergeCell ref="CQ12:CR12"/>
    <mergeCell ref="CS12:CT12"/>
    <mergeCell ref="EU12:EV12"/>
    <mergeCell ref="EW12:EX12"/>
    <mergeCell ref="EY12:EZ12"/>
    <mergeCell ref="FA12:FB12"/>
    <mergeCell ref="FC12:FD12"/>
    <mergeCell ref="FE12:FF12"/>
    <mergeCell ref="EG12:EH12"/>
    <mergeCell ref="EI12:EJ12"/>
    <mergeCell ref="EK12:EL12"/>
    <mergeCell ref="EM12:EN12"/>
    <mergeCell ref="EO12:ER12"/>
    <mergeCell ref="ES12:ET12"/>
    <mergeCell ref="DU12:DV12"/>
    <mergeCell ref="DW12:DX12"/>
    <mergeCell ref="DY12:DZ12"/>
    <mergeCell ref="EA12:EB12"/>
    <mergeCell ref="EC12:ED12"/>
    <mergeCell ref="EE12:EF12"/>
    <mergeCell ref="A13:D13"/>
    <mergeCell ref="E13:H13"/>
    <mergeCell ref="I13:L13"/>
    <mergeCell ref="M13:N13"/>
    <mergeCell ref="O13:P13"/>
    <mergeCell ref="IE12:IF12"/>
    <mergeCell ref="IG12:IH12"/>
    <mergeCell ref="II12:IJ12"/>
    <mergeCell ref="IK12:IL12"/>
    <mergeCell ref="IM12:IN12"/>
    <mergeCell ref="IO12:IP12"/>
    <mergeCell ref="HS12:HT12"/>
    <mergeCell ref="HU12:HV12"/>
    <mergeCell ref="HW12:HX12"/>
    <mergeCell ref="HY12:HZ12"/>
    <mergeCell ref="IA12:IB12"/>
    <mergeCell ref="IC12:ID12"/>
    <mergeCell ref="HE12:HF12"/>
    <mergeCell ref="HG12:HH12"/>
    <mergeCell ref="HI12:HL12"/>
    <mergeCell ref="HM12:HN12"/>
    <mergeCell ref="HO12:HP12"/>
    <mergeCell ref="HQ12:HR12"/>
    <mergeCell ref="GS12:GT12"/>
    <mergeCell ref="GU12:GV12"/>
    <mergeCell ref="GW12:GX12"/>
    <mergeCell ref="GY12:GZ12"/>
    <mergeCell ref="HA12:HB12"/>
    <mergeCell ref="HC12:HD12"/>
    <mergeCell ref="GG12:GH12"/>
    <mergeCell ref="GI12:GJ12"/>
    <mergeCell ref="GK12:GL12"/>
    <mergeCell ref="AC13:AD13"/>
    <mergeCell ref="AE13:AF13"/>
    <mergeCell ref="AG13:AH13"/>
    <mergeCell ref="AI13:AJ13"/>
    <mergeCell ref="AK13:AN13"/>
    <mergeCell ref="AO13:AP13"/>
    <mergeCell ref="Q13:R13"/>
    <mergeCell ref="S13:T13"/>
    <mergeCell ref="U13:V13"/>
    <mergeCell ref="W13:X13"/>
    <mergeCell ref="Y13:Z13"/>
    <mergeCell ref="AA13:AB13"/>
    <mergeCell ref="IQ12:IR12"/>
    <mergeCell ref="IS12:JA12"/>
    <mergeCell ref="JB12:JH12"/>
    <mergeCell ref="JK12:JQ12"/>
    <mergeCell ref="JT12:JZ12"/>
    <mergeCell ref="GM12:GN12"/>
    <mergeCell ref="GO12:GP12"/>
    <mergeCell ref="GQ12:GR12"/>
    <mergeCell ref="FS12:FT12"/>
    <mergeCell ref="FU12:FV12"/>
    <mergeCell ref="FW12:FX12"/>
    <mergeCell ref="FY12:GB12"/>
    <mergeCell ref="GC12:GD12"/>
    <mergeCell ref="GE12:GF12"/>
    <mergeCell ref="FG12:FH12"/>
    <mergeCell ref="FI12:FJ12"/>
    <mergeCell ref="FK12:FL12"/>
    <mergeCell ref="FM12:FN12"/>
    <mergeCell ref="FO12:FP12"/>
    <mergeCell ref="FQ12:FR12"/>
    <mergeCell ref="BO13:BP13"/>
    <mergeCell ref="BQ13:BR13"/>
    <mergeCell ref="BS13:BT13"/>
    <mergeCell ref="BU13:BX13"/>
    <mergeCell ref="BY13:BZ13"/>
    <mergeCell ref="CA13:CB13"/>
    <mergeCell ref="BC13:BD13"/>
    <mergeCell ref="BE13:BF13"/>
    <mergeCell ref="BG13:BH13"/>
    <mergeCell ref="BI13:BJ13"/>
    <mergeCell ref="BK13:BL13"/>
    <mergeCell ref="BM13:BN13"/>
    <mergeCell ref="AQ13:AR13"/>
    <mergeCell ref="AS13:AT13"/>
    <mergeCell ref="AU13:AV13"/>
    <mergeCell ref="AW13:AX13"/>
    <mergeCell ref="AY13:AZ13"/>
    <mergeCell ref="BA13:BB13"/>
    <mergeCell ref="DA13:DB13"/>
    <mergeCell ref="DC13:DD13"/>
    <mergeCell ref="DE13:DH13"/>
    <mergeCell ref="DI13:DJ13"/>
    <mergeCell ref="DK13:DL13"/>
    <mergeCell ref="DM13:DN13"/>
    <mergeCell ref="CO13:CP13"/>
    <mergeCell ref="CQ13:CR13"/>
    <mergeCell ref="CS13:CT13"/>
    <mergeCell ref="CU13:CV13"/>
    <mergeCell ref="CW13:CX13"/>
    <mergeCell ref="CY13:CZ13"/>
    <mergeCell ref="CC13:CD13"/>
    <mergeCell ref="CE13:CF13"/>
    <mergeCell ref="CG13:CH13"/>
    <mergeCell ref="CI13:CJ13"/>
    <mergeCell ref="CK13:CL13"/>
    <mergeCell ref="CM13:CN13"/>
    <mergeCell ref="EM13:EN13"/>
    <mergeCell ref="EO13:ER13"/>
    <mergeCell ref="ES13:ET13"/>
    <mergeCell ref="EU13:EV13"/>
    <mergeCell ref="EW13:EX13"/>
    <mergeCell ref="EY13:EZ13"/>
    <mergeCell ref="EA13:EB13"/>
    <mergeCell ref="EC13:ED13"/>
    <mergeCell ref="EE13:EF13"/>
    <mergeCell ref="EG13:EH13"/>
    <mergeCell ref="EI13:EJ13"/>
    <mergeCell ref="EK13:EL13"/>
    <mergeCell ref="DO13:DP13"/>
    <mergeCell ref="DQ13:DR13"/>
    <mergeCell ref="DS13:DT13"/>
    <mergeCell ref="DU13:DV13"/>
    <mergeCell ref="DW13:DX13"/>
    <mergeCell ref="DY13:DZ13"/>
    <mergeCell ref="FY13:GB13"/>
    <mergeCell ref="GC13:GD13"/>
    <mergeCell ref="GE13:GF13"/>
    <mergeCell ref="GG13:GH13"/>
    <mergeCell ref="GI13:GJ13"/>
    <mergeCell ref="GK13:GL13"/>
    <mergeCell ref="FM13:FN13"/>
    <mergeCell ref="FO13:FP13"/>
    <mergeCell ref="FQ13:FR13"/>
    <mergeCell ref="FS13:FT13"/>
    <mergeCell ref="FU13:FV13"/>
    <mergeCell ref="FW13:FX13"/>
    <mergeCell ref="FA13:FB13"/>
    <mergeCell ref="FC13:FD13"/>
    <mergeCell ref="FE13:FF13"/>
    <mergeCell ref="FG13:FH13"/>
    <mergeCell ref="FI13:FJ13"/>
    <mergeCell ref="FK13:FL13"/>
    <mergeCell ref="IG13:IH13"/>
    <mergeCell ref="II13:IJ13"/>
    <mergeCell ref="HM13:HN13"/>
    <mergeCell ref="HO13:HP13"/>
    <mergeCell ref="HQ13:HR13"/>
    <mergeCell ref="HS13:HT13"/>
    <mergeCell ref="HU13:HV13"/>
    <mergeCell ref="HW13:HX13"/>
    <mergeCell ref="GY13:GZ13"/>
    <mergeCell ref="HA13:HB13"/>
    <mergeCell ref="HC13:HD13"/>
    <mergeCell ref="HE13:HF13"/>
    <mergeCell ref="HG13:HH13"/>
    <mergeCell ref="HI13:HL13"/>
    <mergeCell ref="GM13:GN13"/>
    <mergeCell ref="GO13:GP13"/>
    <mergeCell ref="GQ13:GR13"/>
    <mergeCell ref="GS13:GT13"/>
    <mergeCell ref="GU13:GV13"/>
    <mergeCell ref="GW13:GX13"/>
    <mergeCell ref="AI14:AJ14"/>
    <mergeCell ref="AK14:AN14"/>
    <mergeCell ref="AO14:AP14"/>
    <mergeCell ref="AQ14:AR14"/>
    <mergeCell ref="AS14:AT14"/>
    <mergeCell ref="AU14:AV14"/>
    <mergeCell ref="W14:X14"/>
    <mergeCell ref="Y14:Z14"/>
    <mergeCell ref="AA14:AB14"/>
    <mergeCell ref="AC14:AD14"/>
    <mergeCell ref="AE14:AF14"/>
    <mergeCell ref="AG14:AH14"/>
    <mergeCell ref="JK13:JQ13"/>
    <mergeCell ref="JT13:JZ13"/>
    <mergeCell ref="A14:D14"/>
    <mergeCell ref="E14:H14"/>
    <mergeCell ref="I14:L14"/>
    <mergeCell ref="M14:N14"/>
    <mergeCell ref="O14:P14"/>
    <mergeCell ref="Q14:R14"/>
    <mergeCell ref="S14:T14"/>
    <mergeCell ref="U14:V14"/>
    <mergeCell ref="IK13:IL13"/>
    <mergeCell ref="IM13:IN13"/>
    <mergeCell ref="IO13:IP13"/>
    <mergeCell ref="IQ13:IR13"/>
    <mergeCell ref="IS13:JA13"/>
    <mergeCell ref="JB13:JH13"/>
    <mergeCell ref="HY13:HZ13"/>
    <mergeCell ref="IA13:IB13"/>
    <mergeCell ref="IC13:ID13"/>
    <mergeCell ref="IE13:IF13"/>
    <mergeCell ref="BU14:BX14"/>
    <mergeCell ref="BY14:BZ14"/>
    <mergeCell ref="CA14:CB14"/>
    <mergeCell ref="CC14:CD14"/>
    <mergeCell ref="CE14:CF14"/>
    <mergeCell ref="CG14:CH14"/>
    <mergeCell ref="BI14:BJ14"/>
    <mergeCell ref="BK14:BL14"/>
    <mergeCell ref="BM14:BN14"/>
    <mergeCell ref="BO14:BP14"/>
    <mergeCell ref="BQ14:BR14"/>
    <mergeCell ref="BS14:BT14"/>
    <mergeCell ref="AW14:AX14"/>
    <mergeCell ref="AY14:AZ14"/>
    <mergeCell ref="BA14:BB14"/>
    <mergeCell ref="BC14:BD14"/>
    <mergeCell ref="BE14:BF14"/>
    <mergeCell ref="BG14:BH14"/>
    <mergeCell ref="DI14:DJ14"/>
    <mergeCell ref="DK14:DL14"/>
    <mergeCell ref="DM14:DN14"/>
    <mergeCell ref="DO14:DP14"/>
    <mergeCell ref="DQ14:DR14"/>
    <mergeCell ref="DS14:DT14"/>
    <mergeCell ref="CU14:CV14"/>
    <mergeCell ref="CW14:CX14"/>
    <mergeCell ref="CY14:CZ14"/>
    <mergeCell ref="DA14:DB14"/>
    <mergeCell ref="DC14:DD14"/>
    <mergeCell ref="DE14:DH14"/>
    <mergeCell ref="CI14:CJ14"/>
    <mergeCell ref="CK14:CL14"/>
    <mergeCell ref="CM14:CN14"/>
    <mergeCell ref="CO14:CP14"/>
    <mergeCell ref="CQ14:CR14"/>
    <mergeCell ref="CS14:CT14"/>
    <mergeCell ref="EU14:EV14"/>
    <mergeCell ref="EW14:EX14"/>
    <mergeCell ref="EY14:EZ14"/>
    <mergeCell ref="FA14:FB14"/>
    <mergeCell ref="FC14:FD14"/>
    <mergeCell ref="FE14:FF14"/>
    <mergeCell ref="EG14:EH14"/>
    <mergeCell ref="EI14:EJ14"/>
    <mergeCell ref="EK14:EL14"/>
    <mergeCell ref="EM14:EN14"/>
    <mergeCell ref="EO14:ER14"/>
    <mergeCell ref="ES14:ET14"/>
    <mergeCell ref="DU14:DV14"/>
    <mergeCell ref="DW14:DX14"/>
    <mergeCell ref="DY14:DZ14"/>
    <mergeCell ref="EA14:EB14"/>
    <mergeCell ref="EC14:ED14"/>
    <mergeCell ref="EE14:EF14"/>
    <mergeCell ref="A15:D15"/>
    <mergeCell ref="E15:H15"/>
    <mergeCell ref="I15:L15"/>
    <mergeCell ref="M15:N15"/>
    <mergeCell ref="O15:P15"/>
    <mergeCell ref="IE14:IF14"/>
    <mergeCell ref="IG14:IH14"/>
    <mergeCell ref="II14:IJ14"/>
    <mergeCell ref="IK14:IL14"/>
    <mergeCell ref="IM14:IN14"/>
    <mergeCell ref="IO14:IP14"/>
    <mergeCell ref="HS14:HT14"/>
    <mergeCell ref="HU14:HV14"/>
    <mergeCell ref="HW14:HX14"/>
    <mergeCell ref="HY14:HZ14"/>
    <mergeCell ref="IA14:IB14"/>
    <mergeCell ref="IC14:ID14"/>
    <mergeCell ref="HE14:HF14"/>
    <mergeCell ref="HG14:HH14"/>
    <mergeCell ref="HI14:HL14"/>
    <mergeCell ref="HM14:HN14"/>
    <mergeCell ref="HO14:HP14"/>
    <mergeCell ref="HQ14:HR14"/>
    <mergeCell ref="GS14:GT14"/>
    <mergeCell ref="GU14:GV14"/>
    <mergeCell ref="GW14:GX14"/>
    <mergeCell ref="GY14:GZ14"/>
    <mergeCell ref="HA14:HB14"/>
    <mergeCell ref="HC14:HD14"/>
    <mergeCell ref="GG14:GH14"/>
    <mergeCell ref="GI14:GJ14"/>
    <mergeCell ref="GK14:GL14"/>
    <mergeCell ref="AC15:AD15"/>
    <mergeCell ref="AE15:AF15"/>
    <mergeCell ref="AG15:AH15"/>
    <mergeCell ref="AI15:AJ15"/>
    <mergeCell ref="AK15:AN15"/>
    <mergeCell ref="AO15:AP15"/>
    <mergeCell ref="Q15:R15"/>
    <mergeCell ref="S15:T15"/>
    <mergeCell ref="U15:V15"/>
    <mergeCell ref="W15:X15"/>
    <mergeCell ref="Y15:Z15"/>
    <mergeCell ref="AA15:AB15"/>
    <mergeCell ref="IQ14:IR14"/>
    <mergeCell ref="IS14:JA14"/>
    <mergeCell ref="JB14:JH14"/>
    <mergeCell ref="JK14:JQ14"/>
    <mergeCell ref="JT14:JZ14"/>
    <mergeCell ref="GM14:GN14"/>
    <mergeCell ref="GO14:GP14"/>
    <mergeCell ref="GQ14:GR14"/>
    <mergeCell ref="FS14:FT14"/>
    <mergeCell ref="FU14:FV14"/>
    <mergeCell ref="FW14:FX14"/>
    <mergeCell ref="FY14:GB14"/>
    <mergeCell ref="GC14:GD14"/>
    <mergeCell ref="GE14:GF14"/>
    <mergeCell ref="FG14:FH14"/>
    <mergeCell ref="FI14:FJ14"/>
    <mergeCell ref="FK14:FL14"/>
    <mergeCell ref="FM14:FN14"/>
    <mergeCell ref="FO14:FP14"/>
    <mergeCell ref="FQ14:FR14"/>
    <mergeCell ref="BO15:BP15"/>
    <mergeCell ref="BQ15:BR15"/>
    <mergeCell ref="BS15:BT15"/>
    <mergeCell ref="BU15:BX15"/>
    <mergeCell ref="BY15:BZ15"/>
    <mergeCell ref="CA15:CB15"/>
    <mergeCell ref="BC15:BD15"/>
    <mergeCell ref="BE15:BF15"/>
    <mergeCell ref="BG15:BH15"/>
    <mergeCell ref="BI15:BJ15"/>
    <mergeCell ref="BK15:BL15"/>
    <mergeCell ref="BM15:BN15"/>
    <mergeCell ref="AQ15:AR15"/>
    <mergeCell ref="AS15:AT15"/>
    <mergeCell ref="AU15:AV15"/>
    <mergeCell ref="AW15:AX15"/>
    <mergeCell ref="AY15:AZ15"/>
    <mergeCell ref="BA15:BB15"/>
    <mergeCell ref="DA15:DB15"/>
    <mergeCell ref="DC15:DD15"/>
    <mergeCell ref="DE15:DH15"/>
    <mergeCell ref="DI15:DJ15"/>
    <mergeCell ref="DK15:DL15"/>
    <mergeCell ref="DM15:DN15"/>
    <mergeCell ref="CO15:CP15"/>
    <mergeCell ref="CQ15:CR15"/>
    <mergeCell ref="CS15:CT15"/>
    <mergeCell ref="CU15:CV15"/>
    <mergeCell ref="CW15:CX15"/>
    <mergeCell ref="CY15:CZ15"/>
    <mergeCell ref="CC15:CD15"/>
    <mergeCell ref="CE15:CF15"/>
    <mergeCell ref="CG15:CH15"/>
    <mergeCell ref="CI15:CJ15"/>
    <mergeCell ref="CK15:CL15"/>
    <mergeCell ref="CM15:CN15"/>
    <mergeCell ref="EM15:EN15"/>
    <mergeCell ref="EO15:ER15"/>
    <mergeCell ref="ES15:ET15"/>
    <mergeCell ref="EU15:EV15"/>
    <mergeCell ref="EW15:EX15"/>
    <mergeCell ref="EY15:EZ15"/>
    <mergeCell ref="EA15:EB15"/>
    <mergeCell ref="EC15:ED15"/>
    <mergeCell ref="EE15:EF15"/>
    <mergeCell ref="EG15:EH15"/>
    <mergeCell ref="EI15:EJ15"/>
    <mergeCell ref="EK15:EL15"/>
    <mergeCell ref="DO15:DP15"/>
    <mergeCell ref="DQ15:DR15"/>
    <mergeCell ref="DS15:DT15"/>
    <mergeCell ref="DU15:DV15"/>
    <mergeCell ref="DW15:DX15"/>
    <mergeCell ref="DY15:DZ15"/>
    <mergeCell ref="FY15:GB15"/>
    <mergeCell ref="GC15:GD15"/>
    <mergeCell ref="GE15:GF15"/>
    <mergeCell ref="GG15:GH15"/>
    <mergeCell ref="GI15:GJ15"/>
    <mergeCell ref="GK15:GL15"/>
    <mergeCell ref="FM15:FN15"/>
    <mergeCell ref="FO15:FP15"/>
    <mergeCell ref="FQ15:FR15"/>
    <mergeCell ref="FS15:FT15"/>
    <mergeCell ref="FU15:FV15"/>
    <mergeCell ref="FW15:FX15"/>
    <mergeCell ref="FA15:FB15"/>
    <mergeCell ref="FC15:FD15"/>
    <mergeCell ref="FE15:FF15"/>
    <mergeCell ref="FG15:FH15"/>
    <mergeCell ref="FI15:FJ15"/>
    <mergeCell ref="FK15:FL15"/>
    <mergeCell ref="IG15:IH15"/>
    <mergeCell ref="II15:IJ15"/>
    <mergeCell ref="HM15:HN15"/>
    <mergeCell ref="HO15:HP15"/>
    <mergeCell ref="HQ15:HR15"/>
    <mergeCell ref="HS15:HT15"/>
    <mergeCell ref="HU15:HV15"/>
    <mergeCell ref="HW15:HX15"/>
    <mergeCell ref="GY15:GZ15"/>
    <mergeCell ref="HA15:HB15"/>
    <mergeCell ref="HC15:HD15"/>
    <mergeCell ref="HE15:HF15"/>
    <mergeCell ref="HG15:HH15"/>
    <mergeCell ref="HI15:HL15"/>
    <mergeCell ref="GM15:GN15"/>
    <mergeCell ref="GO15:GP15"/>
    <mergeCell ref="GQ15:GR15"/>
    <mergeCell ref="GS15:GT15"/>
    <mergeCell ref="GU15:GV15"/>
    <mergeCell ref="GW15:GX15"/>
    <mergeCell ref="AI16:AJ16"/>
    <mergeCell ref="AK16:AN16"/>
    <mergeCell ref="AO16:AP16"/>
    <mergeCell ref="AQ16:AR16"/>
    <mergeCell ref="AS16:AT16"/>
    <mergeCell ref="AU16:AV16"/>
    <mergeCell ref="W16:X16"/>
    <mergeCell ref="Y16:Z16"/>
    <mergeCell ref="AA16:AB16"/>
    <mergeCell ref="AC16:AD16"/>
    <mergeCell ref="AE16:AF16"/>
    <mergeCell ref="AG16:AH16"/>
    <mergeCell ref="JK15:JQ15"/>
    <mergeCell ref="JT15:JZ15"/>
    <mergeCell ref="A16:D16"/>
    <mergeCell ref="E16:H16"/>
    <mergeCell ref="I16:L16"/>
    <mergeCell ref="M16:N16"/>
    <mergeCell ref="O16:P16"/>
    <mergeCell ref="Q16:R16"/>
    <mergeCell ref="S16:T16"/>
    <mergeCell ref="U16:V16"/>
    <mergeCell ref="IK15:IL15"/>
    <mergeCell ref="IM15:IN15"/>
    <mergeCell ref="IO15:IP15"/>
    <mergeCell ref="IQ15:IR15"/>
    <mergeCell ref="IS15:JA15"/>
    <mergeCell ref="JB15:JH15"/>
    <mergeCell ref="HY15:HZ15"/>
    <mergeCell ref="IA15:IB15"/>
    <mergeCell ref="IC15:ID15"/>
    <mergeCell ref="IE15:IF15"/>
    <mergeCell ref="BU16:BX16"/>
    <mergeCell ref="BY16:BZ16"/>
    <mergeCell ref="CA16:CB16"/>
    <mergeCell ref="CC16:CD16"/>
    <mergeCell ref="CE16:CF16"/>
    <mergeCell ref="CG16:CH16"/>
    <mergeCell ref="BI16:BJ16"/>
    <mergeCell ref="BK16:BL16"/>
    <mergeCell ref="BM16:BN16"/>
    <mergeCell ref="BO16:BP16"/>
    <mergeCell ref="BQ16:BR16"/>
    <mergeCell ref="BS16:BT16"/>
    <mergeCell ref="AW16:AX16"/>
    <mergeCell ref="AY16:AZ16"/>
    <mergeCell ref="BA16:BB16"/>
    <mergeCell ref="BC16:BD16"/>
    <mergeCell ref="BE16:BF16"/>
    <mergeCell ref="BG16:BH16"/>
    <mergeCell ref="DI16:DJ16"/>
    <mergeCell ref="DK16:DL16"/>
    <mergeCell ref="DM16:DN16"/>
    <mergeCell ref="DO16:DP16"/>
    <mergeCell ref="DQ16:DR16"/>
    <mergeCell ref="DS16:DT16"/>
    <mergeCell ref="CU16:CV16"/>
    <mergeCell ref="CW16:CX16"/>
    <mergeCell ref="CY16:CZ16"/>
    <mergeCell ref="DA16:DB16"/>
    <mergeCell ref="DC16:DD16"/>
    <mergeCell ref="DE16:DH16"/>
    <mergeCell ref="CI16:CJ16"/>
    <mergeCell ref="CK16:CL16"/>
    <mergeCell ref="CM16:CN16"/>
    <mergeCell ref="CO16:CP16"/>
    <mergeCell ref="CQ16:CR16"/>
    <mergeCell ref="CS16:CT16"/>
    <mergeCell ref="EU16:EV16"/>
    <mergeCell ref="EW16:EX16"/>
    <mergeCell ref="EY16:EZ16"/>
    <mergeCell ref="FA16:FB16"/>
    <mergeCell ref="FC16:FD16"/>
    <mergeCell ref="FE16:FF16"/>
    <mergeCell ref="EG16:EH16"/>
    <mergeCell ref="EI16:EJ16"/>
    <mergeCell ref="EK16:EL16"/>
    <mergeCell ref="EM16:EN16"/>
    <mergeCell ref="EO16:ER16"/>
    <mergeCell ref="ES16:ET16"/>
    <mergeCell ref="DU16:DV16"/>
    <mergeCell ref="DW16:DX16"/>
    <mergeCell ref="DY16:DZ16"/>
    <mergeCell ref="EA16:EB16"/>
    <mergeCell ref="EC16:ED16"/>
    <mergeCell ref="EE16:EF16"/>
    <mergeCell ref="A17:D17"/>
    <mergeCell ref="E17:H17"/>
    <mergeCell ref="I17:L17"/>
    <mergeCell ref="M17:N17"/>
    <mergeCell ref="O17:P17"/>
    <mergeCell ref="IE16:IF16"/>
    <mergeCell ref="IG16:IH16"/>
    <mergeCell ref="II16:IJ16"/>
    <mergeCell ref="IK16:IL16"/>
    <mergeCell ref="IM16:IN16"/>
    <mergeCell ref="IO16:IP16"/>
    <mergeCell ref="HS16:HT16"/>
    <mergeCell ref="HU16:HV16"/>
    <mergeCell ref="HW16:HX16"/>
    <mergeCell ref="HY16:HZ16"/>
    <mergeCell ref="IA16:IB16"/>
    <mergeCell ref="IC16:ID16"/>
    <mergeCell ref="HE16:HF16"/>
    <mergeCell ref="HG16:HH16"/>
    <mergeCell ref="HI16:HL16"/>
    <mergeCell ref="HM16:HN16"/>
    <mergeCell ref="HO16:HP16"/>
    <mergeCell ref="HQ16:HR16"/>
    <mergeCell ref="GS16:GT16"/>
    <mergeCell ref="GU16:GV16"/>
    <mergeCell ref="GW16:GX16"/>
    <mergeCell ref="GY16:GZ16"/>
    <mergeCell ref="HA16:HB16"/>
    <mergeCell ref="HC16:HD16"/>
    <mergeCell ref="GG16:GH16"/>
    <mergeCell ref="GI16:GJ16"/>
    <mergeCell ref="GK16:GL16"/>
    <mergeCell ref="AC17:AD17"/>
    <mergeCell ref="AE17:AF17"/>
    <mergeCell ref="AG17:AH17"/>
    <mergeCell ref="AI17:AJ17"/>
    <mergeCell ref="AK17:AN17"/>
    <mergeCell ref="AO17:AP17"/>
    <mergeCell ref="Q17:R17"/>
    <mergeCell ref="S17:T17"/>
    <mergeCell ref="U17:V17"/>
    <mergeCell ref="W17:X17"/>
    <mergeCell ref="Y17:Z17"/>
    <mergeCell ref="AA17:AB17"/>
    <mergeCell ref="IQ16:IR16"/>
    <mergeCell ref="IS16:JA16"/>
    <mergeCell ref="JB16:JH16"/>
    <mergeCell ref="JK16:JQ16"/>
    <mergeCell ref="JT16:JZ16"/>
    <mergeCell ref="GM16:GN16"/>
    <mergeCell ref="GO16:GP16"/>
    <mergeCell ref="GQ16:GR16"/>
    <mergeCell ref="FS16:FT16"/>
    <mergeCell ref="FU16:FV16"/>
    <mergeCell ref="FW16:FX16"/>
    <mergeCell ref="FY16:GB16"/>
    <mergeCell ref="GC16:GD16"/>
    <mergeCell ref="GE16:GF16"/>
    <mergeCell ref="FG16:FH16"/>
    <mergeCell ref="FI16:FJ16"/>
    <mergeCell ref="FK16:FL16"/>
    <mergeCell ref="FM16:FN16"/>
    <mergeCell ref="FO16:FP16"/>
    <mergeCell ref="FQ16:FR16"/>
    <mergeCell ref="BO17:BP17"/>
    <mergeCell ref="BQ17:BR17"/>
    <mergeCell ref="BS17:BT17"/>
    <mergeCell ref="BU17:BX17"/>
    <mergeCell ref="BY17:BZ17"/>
    <mergeCell ref="CA17:CB17"/>
    <mergeCell ref="BC17:BD17"/>
    <mergeCell ref="BE17:BF17"/>
    <mergeCell ref="BG17:BH17"/>
    <mergeCell ref="BI17:BJ17"/>
    <mergeCell ref="BK17:BL17"/>
    <mergeCell ref="BM17:BN17"/>
    <mergeCell ref="AQ17:AR17"/>
    <mergeCell ref="AS17:AT17"/>
    <mergeCell ref="AU17:AV17"/>
    <mergeCell ref="AW17:AX17"/>
    <mergeCell ref="AY17:AZ17"/>
    <mergeCell ref="BA17:BB17"/>
    <mergeCell ref="DA17:DB17"/>
    <mergeCell ref="DC17:DD17"/>
    <mergeCell ref="DE17:DH17"/>
    <mergeCell ref="DI17:DJ17"/>
    <mergeCell ref="DK17:DL17"/>
    <mergeCell ref="DM17:DN17"/>
    <mergeCell ref="CO17:CP17"/>
    <mergeCell ref="CQ17:CR17"/>
    <mergeCell ref="CS17:CT17"/>
    <mergeCell ref="CU17:CV17"/>
    <mergeCell ref="CW17:CX17"/>
    <mergeCell ref="CY17:CZ17"/>
    <mergeCell ref="CC17:CD17"/>
    <mergeCell ref="CE17:CF17"/>
    <mergeCell ref="CG17:CH17"/>
    <mergeCell ref="CI17:CJ17"/>
    <mergeCell ref="CK17:CL17"/>
    <mergeCell ref="CM17:CN17"/>
    <mergeCell ref="FE17:FF17"/>
    <mergeCell ref="FG17:FH17"/>
    <mergeCell ref="FI17:FJ17"/>
    <mergeCell ref="FK17:FL17"/>
    <mergeCell ref="EM17:EN17"/>
    <mergeCell ref="EO17:ER17"/>
    <mergeCell ref="ES17:ET17"/>
    <mergeCell ref="EU17:EV17"/>
    <mergeCell ref="EW17:EX17"/>
    <mergeCell ref="EY17:EZ17"/>
    <mergeCell ref="EA17:EB17"/>
    <mergeCell ref="EC17:ED17"/>
    <mergeCell ref="EE17:EF17"/>
    <mergeCell ref="EG17:EH17"/>
    <mergeCell ref="EI17:EJ17"/>
    <mergeCell ref="EK17:EL17"/>
    <mergeCell ref="DO17:DP17"/>
    <mergeCell ref="DQ17:DR17"/>
    <mergeCell ref="DS17:DT17"/>
    <mergeCell ref="DU17:DV17"/>
    <mergeCell ref="DW17:DX17"/>
    <mergeCell ref="DY17:DZ17"/>
    <mergeCell ref="IM17:IN17"/>
    <mergeCell ref="IO17:IP17"/>
    <mergeCell ref="IQ17:IR17"/>
    <mergeCell ref="IW17:JZ18"/>
    <mergeCell ref="A20:D21"/>
    <mergeCell ref="E20:H20"/>
    <mergeCell ref="I20:L20"/>
    <mergeCell ref="M20:P20"/>
    <mergeCell ref="Q20:T20"/>
    <mergeCell ref="HY17:HZ17"/>
    <mergeCell ref="IA17:IB17"/>
    <mergeCell ref="IC17:ID17"/>
    <mergeCell ref="IE17:IF17"/>
    <mergeCell ref="IG17:IH17"/>
    <mergeCell ref="II17:IJ17"/>
    <mergeCell ref="HM17:HN17"/>
    <mergeCell ref="HO17:HP17"/>
    <mergeCell ref="HQ17:HR17"/>
    <mergeCell ref="HS17:HT17"/>
    <mergeCell ref="HU17:HV17"/>
    <mergeCell ref="HW17:HX17"/>
    <mergeCell ref="GY17:GZ17"/>
    <mergeCell ref="HA17:HB17"/>
    <mergeCell ref="HC17:HD17"/>
    <mergeCell ref="HE17:HF17"/>
    <mergeCell ref="HG17:HH17"/>
    <mergeCell ref="HI17:HL17"/>
    <mergeCell ref="GM17:GN17"/>
    <mergeCell ref="GO17:GP17"/>
    <mergeCell ref="GQ17:GR17"/>
    <mergeCell ref="GS17:GT17"/>
    <mergeCell ref="GU17:GV17"/>
    <mergeCell ref="AS20:AV20"/>
    <mergeCell ref="AW20:AZ20"/>
    <mergeCell ref="BA20:BD20"/>
    <mergeCell ref="BE20:BH20"/>
    <mergeCell ref="BI20:BL20"/>
    <mergeCell ref="BM20:BP20"/>
    <mergeCell ref="U20:X20"/>
    <mergeCell ref="Y20:AB20"/>
    <mergeCell ref="AC20:AF20"/>
    <mergeCell ref="AG20:AJ20"/>
    <mergeCell ref="AK20:AN21"/>
    <mergeCell ref="AO20:AR20"/>
    <mergeCell ref="AA21:AB21"/>
    <mergeCell ref="AC21:AD21"/>
    <mergeCell ref="AE21:AF21"/>
    <mergeCell ref="AG21:AH21"/>
    <mergeCell ref="IK17:IL17"/>
    <mergeCell ref="GW17:GX17"/>
    <mergeCell ref="FY17:GB17"/>
    <mergeCell ref="GC17:GD17"/>
    <mergeCell ref="GE17:GF17"/>
    <mergeCell ref="GG17:GH17"/>
    <mergeCell ref="GI17:GJ17"/>
    <mergeCell ref="GK17:GL17"/>
    <mergeCell ref="FM17:FN17"/>
    <mergeCell ref="FO17:FP17"/>
    <mergeCell ref="FQ17:FR17"/>
    <mergeCell ref="FS17:FT17"/>
    <mergeCell ref="FU17:FV17"/>
    <mergeCell ref="FW17:FX17"/>
    <mergeCell ref="FA17:FB17"/>
    <mergeCell ref="FC17:FD17"/>
    <mergeCell ref="DM20:DP20"/>
    <mergeCell ref="DQ20:DT20"/>
    <mergeCell ref="DU20:DX20"/>
    <mergeCell ref="DY20:EB20"/>
    <mergeCell ref="EC20:EF20"/>
    <mergeCell ref="EG20:EJ20"/>
    <mergeCell ref="CO20:CR20"/>
    <mergeCell ref="CS20:CV20"/>
    <mergeCell ref="CW20:CZ20"/>
    <mergeCell ref="DA20:DD20"/>
    <mergeCell ref="DE20:DH21"/>
    <mergeCell ref="DI20:DL20"/>
    <mergeCell ref="CU21:CV21"/>
    <mergeCell ref="CW21:CX21"/>
    <mergeCell ref="CY21:CZ21"/>
    <mergeCell ref="DA21:DB21"/>
    <mergeCell ref="BQ20:BT20"/>
    <mergeCell ref="BU20:BX21"/>
    <mergeCell ref="BY20:CB20"/>
    <mergeCell ref="CC20:CF20"/>
    <mergeCell ref="CG20:CJ20"/>
    <mergeCell ref="CK20:CN20"/>
    <mergeCell ref="CA21:CB21"/>
    <mergeCell ref="CC21:CD21"/>
    <mergeCell ref="CE21:CF21"/>
    <mergeCell ref="CG21:CH21"/>
    <mergeCell ref="DC21:DD21"/>
    <mergeCell ref="DI21:DJ21"/>
    <mergeCell ref="DK21:DL21"/>
    <mergeCell ref="DM21:DN21"/>
    <mergeCell ref="DO21:DP21"/>
    <mergeCell ref="DQ21:DR21"/>
    <mergeCell ref="HE20:HH20"/>
    <mergeCell ref="HI20:HL21"/>
    <mergeCell ref="HM20:HP20"/>
    <mergeCell ref="HQ20:HT20"/>
    <mergeCell ref="HU20:HX20"/>
    <mergeCell ref="E21:F21"/>
    <mergeCell ref="G21:H21"/>
    <mergeCell ref="I21:J21"/>
    <mergeCell ref="K21:L21"/>
    <mergeCell ref="M21:N21"/>
    <mergeCell ref="GG20:GJ20"/>
    <mergeCell ref="GK20:GN20"/>
    <mergeCell ref="GO20:GR20"/>
    <mergeCell ref="GS20:GV20"/>
    <mergeCell ref="GW20:GZ20"/>
    <mergeCell ref="HA20:HD20"/>
    <mergeCell ref="FI20:FL20"/>
    <mergeCell ref="FM20:FP20"/>
    <mergeCell ref="FQ20:FT20"/>
    <mergeCell ref="FU20:FX20"/>
    <mergeCell ref="FY20:GB21"/>
    <mergeCell ref="GC20:GF20"/>
    <mergeCell ref="FO21:FP21"/>
    <mergeCell ref="FQ21:FR21"/>
    <mergeCell ref="FS21:FT21"/>
    <mergeCell ref="FU21:FV21"/>
    <mergeCell ref="EK20:EN20"/>
    <mergeCell ref="EO20:ER21"/>
    <mergeCell ref="ES20:EV20"/>
    <mergeCell ref="EW20:EZ20"/>
    <mergeCell ref="FA20:FD20"/>
    <mergeCell ref="FE20:FH20"/>
    <mergeCell ref="AY21:AZ21"/>
    <mergeCell ref="BA21:BB21"/>
    <mergeCell ref="BC21:BD21"/>
    <mergeCell ref="BE21:BF21"/>
    <mergeCell ref="BG21:BH21"/>
    <mergeCell ref="BI21:BJ21"/>
    <mergeCell ref="AI21:AJ21"/>
    <mergeCell ref="AO21:AP21"/>
    <mergeCell ref="AQ21:AR21"/>
    <mergeCell ref="AS21:AT21"/>
    <mergeCell ref="AU21:AV21"/>
    <mergeCell ref="AW21:AX21"/>
    <mergeCell ref="O21:P21"/>
    <mergeCell ref="Q21:R21"/>
    <mergeCell ref="S21:T21"/>
    <mergeCell ref="U21:V21"/>
    <mergeCell ref="W21:X21"/>
    <mergeCell ref="Y21:Z21"/>
    <mergeCell ref="CI21:CJ21"/>
    <mergeCell ref="CK21:CL21"/>
    <mergeCell ref="CM21:CN21"/>
    <mergeCell ref="CO21:CP21"/>
    <mergeCell ref="CQ21:CR21"/>
    <mergeCell ref="CS21:CT21"/>
    <mergeCell ref="BK21:BL21"/>
    <mergeCell ref="BM21:BN21"/>
    <mergeCell ref="BO21:BP21"/>
    <mergeCell ref="BQ21:BR21"/>
    <mergeCell ref="BS21:BT21"/>
    <mergeCell ref="BY21:BZ21"/>
    <mergeCell ref="GI21:GJ21"/>
    <mergeCell ref="GK21:GL21"/>
    <mergeCell ref="FC21:FD21"/>
    <mergeCell ref="FE21:FF21"/>
    <mergeCell ref="FG21:FH21"/>
    <mergeCell ref="FI21:FJ21"/>
    <mergeCell ref="FK21:FL21"/>
    <mergeCell ref="FM21:FN21"/>
    <mergeCell ref="EE21:EF21"/>
    <mergeCell ref="EG21:EH21"/>
    <mergeCell ref="EI21:EJ21"/>
    <mergeCell ref="EK21:EL21"/>
    <mergeCell ref="EM21:EN21"/>
    <mergeCell ref="ES21:ET21"/>
    <mergeCell ref="DS21:DT21"/>
    <mergeCell ref="DU21:DV21"/>
    <mergeCell ref="DW21:DX21"/>
    <mergeCell ref="DY21:DZ21"/>
    <mergeCell ref="EA21:EB21"/>
    <mergeCell ref="EC21:ED21"/>
    <mergeCell ref="EU21:EV21"/>
    <mergeCell ref="EW21:EX21"/>
    <mergeCell ref="EY21:EZ21"/>
    <mergeCell ref="FA21:FB21"/>
    <mergeCell ref="IY21:JF21"/>
    <mergeCell ref="A22:D22"/>
    <mergeCell ref="E22:F22"/>
    <mergeCell ref="G22:H22"/>
    <mergeCell ref="I22:J22"/>
    <mergeCell ref="K22:L22"/>
    <mergeCell ref="M22:N22"/>
    <mergeCell ref="O22:P22"/>
    <mergeCell ref="Q22:R22"/>
    <mergeCell ref="S22:T22"/>
    <mergeCell ref="HO21:HP21"/>
    <mergeCell ref="HQ21:HR21"/>
    <mergeCell ref="HS21:HT21"/>
    <mergeCell ref="HU21:HV21"/>
    <mergeCell ref="HW21:HX21"/>
    <mergeCell ref="IT21:IU21"/>
    <mergeCell ref="GY21:GZ21"/>
    <mergeCell ref="HA21:HB21"/>
    <mergeCell ref="HC21:HD21"/>
    <mergeCell ref="HE21:HF21"/>
    <mergeCell ref="HG21:HH21"/>
    <mergeCell ref="HM21:HN21"/>
    <mergeCell ref="GM21:GN21"/>
    <mergeCell ref="GO21:GP21"/>
    <mergeCell ref="GQ21:GR21"/>
    <mergeCell ref="GS21:GT21"/>
    <mergeCell ref="GU21:GV21"/>
    <mergeCell ref="GW21:GX21"/>
    <mergeCell ref="FW21:FX21"/>
    <mergeCell ref="GC21:GD21"/>
    <mergeCell ref="GE21:GF21"/>
    <mergeCell ref="GG21:GH21"/>
    <mergeCell ref="AU22:AV22"/>
    <mergeCell ref="AW22:AX22"/>
    <mergeCell ref="AY22:AZ22"/>
    <mergeCell ref="BA22:BB22"/>
    <mergeCell ref="BC22:BD22"/>
    <mergeCell ref="BE22:BF22"/>
    <mergeCell ref="AG22:AH22"/>
    <mergeCell ref="AI22:AJ22"/>
    <mergeCell ref="AK22:AN22"/>
    <mergeCell ref="AO22:AP22"/>
    <mergeCell ref="AQ22:AR22"/>
    <mergeCell ref="AS22:AT22"/>
    <mergeCell ref="U22:V22"/>
    <mergeCell ref="W22:X22"/>
    <mergeCell ref="Y22:Z22"/>
    <mergeCell ref="AA22:AB22"/>
    <mergeCell ref="AC22:AD22"/>
    <mergeCell ref="AE22:AF22"/>
    <mergeCell ref="CG22:CH22"/>
    <mergeCell ref="CI22:CJ22"/>
    <mergeCell ref="CK22:CL22"/>
    <mergeCell ref="CM22:CN22"/>
    <mergeCell ref="CO22:CP22"/>
    <mergeCell ref="CQ22:CR22"/>
    <mergeCell ref="BS22:BT22"/>
    <mergeCell ref="BU22:BX22"/>
    <mergeCell ref="BY22:BZ22"/>
    <mergeCell ref="CA22:CB22"/>
    <mergeCell ref="CC22:CD22"/>
    <mergeCell ref="CE22:CF22"/>
    <mergeCell ref="BG22:BH22"/>
    <mergeCell ref="BI22:BJ22"/>
    <mergeCell ref="BK22:BL22"/>
    <mergeCell ref="BM22:BN22"/>
    <mergeCell ref="BO22:BP22"/>
    <mergeCell ref="BQ22:BR22"/>
    <mergeCell ref="DS22:DT22"/>
    <mergeCell ref="DU22:DV22"/>
    <mergeCell ref="DW22:DX22"/>
    <mergeCell ref="DY22:DZ22"/>
    <mergeCell ref="EA22:EB22"/>
    <mergeCell ref="EC22:ED22"/>
    <mergeCell ref="DE22:DH22"/>
    <mergeCell ref="DI22:DJ22"/>
    <mergeCell ref="DK22:DL22"/>
    <mergeCell ref="DM22:DN22"/>
    <mergeCell ref="DO22:DP22"/>
    <mergeCell ref="DQ22:DR22"/>
    <mergeCell ref="CS22:CT22"/>
    <mergeCell ref="CU22:CV22"/>
    <mergeCell ref="CW22:CX22"/>
    <mergeCell ref="CY22:CZ22"/>
    <mergeCell ref="DA22:DB22"/>
    <mergeCell ref="DC22:DD22"/>
    <mergeCell ref="FE22:FF22"/>
    <mergeCell ref="FG22:FH22"/>
    <mergeCell ref="FI22:FJ22"/>
    <mergeCell ref="FK22:FL22"/>
    <mergeCell ref="FM22:FN22"/>
    <mergeCell ref="FO22:FP22"/>
    <mergeCell ref="ES22:ET22"/>
    <mergeCell ref="EU22:EV22"/>
    <mergeCell ref="EW22:EX22"/>
    <mergeCell ref="EY22:EZ22"/>
    <mergeCell ref="FA22:FB22"/>
    <mergeCell ref="FC22:FD22"/>
    <mergeCell ref="EE22:EF22"/>
    <mergeCell ref="EG22:EH22"/>
    <mergeCell ref="EI22:EJ22"/>
    <mergeCell ref="EK22:EL22"/>
    <mergeCell ref="EM22:EN22"/>
    <mergeCell ref="EO22:ER22"/>
    <mergeCell ref="HM22:HN22"/>
    <mergeCell ref="HO22:HP22"/>
    <mergeCell ref="GQ22:GR22"/>
    <mergeCell ref="GS22:GT22"/>
    <mergeCell ref="GU22:GV22"/>
    <mergeCell ref="GW22:GX22"/>
    <mergeCell ref="GY22:GZ22"/>
    <mergeCell ref="HA22:HB22"/>
    <mergeCell ref="GE22:GF22"/>
    <mergeCell ref="GG22:GH22"/>
    <mergeCell ref="GI22:GJ22"/>
    <mergeCell ref="GK22:GL22"/>
    <mergeCell ref="GM22:GN22"/>
    <mergeCell ref="GO22:GP22"/>
    <mergeCell ref="FQ22:FR22"/>
    <mergeCell ref="FS22:FT22"/>
    <mergeCell ref="FU22:FV22"/>
    <mergeCell ref="FW22:FX22"/>
    <mergeCell ref="FY22:GB22"/>
    <mergeCell ref="GC22:GD22"/>
    <mergeCell ref="Q23:R23"/>
    <mergeCell ref="S23:T23"/>
    <mergeCell ref="U23:V23"/>
    <mergeCell ref="W23:X23"/>
    <mergeCell ref="Y23:Z23"/>
    <mergeCell ref="AA23:AB23"/>
    <mergeCell ref="IO22:IP22"/>
    <mergeCell ref="IQ22:IR22"/>
    <mergeCell ref="JW22:KB22"/>
    <mergeCell ref="A23:D23"/>
    <mergeCell ref="E23:F23"/>
    <mergeCell ref="G23:H23"/>
    <mergeCell ref="I23:J23"/>
    <mergeCell ref="K23:L23"/>
    <mergeCell ref="M23:N23"/>
    <mergeCell ref="O23:P23"/>
    <mergeCell ref="IC22:ID22"/>
    <mergeCell ref="IE22:IF22"/>
    <mergeCell ref="IG22:IH22"/>
    <mergeCell ref="II22:IJ22"/>
    <mergeCell ref="IK22:IL22"/>
    <mergeCell ref="IM22:IN22"/>
    <mergeCell ref="HQ22:HR22"/>
    <mergeCell ref="HS22:HT22"/>
    <mergeCell ref="HU22:HV22"/>
    <mergeCell ref="HW22:HX22"/>
    <mergeCell ref="HY22:HZ22"/>
    <mergeCell ref="IA22:IB22"/>
    <mergeCell ref="HC22:HD22"/>
    <mergeCell ref="HE22:HF22"/>
    <mergeCell ref="HG22:HH22"/>
    <mergeCell ref="HI22:HL22"/>
    <mergeCell ref="BC23:BD23"/>
    <mergeCell ref="BE23:BF23"/>
    <mergeCell ref="BG23:BH23"/>
    <mergeCell ref="BI23:BJ23"/>
    <mergeCell ref="BK23:BL23"/>
    <mergeCell ref="BM23:BN23"/>
    <mergeCell ref="AQ23:AR23"/>
    <mergeCell ref="AS23:AT23"/>
    <mergeCell ref="AU23:AV23"/>
    <mergeCell ref="AW23:AX23"/>
    <mergeCell ref="AY23:AZ23"/>
    <mergeCell ref="BA23:BB23"/>
    <mergeCell ref="AC23:AD23"/>
    <mergeCell ref="AE23:AF23"/>
    <mergeCell ref="AG23:AH23"/>
    <mergeCell ref="AI23:AJ23"/>
    <mergeCell ref="AK23:AN23"/>
    <mergeCell ref="AO23:AP23"/>
    <mergeCell ref="CO23:CP23"/>
    <mergeCell ref="CQ23:CR23"/>
    <mergeCell ref="CS23:CT23"/>
    <mergeCell ref="CU23:CV23"/>
    <mergeCell ref="CW23:CX23"/>
    <mergeCell ref="CY23:CZ23"/>
    <mergeCell ref="CC23:CD23"/>
    <mergeCell ref="CE23:CF23"/>
    <mergeCell ref="CG23:CH23"/>
    <mergeCell ref="CI23:CJ23"/>
    <mergeCell ref="CK23:CL23"/>
    <mergeCell ref="CM23:CN23"/>
    <mergeCell ref="BO23:BP23"/>
    <mergeCell ref="BQ23:BR23"/>
    <mergeCell ref="BS23:BT23"/>
    <mergeCell ref="BU23:BX23"/>
    <mergeCell ref="BY23:BZ23"/>
    <mergeCell ref="CA23:CB23"/>
    <mergeCell ref="EA23:EB23"/>
    <mergeCell ref="EC23:ED23"/>
    <mergeCell ref="EE23:EF23"/>
    <mergeCell ref="EG23:EH23"/>
    <mergeCell ref="EI23:EJ23"/>
    <mergeCell ref="EK23:EL23"/>
    <mergeCell ref="DO23:DP23"/>
    <mergeCell ref="DQ23:DR23"/>
    <mergeCell ref="DS23:DT23"/>
    <mergeCell ref="DU23:DV23"/>
    <mergeCell ref="DW23:DX23"/>
    <mergeCell ref="DY23:DZ23"/>
    <mergeCell ref="DA23:DB23"/>
    <mergeCell ref="DC23:DD23"/>
    <mergeCell ref="DE23:DH23"/>
    <mergeCell ref="DI23:DJ23"/>
    <mergeCell ref="DK23:DL23"/>
    <mergeCell ref="DM23:DN23"/>
    <mergeCell ref="FM23:FN23"/>
    <mergeCell ref="FO23:FP23"/>
    <mergeCell ref="FQ23:FR23"/>
    <mergeCell ref="FS23:FT23"/>
    <mergeCell ref="FU23:FV23"/>
    <mergeCell ref="FW23:FX23"/>
    <mergeCell ref="FA23:FB23"/>
    <mergeCell ref="FC23:FD23"/>
    <mergeCell ref="FE23:FF23"/>
    <mergeCell ref="FG23:FH23"/>
    <mergeCell ref="FI23:FJ23"/>
    <mergeCell ref="FK23:FL23"/>
    <mergeCell ref="EM23:EN23"/>
    <mergeCell ref="EO23:ER23"/>
    <mergeCell ref="ES23:ET23"/>
    <mergeCell ref="EU23:EV23"/>
    <mergeCell ref="EW23:EX23"/>
    <mergeCell ref="EY23:EZ23"/>
    <mergeCell ref="HU23:HV23"/>
    <mergeCell ref="HW23:HX23"/>
    <mergeCell ref="GY23:GZ23"/>
    <mergeCell ref="HA23:HB23"/>
    <mergeCell ref="HC23:HD23"/>
    <mergeCell ref="HE23:HF23"/>
    <mergeCell ref="HG23:HH23"/>
    <mergeCell ref="HI23:HL23"/>
    <mergeCell ref="GM23:GN23"/>
    <mergeCell ref="GO23:GP23"/>
    <mergeCell ref="GQ23:GR23"/>
    <mergeCell ref="GS23:GT23"/>
    <mergeCell ref="GU23:GV23"/>
    <mergeCell ref="GW23:GX23"/>
    <mergeCell ref="FY23:GB23"/>
    <mergeCell ref="GC23:GD23"/>
    <mergeCell ref="GE23:GF23"/>
    <mergeCell ref="GG23:GH23"/>
    <mergeCell ref="GI23:GJ23"/>
    <mergeCell ref="GK23:GL23"/>
    <mergeCell ref="S24:T24"/>
    <mergeCell ref="U24:V24"/>
    <mergeCell ref="W24:X24"/>
    <mergeCell ref="Y24:Z24"/>
    <mergeCell ref="AA24:AB24"/>
    <mergeCell ref="AC24:AD24"/>
    <mergeCell ref="JK23:JS23"/>
    <mergeCell ref="JT23:KB23"/>
    <mergeCell ref="A24:D24"/>
    <mergeCell ref="E24:F24"/>
    <mergeCell ref="G24:H24"/>
    <mergeCell ref="I24:J24"/>
    <mergeCell ref="K24:L24"/>
    <mergeCell ref="M24:N24"/>
    <mergeCell ref="O24:P24"/>
    <mergeCell ref="Q24:R24"/>
    <mergeCell ref="IK23:IL23"/>
    <mergeCell ref="IM23:IN23"/>
    <mergeCell ref="IO23:IP23"/>
    <mergeCell ref="IQ23:IR23"/>
    <mergeCell ref="IS23:JA23"/>
    <mergeCell ref="JB23:JJ23"/>
    <mergeCell ref="HY23:HZ23"/>
    <mergeCell ref="IA23:IB23"/>
    <mergeCell ref="IC23:ID23"/>
    <mergeCell ref="IE23:IF23"/>
    <mergeCell ref="IG23:IH23"/>
    <mergeCell ref="II23:IJ23"/>
    <mergeCell ref="HM23:HN23"/>
    <mergeCell ref="HO23:HP23"/>
    <mergeCell ref="HQ23:HR23"/>
    <mergeCell ref="HS23:HT23"/>
    <mergeCell ref="BE24:BF24"/>
    <mergeCell ref="BG24:BH24"/>
    <mergeCell ref="BI24:BJ24"/>
    <mergeCell ref="BK24:BL24"/>
    <mergeCell ref="BM24:BN24"/>
    <mergeCell ref="BO24:BP24"/>
    <mergeCell ref="AS24:AT24"/>
    <mergeCell ref="AU24:AV24"/>
    <mergeCell ref="AW24:AX24"/>
    <mergeCell ref="AY24:AZ24"/>
    <mergeCell ref="BA24:BB24"/>
    <mergeCell ref="BC24:BD24"/>
    <mergeCell ref="AE24:AF24"/>
    <mergeCell ref="AG24:AH24"/>
    <mergeCell ref="AI24:AJ24"/>
    <mergeCell ref="AK24:AN24"/>
    <mergeCell ref="AO24:AP24"/>
    <mergeCell ref="AQ24:AR24"/>
    <mergeCell ref="CQ24:CR24"/>
    <mergeCell ref="CS24:CT24"/>
    <mergeCell ref="CU24:CV24"/>
    <mergeCell ref="CW24:CX24"/>
    <mergeCell ref="CY24:CZ24"/>
    <mergeCell ref="DA24:DB24"/>
    <mergeCell ref="CE24:CF24"/>
    <mergeCell ref="CG24:CH24"/>
    <mergeCell ref="CI24:CJ24"/>
    <mergeCell ref="CK24:CL24"/>
    <mergeCell ref="CM24:CN24"/>
    <mergeCell ref="CO24:CP24"/>
    <mergeCell ref="BQ24:BR24"/>
    <mergeCell ref="BS24:BT24"/>
    <mergeCell ref="BU24:BX24"/>
    <mergeCell ref="BY24:BZ24"/>
    <mergeCell ref="CA24:CB24"/>
    <mergeCell ref="CC24:CD24"/>
    <mergeCell ref="EC24:ED24"/>
    <mergeCell ref="EE24:EF24"/>
    <mergeCell ref="EG24:EH24"/>
    <mergeCell ref="EI24:EJ24"/>
    <mergeCell ref="EK24:EL24"/>
    <mergeCell ref="EM24:EN24"/>
    <mergeCell ref="DQ24:DR24"/>
    <mergeCell ref="DS24:DT24"/>
    <mergeCell ref="DU24:DV24"/>
    <mergeCell ref="DW24:DX24"/>
    <mergeCell ref="DY24:DZ24"/>
    <mergeCell ref="EA24:EB24"/>
    <mergeCell ref="DC24:DD24"/>
    <mergeCell ref="DE24:DH24"/>
    <mergeCell ref="DI24:DJ24"/>
    <mergeCell ref="DK24:DL24"/>
    <mergeCell ref="DM24:DN24"/>
    <mergeCell ref="DO24:DP24"/>
    <mergeCell ref="FO24:FP24"/>
    <mergeCell ref="FQ24:FR24"/>
    <mergeCell ref="FS24:FT24"/>
    <mergeCell ref="FU24:FV24"/>
    <mergeCell ref="FW24:FX24"/>
    <mergeCell ref="FY24:GB24"/>
    <mergeCell ref="FC24:FD24"/>
    <mergeCell ref="FE24:FF24"/>
    <mergeCell ref="FG24:FH24"/>
    <mergeCell ref="FI24:FJ24"/>
    <mergeCell ref="FK24:FL24"/>
    <mergeCell ref="FM24:FN24"/>
    <mergeCell ref="EO24:ER24"/>
    <mergeCell ref="ES24:ET24"/>
    <mergeCell ref="EU24:EV24"/>
    <mergeCell ref="EW24:EX24"/>
    <mergeCell ref="EY24:EZ24"/>
    <mergeCell ref="FA24:FB24"/>
    <mergeCell ref="HW24:HX24"/>
    <mergeCell ref="HY24:HZ24"/>
    <mergeCell ref="HA24:HB24"/>
    <mergeCell ref="HC24:HD24"/>
    <mergeCell ref="HE24:HF24"/>
    <mergeCell ref="HG24:HH24"/>
    <mergeCell ref="HI24:HL24"/>
    <mergeCell ref="HM24:HN24"/>
    <mergeCell ref="GO24:GP24"/>
    <mergeCell ref="GQ24:GR24"/>
    <mergeCell ref="GS24:GT24"/>
    <mergeCell ref="GU24:GV24"/>
    <mergeCell ref="GW24:GX24"/>
    <mergeCell ref="GY24:GZ24"/>
    <mergeCell ref="GC24:GD24"/>
    <mergeCell ref="GE24:GF24"/>
    <mergeCell ref="GG24:GH24"/>
    <mergeCell ref="GI24:GJ24"/>
    <mergeCell ref="GK24:GL24"/>
    <mergeCell ref="GM24:GN24"/>
    <mergeCell ref="U25:V25"/>
    <mergeCell ref="W25:X25"/>
    <mergeCell ref="Y25:Z25"/>
    <mergeCell ref="AA25:AB25"/>
    <mergeCell ref="AC25:AD25"/>
    <mergeCell ref="AE25:AF25"/>
    <mergeCell ref="JT24:JZ24"/>
    <mergeCell ref="A25:D25"/>
    <mergeCell ref="E25:F25"/>
    <mergeCell ref="G25:H25"/>
    <mergeCell ref="I25:J25"/>
    <mergeCell ref="K25:L25"/>
    <mergeCell ref="M25:N25"/>
    <mergeCell ref="O25:P25"/>
    <mergeCell ref="Q25:R25"/>
    <mergeCell ref="S25:T25"/>
    <mergeCell ref="IM24:IN24"/>
    <mergeCell ref="IO24:IP24"/>
    <mergeCell ref="IQ24:IR24"/>
    <mergeCell ref="IS24:JA24"/>
    <mergeCell ref="JB24:JH24"/>
    <mergeCell ref="JK24:JQ24"/>
    <mergeCell ref="IA24:IB24"/>
    <mergeCell ref="IC24:ID24"/>
    <mergeCell ref="IE24:IF24"/>
    <mergeCell ref="IG24:IH24"/>
    <mergeCell ref="II24:IJ24"/>
    <mergeCell ref="IK24:IL24"/>
    <mergeCell ref="HO24:HP24"/>
    <mergeCell ref="HQ24:HR24"/>
    <mergeCell ref="HS24:HT24"/>
    <mergeCell ref="HU24:HV24"/>
    <mergeCell ref="BG25:BH25"/>
    <mergeCell ref="BI25:BJ25"/>
    <mergeCell ref="BK25:BL25"/>
    <mergeCell ref="BM25:BN25"/>
    <mergeCell ref="BO25:BP25"/>
    <mergeCell ref="BQ25:BR25"/>
    <mergeCell ref="AU25:AV25"/>
    <mergeCell ref="AW25:AX25"/>
    <mergeCell ref="AY25:AZ25"/>
    <mergeCell ref="BA25:BB25"/>
    <mergeCell ref="BC25:BD25"/>
    <mergeCell ref="BE25:BF25"/>
    <mergeCell ref="AG25:AH25"/>
    <mergeCell ref="AI25:AJ25"/>
    <mergeCell ref="AK25:AN25"/>
    <mergeCell ref="AO25:AP25"/>
    <mergeCell ref="AQ25:AR25"/>
    <mergeCell ref="AS25:AT25"/>
    <mergeCell ref="CS25:CT25"/>
    <mergeCell ref="CU25:CV25"/>
    <mergeCell ref="CW25:CX25"/>
    <mergeCell ref="CY25:CZ25"/>
    <mergeCell ref="DA25:DB25"/>
    <mergeCell ref="DC25:DD25"/>
    <mergeCell ref="CG25:CH25"/>
    <mergeCell ref="CI25:CJ25"/>
    <mergeCell ref="CK25:CL25"/>
    <mergeCell ref="CM25:CN25"/>
    <mergeCell ref="CO25:CP25"/>
    <mergeCell ref="CQ25:CR25"/>
    <mergeCell ref="BS25:BT25"/>
    <mergeCell ref="BU25:BX25"/>
    <mergeCell ref="BY25:BZ25"/>
    <mergeCell ref="CA25:CB25"/>
    <mergeCell ref="CC25:CD25"/>
    <mergeCell ref="CE25:CF25"/>
    <mergeCell ref="EE25:EF25"/>
    <mergeCell ref="EG25:EH25"/>
    <mergeCell ref="EI25:EJ25"/>
    <mergeCell ref="EK25:EL25"/>
    <mergeCell ref="EM25:EN25"/>
    <mergeCell ref="EO25:ER25"/>
    <mergeCell ref="DS25:DT25"/>
    <mergeCell ref="DU25:DV25"/>
    <mergeCell ref="DW25:DX25"/>
    <mergeCell ref="DY25:DZ25"/>
    <mergeCell ref="EA25:EB25"/>
    <mergeCell ref="EC25:ED25"/>
    <mergeCell ref="DE25:DH25"/>
    <mergeCell ref="DI25:DJ25"/>
    <mergeCell ref="DK25:DL25"/>
    <mergeCell ref="DM25:DN25"/>
    <mergeCell ref="DO25:DP25"/>
    <mergeCell ref="DQ25:DR25"/>
    <mergeCell ref="FQ25:FR25"/>
    <mergeCell ref="FS25:FT25"/>
    <mergeCell ref="FU25:FV25"/>
    <mergeCell ref="FW25:FX25"/>
    <mergeCell ref="FY25:GB25"/>
    <mergeCell ref="GC25:GD25"/>
    <mergeCell ref="FE25:FF25"/>
    <mergeCell ref="FG25:FH25"/>
    <mergeCell ref="FI25:FJ25"/>
    <mergeCell ref="FK25:FL25"/>
    <mergeCell ref="FM25:FN25"/>
    <mergeCell ref="FO25:FP25"/>
    <mergeCell ref="ES25:ET25"/>
    <mergeCell ref="EU25:EV25"/>
    <mergeCell ref="EW25:EX25"/>
    <mergeCell ref="EY25:EZ25"/>
    <mergeCell ref="FA25:FB25"/>
    <mergeCell ref="FC25:FD25"/>
    <mergeCell ref="HC25:HD25"/>
    <mergeCell ref="HE25:HF25"/>
    <mergeCell ref="HG25:HH25"/>
    <mergeCell ref="HI25:HL25"/>
    <mergeCell ref="HM25:HN25"/>
    <mergeCell ref="HO25:HP25"/>
    <mergeCell ref="GQ25:GR25"/>
    <mergeCell ref="GS25:GT25"/>
    <mergeCell ref="GU25:GV25"/>
    <mergeCell ref="GW25:GX25"/>
    <mergeCell ref="GY25:GZ25"/>
    <mergeCell ref="HA25:HB25"/>
    <mergeCell ref="GE25:GF25"/>
    <mergeCell ref="GG25:GH25"/>
    <mergeCell ref="GI25:GJ25"/>
    <mergeCell ref="GK25:GL25"/>
    <mergeCell ref="GM25:GN25"/>
    <mergeCell ref="GO25:GP25"/>
    <mergeCell ref="IO25:IP25"/>
    <mergeCell ref="IQ25:IR25"/>
    <mergeCell ref="IS25:JA25"/>
    <mergeCell ref="JB25:JH25"/>
    <mergeCell ref="JK25:JQ25"/>
    <mergeCell ref="JT25:JZ25"/>
    <mergeCell ref="IC25:ID25"/>
    <mergeCell ref="IE25:IF25"/>
    <mergeCell ref="IG25:IH25"/>
    <mergeCell ref="II25:IJ25"/>
    <mergeCell ref="IK25:IL25"/>
    <mergeCell ref="IM25:IN25"/>
    <mergeCell ref="HQ25:HR25"/>
    <mergeCell ref="HS25:HT25"/>
    <mergeCell ref="HU25:HV25"/>
    <mergeCell ref="HW25:HX25"/>
    <mergeCell ref="HY25:HZ25"/>
    <mergeCell ref="IA25:IB25"/>
    <mergeCell ref="AA26:AB26"/>
    <mergeCell ref="AC26:AD26"/>
    <mergeCell ref="AE26:AF26"/>
    <mergeCell ref="AG26:AH26"/>
    <mergeCell ref="AI26:AJ26"/>
    <mergeCell ref="AK26:AN26"/>
    <mergeCell ref="O26:P26"/>
    <mergeCell ref="Q26:R26"/>
    <mergeCell ref="S26:T26"/>
    <mergeCell ref="U26:V26"/>
    <mergeCell ref="W26:X26"/>
    <mergeCell ref="Y26:Z26"/>
    <mergeCell ref="A26:D26"/>
    <mergeCell ref="E26:F26"/>
    <mergeCell ref="G26:H26"/>
    <mergeCell ref="I26:J26"/>
    <mergeCell ref="K26:L26"/>
    <mergeCell ref="M26:N26"/>
    <mergeCell ref="BM26:BN26"/>
    <mergeCell ref="BO26:BP26"/>
    <mergeCell ref="BQ26:BR26"/>
    <mergeCell ref="BS26:BT26"/>
    <mergeCell ref="BU26:BX26"/>
    <mergeCell ref="BY26:BZ26"/>
    <mergeCell ref="BA26:BB26"/>
    <mergeCell ref="BC26:BD26"/>
    <mergeCell ref="BE26:BF26"/>
    <mergeCell ref="BG26:BH26"/>
    <mergeCell ref="BI26:BJ26"/>
    <mergeCell ref="BK26:BL26"/>
    <mergeCell ref="AO26:AP26"/>
    <mergeCell ref="AQ26:AR26"/>
    <mergeCell ref="AS26:AT26"/>
    <mergeCell ref="AU26:AV26"/>
    <mergeCell ref="AW26:AX26"/>
    <mergeCell ref="AY26:AZ26"/>
    <mergeCell ref="CY26:CZ26"/>
    <mergeCell ref="DA26:DB26"/>
    <mergeCell ref="DC26:DD26"/>
    <mergeCell ref="DE26:DH26"/>
    <mergeCell ref="DI26:DJ26"/>
    <mergeCell ref="DK26:DL26"/>
    <mergeCell ref="CM26:CN26"/>
    <mergeCell ref="CO26:CP26"/>
    <mergeCell ref="CQ26:CR26"/>
    <mergeCell ref="CS26:CT26"/>
    <mergeCell ref="CU26:CV26"/>
    <mergeCell ref="CW26:CX26"/>
    <mergeCell ref="CA26:CB26"/>
    <mergeCell ref="CC26:CD26"/>
    <mergeCell ref="CE26:CF26"/>
    <mergeCell ref="CG26:CH26"/>
    <mergeCell ref="CI26:CJ26"/>
    <mergeCell ref="CK26:CL26"/>
    <mergeCell ref="EK26:EL26"/>
    <mergeCell ref="EM26:EN26"/>
    <mergeCell ref="EO26:ER26"/>
    <mergeCell ref="ES26:ET26"/>
    <mergeCell ref="EU26:EV26"/>
    <mergeCell ref="EW26:EX26"/>
    <mergeCell ref="DY26:DZ26"/>
    <mergeCell ref="EA26:EB26"/>
    <mergeCell ref="EC26:ED26"/>
    <mergeCell ref="EE26:EF26"/>
    <mergeCell ref="EG26:EH26"/>
    <mergeCell ref="EI26:EJ26"/>
    <mergeCell ref="DM26:DN26"/>
    <mergeCell ref="DO26:DP26"/>
    <mergeCell ref="DQ26:DR26"/>
    <mergeCell ref="DS26:DT26"/>
    <mergeCell ref="DU26:DV26"/>
    <mergeCell ref="DW26:DX26"/>
    <mergeCell ref="A27:D27"/>
    <mergeCell ref="E27:F27"/>
    <mergeCell ref="G27:H27"/>
    <mergeCell ref="I27:J27"/>
    <mergeCell ref="K27:L27"/>
    <mergeCell ref="HW26:HX26"/>
    <mergeCell ref="HY26:HZ26"/>
    <mergeCell ref="IA26:IB26"/>
    <mergeCell ref="IC26:ID26"/>
    <mergeCell ref="IE26:IF26"/>
    <mergeCell ref="IG26:IH26"/>
    <mergeCell ref="HI26:HL26"/>
    <mergeCell ref="HM26:HN26"/>
    <mergeCell ref="HO26:HP26"/>
    <mergeCell ref="HQ26:HR26"/>
    <mergeCell ref="HS26:HT26"/>
    <mergeCell ref="HU26:HV26"/>
    <mergeCell ref="GW26:GX26"/>
    <mergeCell ref="GY26:GZ26"/>
    <mergeCell ref="HA26:HB26"/>
    <mergeCell ref="HC26:HD26"/>
    <mergeCell ref="HE26:HF26"/>
    <mergeCell ref="HG26:HH26"/>
    <mergeCell ref="GK26:GL26"/>
    <mergeCell ref="GM26:GN26"/>
    <mergeCell ref="GO26:GP26"/>
    <mergeCell ref="GQ26:GR26"/>
    <mergeCell ref="GS26:GT26"/>
    <mergeCell ref="GU26:GV26"/>
    <mergeCell ref="FW26:FX26"/>
    <mergeCell ref="FY26:GB26"/>
    <mergeCell ref="GC26:GD26"/>
    <mergeCell ref="Y27:Z27"/>
    <mergeCell ref="AA27:AB27"/>
    <mergeCell ref="AC27:AD27"/>
    <mergeCell ref="AE27:AF27"/>
    <mergeCell ref="AG27:AH27"/>
    <mergeCell ref="AI27:AJ27"/>
    <mergeCell ref="M27:N27"/>
    <mergeCell ref="O27:P27"/>
    <mergeCell ref="Q27:R27"/>
    <mergeCell ref="S27:T27"/>
    <mergeCell ref="U27:V27"/>
    <mergeCell ref="W27:X27"/>
    <mergeCell ref="II26:IJ26"/>
    <mergeCell ref="IK26:IL26"/>
    <mergeCell ref="IM26:IN26"/>
    <mergeCell ref="IO26:IP26"/>
    <mergeCell ref="IQ26:IR26"/>
    <mergeCell ref="GE26:GF26"/>
    <mergeCell ref="GG26:GH26"/>
    <mergeCell ref="GI26:GJ26"/>
    <mergeCell ref="FK26:FL26"/>
    <mergeCell ref="FM26:FN26"/>
    <mergeCell ref="FO26:FP26"/>
    <mergeCell ref="FQ26:FR26"/>
    <mergeCell ref="FS26:FT26"/>
    <mergeCell ref="FU26:FV26"/>
    <mergeCell ref="EY26:EZ26"/>
    <mergeCell ref="FA26:FB26"/>
    <mergeCell ref="FC26:FD26"/>
    <mergeCell ref="FE26:FF26"/>
    <mergeCell ref="FG26:FH26"/>
    <mergeCell ref="FI26:FJ26"/>
    <mergeCell ref="BK27:BL27"/>
    <mergeCell ref="BM27:BN27"/>
    <mergeCell ref="BO27:BP27"/>
    <mergeCell ref="BQ27:BR27"/>
    <mergeCell ref="BS27:BT27"/>
    <mergeCell ref="BU27:BX27"/>
    <mergeCell ref="AY27:AZ27"/>
    <mergeCell ref="BA27:BB27"/>
    <mergeCell ref="BC27:BD27"/>
    <mergeCell ref="BE27:BF27"/>
    <mergeCell ref="BG27:BH27"/>
    <mergeCell ref="BI27:BJ27"/>
    <mergeCell ref="AK27:AN27"/>
    <mergeCell ref="AO27:AP27"/>
    <mergeCell ref="AQ27:AR27"/>
    <mergeCell ref="AS27:AT27"/>
    <mergeCell ref="AU27:AV27"/>
    <mergeCell ref="AW27:AX27"/>
    <mergeCell ref="CW27:CX27"/>
    <mergeCell ref="CY27:CZ27"/>
    <mergeCell ref="DA27:DB27"/>
    <mergeCell ref="DC27:DD27"/>
    <mergeCell ref="DE27:DH27"/>
    <mergeCell ref="DI27:DJ27"/>
    <mergeCell ref="CK27:CL27"/>
    <mergeCell ref="CM27:CN27"/>
    <mergeCell ref="CO27:CP27"/>
    <mergeCell ref="CQ27:CR27"/>
    <mergeCell ref="CS27:CT27"/>
    <mergeCell ref="CU27:CV27"/>
    <mergeCell ref="BY27:BZ27"/>
    <mergeCell ref="CA27:CB27"/>
    <mergeCell ref="CC27:CD27"/>
    <mergeCell ref="CE27:CF27"/>
    <mergeCell ref="CG27:CH27"/>
    <mergeCell ref="CI27:CJ27"/>
    <mergeCell ref="EI27:EJ27"/>
    <mergeCell ref="EK27:EL27"/>
    <mergeCell ref="EM27:EN27"/>
    <mergeCell ref="EO27:ER27"/>
    <mergeCell ref="ES27:ET27"/>
    <mergeCell ref="EU27:EV27"/>
    <mergeCell ref="DW27:DX27"/>
    <mergeCell ref="DY27:DZ27"/>
    <mergeCell ref="EA27:EB27"/>
    <mergeCell ref="EC27:ED27"/>
    <mergeCell ref="EE27:EF27"/>
    <mergeCell ref="EG27:EH27"/>
    <mergeCell ref="DK27:DL27"/>
    <mergeCell ref="DM27:DN27"/>
    <mergeCell ref="DO27:DP27"/>
    <mergeCell ref="DQ27:DR27"/>
    <mergeCell ref="DS27:DT27"/>
    <mergeCell ref="DU27:DV27"/>
    <mergeCell ref="GM27:GN27"/>
    <mergeCell ref="GO27:GP27"/>
    <mergeCell ref="GQ27:GR27"/>
    <mergeCell ref="GS27:GT27"/>
    <mergeCell ref="FU27:FV27"/>
    <mergeCell ref="FW27:FX27"/>
    <mergeCell ref="FY27:GB27"/>
    <mergeCell ref="GC27:GD27"/>
    <mergeCell ref="GE27:GF27"/>
    <mergeCell ref="GG27:GH27"/>
    <mergeCell ref="FI27:FJ27"/>
    <mergeCell ref="FK27:FL27"/>
    <mergeCell ref="FM27:FN27"/>
    <mergeCell ref="FO27:FP27"/>
    <mergeCell ref="FQ27:FR27"/>
    <mergeCell ref="FS27:FT27"/>
    <mergeCell ref="EW27:EX27"/>
    <mergeCell ref="EY27:EZ27"/>
    <mergeCell ref="FA27:FB27"/>
    <mergeCell ref="FC27:FD27"/>
    <mergeCell ref="FE27:FF27"/>
    <mergeCell ref="FG27:FH27"/>
    <mergeCell ref="A28:D28"/>
    <mergeCell ref="E28:F28"/>
    <mergeCell ref="G28:H28"/>
    <mergeCell ref="I28:J28"/>
    <mergeCell ref="K28:L28"/>
    <mergeCell ref="M28:N28"/>
    <mergeCell ref="IG27:IH27"/>
    <mergeCell ref="II27:IJ27"/>
    <mergeCell ref="IK27:IL27"/>
    <mergeCell ref="IM27:IN27"/>
    <mergeCell ref="IO27:IP27"/>
    <mergeCell ref="IQ27:IR27"/>
    <mergeCell ref="HU27:HV27"/>
    <mergeCell ref="HW27:HX27"/>
    <mergeCell ref="HY27:HZ27"/>
    <mergeCell ref="IA27:IB27"/>
    <mergeCell ref="IC27:ID27"/>
    <mergeCell ref="IE27:IF27"/>
    <mergeCell ref="HG27:HH27"/>
    <mergeCell ref="HI27:HL27"/>
    <mergeCell ref="HM27:HN27"/>
    <mergeCell ref="HO27:HP27"/>
    <mergeCell ref="HQ27:HR27"/>
    <mergeCell ref="HS27:HT27"/>
    <mergeCell ref="GU27:GV27"/>
    <mergeCell ref="GW27:GX27"/>
    <mergeCell ref="GY27:GZ27"/>
    <mergeCell ref="HA27:HB27"/>
    <mergeCell ref="HC27:HD27"/>
    <mergeCell ref="HE27:HF27"/>
    <mergeCell ref="GI27:GJ27"/>
    <mergeCell ref="GK27:GL27"/>
    <mergeCell ref="AO28:AP28"/>
    <mergeCell ref="AQ28:AR28"/>
    <mergeCell ref="AS28:AT28"/>
    <mergeCell ref="AU28:AV28"/>
    <mergeCell ref="AW28:AX28"/>
    <mergeCell ref="AY28:AZ28"/>
    <mergeCell ref="AA28:AB28"/>
    <mergeCell ref="AC28:AD28"/>
    <mergeCell ref="AE28:AF28"/>
    <mergeCell ref="AG28:AH28"/>
    <mergeCell ref="AI28:AJ28"/>
    <mergeCell ref="AK28:AN28"/>
    <mergeCell ref="O28:P28"/>
    <mergeCell ref="Q28:R28"/>
    <mergeCell ref="S28:T28"/>
    <mergeCell ref="U28:V28"/>
    <mergeCell ref="W28:X28"/>
    <mergeCell ref="Y28:Z28"/>
    <mergeCell ref="CA28:CB28"/>
    <mergeCell ref="CC28:CD28"/>
    <mergeCell ref="CE28:CF28"/>
    <mergeCell ref="CG28:CH28"/>
    <mergeCell ref="CI28:CJ28"/>
    <mergeCell ref="CK28:CL28"/>
    <mergeCell ref="BM28:BN28"/>
    <mergeCell ref="BO28:BP28"/>
    <mergeCell ref="BQ28:BR28"/>
    <mergeCell ref="BS28:BT28"/>
    <mergeCell ref="BU28:BX28"/>
    <mergeCell ref="BY28:BZ28"/>
    <mergeCell ref="BA28:BB28"/>
    <mergeCell ref="BC28:BD28"/>
    <mergeCell ref="BE28:BF28"/>
    <mergeCell ref="BG28:BH28"/>
    <mergeCell ref="BI28:BJ28"/>
    <mergeCell ref="BK28:BL28"/>
    <mergeCell ref="DM28:DN28"/>
    <mergeCell ref="DO28:DP28"/>
    <mergeCell ref="DQ28:DR28"/>
    <mergeCell ref="DS28:DT28"/>
    <mergeCell ref="DU28:DV28"/>
    <mergeCell ref="DW28:DX28"/>
    <mergeCell ref="CY28:CZ28"/>
    <mergeCell ref="DA28:DB28"/>
    <mergeCell ref="DC28:DD28"/>
    <mergeCell ref="DE28:DH28"/>
    <mergeCell ref="DI28:DJ28"/>
    <mergeCell ref="DK28:DL28"/>
    <mergeCell ref="CM28:CN28"/>
    <mergeCell ref="CO28:CP28"/>
    <mergeCell ref="CQ28:CR28"/>
    <mergeCell ref="CS28:CT28"/>
    <mergeCell ref="CU28:CV28"/>
    <mergeCell ref="CW28:CX28"/>
    <mergeCell ref="EY28:EZ28"/>
    <mergeCell ref="FA28:FB28"/>
    <mergeCell ref="FC28:FD28"/>
    <mergeCell ref="FE28:FF28"/>
    <mergeCell ref="FG28:FH28"/>
    <mergeCell ref="FI28:FJ28"/>
    <mergeCell ref="EK28:EL28"/>
    <mergeCell ref="EM28:EN28"/>
    <mergeCell ref="EO28:ER28"/>
    <mergeCell ref="ES28:ET28"/>
    <mergeCell ref="EU28:EV28"/>
    <mergeCell ref="EW28:EX28"/>
    <mergeCell ref="DY28:DZ28"/>
    <mergeCell ref="EA28:EB28"/>
    <mergeCell ref="EC28:ED28"/>
    <mergeCell ref="EE28:EF28"/>
    <mergeCell ref="EG28:EH28"/>
    <mergeCell ref="EI28:EJ28"/>
    <mergeCell ref="HE28:HF28"/>
    <mergeCell ref="HG28:HH28"/>
    <mergeCell ref="GK28:GL28"/>
    <mergeCell ref="GM28:GN28"/>
    <mergeCell ref="GO28:GP28"/>
    <mergeCell ref="GQ28:GR28"/>
    <mergeCell ref="GS28:GT28"/>
    <mergeCell ref="GU28:GV28"/>
    <mergeCell ref="FW28:FX28"/>
    <mergeCell ref="FY28:GB28"/>
    <mergeCell ref="GC28:GD28"/>
    <mergeCell ref="GE28:GF28"/>
    <mergeCell ref="GG28:GH28"/>
    <mergeCell ref="GI28:GJ28"/>
    <mergeCell ref="FK28:FL28"/>
    <mergeCell ref="FM28:FN28"/>
    <mergeCell ref="FO28:FP28"/>
    <mergeCell ref="FQ28:FR28"/>
    <mergeCell ref="FS28:FT28"/>
    <mergeCell ref="FU28:FV28"/>
    <mergeCell ref="M29:N29"/>
    <mergeCell ref="O29:P29"/>
    <mergeCell ref="Q29:R29"/>
    <mergeCell ref="S29:T29"/>
    <mergeCell ref="U29:V29"/>
    <mergeCell ref="W29:X29"/>
    <mergeCell ref="II28:IJ28"/>
    <mergeCell ref="IK28:IL28"/>
    <mergeCell ref="IM28:IN28"/>
    <mergeCell ref="IO28:IP28"/>
    <mergeCell ref="IQ28:IR28"/>
    <mergeCell ref="A29:D29"/>
    <mergeCell ref="E29:F29"/>
    <mergeCell ref="G29:H29"/>
    <mergeCell ref="I29:J29"/>
    <mergeCell ref="K29:L29"/>
    <mergeCell ref="HW28:HX28"/>
    <mergeCell ref="HY28:HZ28"/>
    <mergeCell ref="IA28:IB28"/>
    <mergeCell ref="IC28:ID28"/>
    <mergeCell ref="IE28:IF28"/>
    <mergeCell ref="IG28:IH28"/>
    <mergeCell ref="HI28:HL28"/>
    <mergeCell ref="HM28:HN28"/>
    <mergeCell ref="HO28:HP28"/>
    <mergeCell ref="HQ28:HR28"/>
    <mergeCell ref="HS28:HT28"/>
    <mergeCell ref="HU28:HV28"/>
    <mergeCell ref="GW28:GX28"/>
    <mergeCell ref="GY28:GZ28"/>
    <mergeCell ref="HA28:HB28"/>
    <mergeCell ref="HC28:HD28"/>
    <mergeCell ref="AY29:AZ29"/>
    <mergeCell ref="BA29:BB29"/>
    <mergeCell ref="BC29:BD29"/>
    <mergeCell ref="BE29:BF29"/>
    <mergeCell ref="BG29:BH29"/>
    <mergeCell ref="BI29:BJ29"/>
    <mergeCell ref="AK29:AN29"/>
    <mergeCell ref="AO29:AP29"/>
    <mergeCell ref="AQ29:AR29"/>
    <mergeCell ref="AS29:AT29"/>
    <mergeCell ref="AU29:AV29"/>
    <mergeCell ref="AW29:AX29"/>
    <mergeCell ref="Y29:Z29"/>
    <mergeCell ref="AA29:AB29"/>
    <mergeCell ref="AC29:AD29"/>
    <mergeCell ref="AE29:AF29"/>
    <mergeCell ref="AG29:AH29"/>
    <mergeCell ref="AI29:AJ29"/>
    <mergeCell ref="CK29:CL29"/>
    <mergeCell ref="CM29:CN29"/>
    <mergeCell ref="CO29:CP29"/>
    <mergeCell ref="CQ29:CR29"/>
    <mergeCell ref="CS29:CT29"/>
    <mergeCell ref="CU29:CV29"/>
    <mergeCell ref="BY29:BZ29"/>
    <mergeCell ref="CA29:CB29"/>
    <mergeCell ref="CC29:CD29"/>
    <mergeCell ref="CE29:CF29"/>
    <mergeCell ref="CG29:CH29"/>
    <mergeCell ref="CI29:CJ29"/>
    <mergeCell ref="BK29:BL29"/>
    <mergeCell ref="BM29:BN29"/>
    <mergeCell ref="BO29:BP29"/>
    <mergeCell ref="BQ29:BR29"/>
    <mergeCell ref="BS29:BT29"/>
    <mergeCell ref="BU29:BX29"/>
    <mergeCell ref="DW29:DX29"/>
    <mergeCell ref="DY29:DZ29"/>
    <mergeCell ref="EA29:EB29"/>
    <mergeCell ref="EC29:ED29"/>
    <mergeCell ref="EE29:EF29"/>
    <mergeCell ref="EG29:EH29"/>
    <mergeCell ref="DK29:DL29"/>
    <mergeCell ref="DM29:DN29"/>
    <mergeCell ref="DO29:DP29"/>
    <mergeCell ref="DQ29:DR29"/>
    <mergeCell ref="DS29:DT29"/>
    <mergeCell ref="DU29:DV29"/>
    <mergeCell ref="CW29:CX29"/>
    <mergeCell ref="CY29:CZ29"/>
    <mergeCell ref="DA29:DB29"/>
    <mergeCell ref="DC29:DD29"/>
    <mergeCell ref="DE29:DH29"/>
    <mergeCell ref="DI29:DJ29"/>
    <mergeCell ref="FI29:FJ29"/>
    <mergeCell ref="FK29:FL29"/>
    <mergeCell ref="FM29:FN29"/>
    <mergeCell ref="FO29:FP29"/>
    <mergeCell ref="FQ29:FR29"/>
    <mergeCell ref="FS29:FT29"/>
    <mergeCell ref="EW29:EX29"/>
    <mergeCell ref="EY29:EZ29"/>
    <mergeCell ref="FA29:FB29"/>
    <mergeCell ref="FC29:FD29"/>
    <mergeCell ref="FE29:FF29"/>
    <mergeCell ref="FG29:FH29"/>
    <mergeCell ref="EI29:EJ29"/>
    <mergeCell ref="EK29:EL29"/>
    <mergeCell ref="EM29:EN29"/>
    <mergeCell ref="EO29:ER29"/>
    <mergeCell ref="ES29:ET29"/>
    <mergeCell ref="EU29:EV29"/>
    <mergeCell ref="GU29:GV29"/>
    <mergeCell ref="GW29:GX29"/>
    <mergeCell ref="GY29:GZ29"/>
    <mergeCell ref="HA29:HB29"/>
    <mergeCell ref="HC29:HD29"/>
    <mergeCell ref="HE29:HF29"/>
    <mergeCell ref="GI29:GJ29"/>
    <mergeCell ref="GK29:GL29"/>
    <mergeCell ref="GM29:GN29"/>
    <mergeCell ref="GO29:GP29"/>
    <mergeCell ref="GQ29:GR29"/>
    <mergeCell ref="GS29:GT29"/>
    <mergeCell ref="FU29:FV29"/>
    <mergeCell ref="FW29:FX29"/>
    <mergeCell ref="FY29:GB29"/>
    <mergeCell ref="GC29:GD29"/>
    <mergeCell ref="GE29:GF29"/>
    <mergeCell ref="GG29:GH29"/>
    <mergeCell ref="IG29:IH29"/>
    <mergeCell ref="II29:IJ29"/>
    <mergeCell ref="IK29:IL29"/>
    <mergeCell ref="IM29:IN29"/>
    <mergeCell ref="IO29:IP29"/>
    <mergeCell ref="IQ29:IR29"/>
    <mergeCell ref="HU29:HV29"/>
    <mergeCell ref="HW29:HX29"/>
    <mergeCell ref="HY29:HZ29"/>
    <mergeCell ref="IA29:IB29"/>
    <mergeCell ref="IC29:ID29"/>
    <mergeCell ref="IE29:IF29"/>
    <mergeCell ref="HG29:HH29"/>
    <mergeCell ref="HI29:HL29"/>
    <mergeCell ref="HM29:HN29"/>
    <mergeCell ref="HO29:HP29"/>
    <mergeCell ref="HQ29:HR29"/>
    <mergeCell ref="HS29:HT29"/>
    <mergeCell ref="AA30:AB30"/>
    <mergeCell ref="AC30:AD30"/>
    <mergeCell ref="AE30:AF30"/>
    <mergeCell ref="AG30:AH30"/>
    <mergeCell ref="AI30:AJ30"/>
    <mergeCell ref="AK30:AN30"/>
    <mergeCell ref="O30:P30"/>
    <mergeCell ref="Q30:R30"/>
    <mergeCell ref="S30:T30"/>
    <mergeCell ref="U30:V30"/>
    <mergeCell ref="W30:X30"/>
    <mergeCell ref="Y30:Z30"/>
    <mergeCell ref="A30:D30"/>
    <mergeCell ref="E30:F30"/>
    <mergeCell ref="G30:H30"/>
    <mergeCell ref="I30:J30"/>
    <mergeCell ref="K30:L30"/>
    <mergeCell ref="M30:N30"/>
    <mergeCell ref="BM30:BN30"/>
    <mergeCell ref="BO30:BP30"/>
    <mergeCell ref="BQ30:BR30"/>
    <mergeCell ref="BS30:BT30"/>
    <mergeCell ref="BU30:BX30"/>
    <mergeCell ref="BY30:BZ30"/>
    <mergeCell ref="BA30:BB30"/>
    <mergeCell ref="BC30:BD30"/>
    <mergeCell ref="BE30:BF30"/>
    <mergeCell ref="BG30:BH30"/>
    <mergeCell ref="BI30:BJ30"/>
    <mergeCell ref="BK30:BL30"/>
    <mergeCell ref="AO30:AP30"/>
    <mergeCell ref="AQ30:AR30"/>
    <mergeCell ref="AS30:AT30"/>
    <mergeCell ref="AU30:AV30"/>
    <mergeCell ref="AW30:AX30"/>
    <mergeCell ref="AY30:AZ30"/>
    <mergeCell ref="CY30:CZ30"/>
    <mergeCell ref="DA30:DB30"/>
    <mergeCell ref="DC30:DD30"/>
    <mergeCell ref="DE30:DH30"/>
    <mergeCell ref="DI30:DJ30"/>
    <mergeCell ref="DK30:DL30"/>
    <mergeCell ref="CM30:CN30"/>
    <mergeCell ref="CO30:CP30"/>
    <mergeCell ref="CQ30:CR30"/>
    <mergeCell ref="CS30:CT30"/>
    <mergeCell ref="CU30:CV30"/>
    <mergeCell ref="CW30:CX30"/>
    <mergeCell ref="CA30:CB30"/>
    <mergeCell ref="CC30:CD30"/>
    <mergeCell ref="CE30:CF30"/>
    <mergeCell ref="CG30:CH30"/>
    <mergeCell ref="CI30:CJ30"/>
    <mergeCell ref="CK30:CL30"/>
    <mergeCell ref="EK30:EL30"/>
    <mergeCell ref="EM30:EN30"/>
    <mergeCell ref="EO30:ER30"/>
    <mergeCell ref="ES30:ET30"/>
    <mergeCell ref="EU30:EV30"/>
    <mergeCell ref="EW30:EX30"/>
    <mergeCell ref="DY30:DZ30"/>
    <mergeCell ref="EA30:EB30"/>
    <mergeCell ref="EC30:ED30"/>
    <mergeCell ref="EE30:EF30"/>
    <mergeCell ref="EG30:EH30"/>
    <mergeCell ref="EI30:EJ30"/>
    <mergeCell ref="DM30:DN30"/>
    <mergeCell ref="DO30:DP30"/>
    <mergeCell ref="DQ30:DR30"/>
    <mergeCell ref="DS30:DT30"/>
    <mergeCell ref="DU30:DV30"/>
    <mergeCell ref="DW30:DX30"/>
    <mergeCell ref="A31:D31"/>
    <mergeCell ref="E31:F31"/>
    <mergeCell ref="G31:H31"/>
    <mergeCell ref="I31:J31"/>
    <mergeCell ref="K31:L31"/>
    <mergeCell ref="HW30:HX30"/>
    <mergeCell ref="HY30:HZ30"/>
    <mergeCell ref="IA30:IB30"/>
    <mergeCell ref="IC30:ID30"/>
    <mergeCell ref="IE30:IF30"/>
    <mergeCell ref="IG30:IH30"/>
    <mergeCell ref="HI30:HL30"/>
    <mergeCell ref="HM30:HN30"/>
    <mergeCell ref="HO30:HP30"/>
    <mergeCell ref="HQ30:HR30"/>
    <mergeCell ref="HS30:HT30"/>
    <mergeCell ref="HU30:HV30"/>
    <mergeCell ref="GW30:GX30"/>
    <mergeCell ref="GY30:GZ30"/>
    <mergeCell ref="HA30:HB30"/>
    <mergeCell ref="HC30:HD30"/>
    <mergeCell ref="HE30:HF30"/>
    <mergeCell ref="HG30:HH30"/>
    <mergeCell ref="GK30:GL30"/>
    <mergeCell ref="GM30:GN30"/>
    <mergeCell ref="GO30:GP30"/>
    <mergeCell ref="GQ30:GR30"/>
    <mergeCell ref="GS30:GT30"/>
    <mergeCell ref="GU30:GV30"/>
    <mergeCell ref="FW30:FX30"/>
    <mergeCell ref="FY30:GB30"/>
    <mergeCell ref="GC30:GD30"/>
    <mergeCell ref="Y31:Z31"/>
    <mergeCell ref="AA31:AB31"/>
    <mergeCell ref="AC31:AD31"/>
    <mergeCell ref="AE31:AF31"/>
    <mergeCell ref="AG31:AH31"/>
    <mergeCell ref="AI31:AJ31"/>
    <mergeCell ref="M31:N31"/>
    <mergeCell ref="O31:P31"/>
    <mergeCell ref="Q31:R31"/>
    <mergeCell ref="S31:T31"/>
    <mergeCell ref="U31:V31"/>
    <mergeCell ref="W31:X31"/>
    <mergeCell ref="II30:IJ30"/>
    <mergeCell ref="IK30:IL30"/>
    <mergeCell ref="IM30:IN30"/>
    <mergeCell ref="IO30:IP30"/>
    <mergeCell ref="IQ30:IR30"/>
    <mergeCell ref="GE30:GF30"/>
    <mergeCell ref="GG30:GH30"/>
    <mergeCell ref="GI30:GJ30"/>
    <mergeCell ref="FK30:FL30"/>
    <mergeCell ref="FM30:FN30"/>
    <mergeCell ref="FO30:FP30"/>
    <mergeCell ref="FQ30:FR30"/>
    <mergeCell ref="FS30:FT30"/>
    <mergeCell ref="FU30:FV30"/>
    <mergeCell ref="EY30:EZ30"/>
    <mergeCell ref="FA30:FB30"/>
    <mergeCell ref="FC30:FD30"/>
    <mergeCell ref="FE30:FF30"/>
    <mergeCell ref="FG30:FH30"/>
    <mergeCell ref="FI30:FJ30"/>
    <mergeCell ref="BK31:BL31"/>
    <mergeCell ref="BM31:BN31"/>
    <mergeCell ref="BO31:BP31"/>
    <mergeCell ref="BQ31:BR31"/>
    <mergeCell ref="BS31:BT31"/>
    <mergeCell ref="BU31:BX31"/>
    <mergeCell ref="AY31:AZ31"/>
    <mergeCell ref="BA31:BB31"/>
    <mergeCell ref="BC31:BD31"/>
    <mergeCell ref="BE31:BF31"/>
    <mergeCell ref="BG31:BH31"/>
    <mergeCell ref="BI31:BJ31"/>
    <mergeCell ref="AK31:AN31"/>
    <mergeCell ref="AO31:AP31"/>
    <mergeCell ref="AQ31:AR31"/>
    <mergeCell ref="AS31:AT31"/>
    <mergeCell ref="AU31:AV31"/>
    <mergeCell ref="AW31:AX31"/>
    <mergeCell ref="CW31:CX31"/>
    <mergeCell ref="CY31:CZ31"/>
    <mergeCell ref="DA31:DB31"/>
    <mergeCell ref="DC31:DD31"/>
    <mergeCell ref="DE31:DH31"/>
    <mergeCell ref="DI31:DJ31"/>
    <mergeCell ref="CK31:CL31"/>
    <mergeCell ref="CM31:CN31"/>
    <mergeCell ref="CO31:CP31"/>
    <mergeCell ref="CQ31:CR31"/>
    <mergeCell ref="CS31:CT31"/>
    <mergeCell ref="CU31:CV31"/>
    <mergeCell ref="BY31:BZ31"/>
    <mergeCell ref="CA31:CB31"/>
    <mergeCell ref="CC31:CD31"/>
    <mergeCell ref="CE31:CF31"/>
    <mergeCell ref="CG31:CH31"/>
    <mergeCell ref="CI31:CJ31"/>
    <mergeCell ref="EI31:EJ31"/>
    <mergeCell ref="EK31:EL31"/>
    <mergeCell ref="EM31:EN31"/>
    <mergeCell ref="EO31:ER31"/>
    <mergeCell ref="ES31:ET31"/>
    <mergeCell ref="EU31:EV31"/>
    <mergeCell ref="DW31:DX31"/>
    <mergeCell ref="DY31:DZ31"/>
    <mergeCell ref="EA31:EB31"/>
    <mergeCell ref="EC31:ED31"/>
    <mergeCell ref="EE31:EF31"/>
    <mergeCell ref="EG31:EH31"/>
    <mergeCell ref="DK31:DL31"/>
    <mergeCell ref="DM31:DN31"/>
    <mergeCell ref="DO31:DP31"/>
    <mergeCell ref="DQ31:DR31"/>
    <mergeCell ref="DS31:DT31"/>
    <mergeCell ref="DU31:DV31"/>
    <mergeCell ref="GM31:GN31"/>
    <mergeCell ref="GO31:GP31"/>
    <mergeCell ref="GQ31:GR31"/>
    <mergeCell ref="GS31:GT31"/>
    <mergeCell ref="FU31:FV31"/>
    <mergeCell ref="FW31:FX31"/>
    <mergeCell ref="FY31:GB31"/>
    <mergeCell ref="GC31:GD31"/>
    <mergeCell ref="GE31:GF31"/>
    <mergeCell ref="GG31:GH31"/>
    <mergeCell ref="FI31:FJ31"/>
    <mergeCell ref="FK31:FL31"/>
    <mergeCell ref="FM31:FN31"/>
    <mergeCell ref="FO31:FP31"/>
    <mergeCell ref="FQ31:FR31"/>
    <mergeCell ref="FS31:FT31"/>
    <mergeCell ref="EW31:EX31"/>
    <mergeCell ref="EY31:EZ31"/>
    <mergeCell ref="FA31:FB31"/>
    <mergeCell ref="FC31:FD31"/>
    <mergeCell ref="FE31:FF31"/>
    <mergeCell ref="FG31:FH31"/>
    <mergeCell ref="A32:D32"/>
    <mergeCell ref="E32:F32"/>
    <mergeCell ref="G32:H32"/>
    <mergeCell ref="I32:J32"/>
    <mergeCell ref="K32:L32"/>
    <mergeCell ref="M32:N32"/>
    <mergeCell ref="IG31:IH31"/>
    <mergeCell ref="II31:IJ31"/>
    <mergeCell ref="IK31:IL31"/>
    <mergeCell ref="IM31:IN31"/>
    <mergeCell ref="IO31:IP31"/>
    <mergeCell ref="IQ31:IR31"/>
    <mergeCell ref="HU31:HV31"/>
    <mergeCell ref="HW31:HX31"/>
    <mergeCell ref="HY31:HZ31"/>
    <mergeCell ref="IA31:IB31"/>
    <mergeCell ref="IC31:ID31"/>
    <mergeCell ref="IE31:IF31"/>
    <mergeCell ref="HG31:HH31"/>
    <mergeCell ref="HI31:HL31"/>
    <mergeCell ref="HM31:HN31"/>
    <mergeCell ref="HO31:HP31"/>
    <mergeCell ref="HQ31:HR31"/>
    <mergeCell ref="HS31:HT31"/>
    <mergeCell ref="GU31:GV31"/>
    <mergeCell ref="GW31:GX31"/>
    <mergeCell ref="GY31:GZ31"/>
    <mergeCell ref="HA31:HB31"/>
    <mergeCell ref="HC31:HD31"/>
    <mergeCell ref="HE31:HF31"/>
    <mergeCell ref="GI31:GJ31"/>
    <mergeCell ref="GK31:GL31"/>
    <mergeCell ref="AO32:AP32"/>
    <mergeCell ref="AQ32:AR32"/>
    <mergeCell ref="AS32:AT32"/>
    <mergeCell ref="AU32:AV32"/>
    <mergeCell ref="AW32:AX32"/>
    <mergeCell ref="AY32:AZ32"/>
    <mergeCell ref="AA32:AB32"/>
    <mergeCell ref="AC32:AD32"/>
    <mergeCell ref="AE32:AF32"/>
    <mergeCell ref="AG32:AH32"/>
    <mergeCell ref="AI32:AJ32"/>
    <mergeCell ref="AK32:AN32"/>
    <mergeCell ref="O32:P32"/>
    <mergeCell ref="Q32:R32"/>
    <mergeCell ref="S32:T32"/>
    <mergeCell ref="U32:V32"/>
    <mergeCell ref="W32:X32"/>
    <mergeCell ref="Y32:Z32"/>
    <mergeCell ref="CA32:CB32"/>
    <mergeCell ref="CC32:CD32"/>
    <mergeCell ref="CE32:CF32"/>
    <mergeCell ref="CG32:CH32"/>
    <mergeCell ref="CI32:CJ32"/>
    <mergeCell ref="CK32:CL32"/>
    <mergeCell ref="BM32:BN32"/>
    <mergeCell ref="BO32:BP32"/>
    <mergeCell ref="BQ32:BR32"/>
    <mergeCell ref="BS32:BT32"/>
    <mergeCell ref="BU32:BX32"/>
    <mergeCell ref="BY32:BZ32"/>
    <mergeCell ref="BA32:BB32"/>
    <mergeCell ref="BC32:BD32"/>
    <mergeCell ref="BE32:BF32"/>
    <mergeCell ref="BG32:BH32"/>
    <mergeCell ref="BI32:BJ32"/>
    <mergeCell ref="BK32:BL32"/>
    <mergeCell ref="DM32:DN32"/>
    <mergeCell ref="DO32:DP32"/>
    <mergeCell ref="DQ32:DR32"/>
    <mergeCell ref="DS32:DT32"/>
    <mergeCell ref="DU32:DV32"/>
    <mergeCell ref="DW32:DX32"/>
    <mergeCell ref="CY32:CZ32"/>
    <mergeCell ref="DA32:DB32"/>
    <mergeCell ref="DC32:DD32"/>
    <mergeCell ref="DE32:DH32"/>
    <mergeCell ref="DI32:DJ32"/>
    <mergeCell ref="DK32:DL32"/>
    <mergeCell ref="CM32:CN32"/>
    <mergeCell ref="CO32:CP32"/>
    <mergeCell ref="CQ32:CR32"/>
    <mergeCell ref="CS32:CT32"/>
    <mergeCell ref="CU32:CV32"/>
    <mergeCell ref="CW32:CX32"/>
    <mergeCell ref="EY32:EZ32"/>
    <mergeCell ref="FA32:FB32"/>
    <mergeCell ref="FC32:FD32"/>
    <mergeCell ref="FE32:FF32"/>
    <mergeCell ref="FG32:FH32"/>
    <mergeCell ref="FI32:FJ32"/>
    <mergeCell ref="EK32:EL32"/>
    <mergeCell ref="EM32:EN32"/>
    <mergeCell ref="EO32:ER32"/>
    <mergeCell ref="ES32:ET32"/>
    <mergeCell ref="EU32:EV32"/>
    <mergeCell ref="EW32:EX32"/>
    <mergeCell ref="DY32:DZ32"/>
    <mergeCell ref="EA32:EB32"/>
    <mergeCell ref="EC32:ED32"/>
    <mergeCell ref="EE32:EF32"/>
    <mergeCell ref="EG32:EH32"/>
    <mergeCell ref="EI32:EJ32"/>
    <mergeCell ref="GM32:GN32"/>
    <mergeCell ref="GO32:GP32"/>
    <mergeCell ref="GQ32:GR32"/>
    <mergeCell ref="GS32:GT32"/>
    <mergeCell ref="GU32:GV32"/>
    <mergeCell ref="FW32:FX32"/>
    <mergeCell ref="FY32:GB32"/>
    <mergeCell ref="GC32:GD32"/>
    <mergeCell ref="GE32:GF32"/>
    <mergeCell ref="GG32:GH32"/>
    <mergeCell ref="GI32:GJ32"/>
    <mergeCell ref="FK32:FL32"/>
    <mergeCell ref="FM32:FN32"/>
    <mergeCell ref="FO32:FP32"/>
    <mergeCell ref="FQ32:FR32"/>
    <mergeCell ref="FS32:FT32"/>
    <mergeCell ref="FU32:FV32"/>
    <mergeCell ref="FY43:HG43"/>
    <mergeCell ref="HI43:IQ43"/>
    <mergeCell ref="IS43:KB43"/>
    <mergeCell ref="II32:IJ32"/>
    <mergeCell ref="IK32:IL32"/>
    <mergeCell ref="IM32:IN32"/>
    <mergeCell ref="IO32:IP32"/>
    <mergeCell ref="IQ32:IR32"/>
    <mergeCell ref="A43:AJ43"/>
    <mergeCell ref="AK43:BT43"/>
    <mergeCell ref="BU43:DC43"/>
    <mergeCell ref="DE43:EM43"/>
    <mergeCell ref="EO43:FW43"/>
    <mergeCell ref="HW32:HX32"/>
    <mergeCell ref="HY32:HZ32"/>
    <mergeCell ref="IA32:IB32"/>
    <mergeCell ref="IC32:ID32"/>
    <mergeCell ref="IE32:IF32"/>
    <mergeCell ref="IG32:IH32"/>
    <mergeCell ref="HI32:HL32"/>
    <mergeCell ref="HM32:HN32"/>
    <mergeCell ref="HO32:HP32"/>
    <mergeCell ref="HQ32:HR32"/>
    <mergeCell ref="HS32:HT32"/>
    <mergeCell ref="HU32:HV32"/>
    <mergeCell ref="GW32:GX32"/>
    <mergeCell ref="GY32:GZ32"/>
    <mergeCell ref="HA32:HB32"/>
    <mergeCell ref="HC32:HD32"/>
    <mergeCell ref="HE32:HF32"/>
    <mergeCell ref="HG32:HH32"/>
    <mergeCell ref="GK32:GL32"/>
  </mergeCells>
  <phoneticPr fontId="1"/>
  <printOptions horizontalCentered="1"/>
  <pageMargins left="0.78740157480314965" right="0.78740157480314965" top="0.98425196850393704" bottom="0.39370078740157483" header="0" footer="0"/>
  <headerFooter alignWithMargins="0"/>
  <colBreaks count="7" manualBreakCount="7">
    <brk id="36" max="1048575" man="1"/>
    <brk id="72" max="1048575" man="1"/>
    <brk id="108" max="1048575" man="1"/>
    <brk id="144" max="1048575" man="1"/>
    <brk id="180" max="1048575" man="1"/>
    <brk id="216" max="1048575" man="1"/>
    <brk id="252" max="1048575" man="1"/>
  </col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P81"/>
  <sheetViews>
    <sheetView view="pageBreakPreview" topLeftCell="A28" zoomScale="70" zoomScaleNormal="100" zoomScaleSheetLayoutView="70" workbookViewId="0">
      <selection activeCell="S18" sqref="S18:AA18"/>
    </sheetView>
  </sheetViews>
  <sheetFormatPr defaultColWidth="2.25" defaultRowHeight="13.5"/>
  <cols>
    <col min="1" max="4" width="2.25" style="49" customWidth="1"/>
    <col min="5" max="12" width="2.375" style="49" customWidth="1"/>
    <col min="13" max="15" width="2.25" style="49" customWidth="1"/>
    <col min="16" max="21" width="2.5" style="49" customWidth="1"/>
    <col min="22" max="22" width="2.25" style="49" customWidth="1"/>
    <col min="23" max="23" width="2.125" style="49" customWidth="1"/>
    <col min="24" max="24" width="2.25" style="49" customWidth="1"/>
    <col min="25" max="30" width="2.375" style="49" customWidth="1"/>
    <col min="31" max="33" width="2.25" style="49" customWidth="1"/>
    <col min="34" max="38" width="2.5" style="49" customWidth="1"/>
    <col min="39" max="40" width="2.375" style="49" customWidth="1"/>
    <col min="41" max="42" width="2.5" style="49" customWidth="1"/>
    <col min="43" max="44" width="2.375" style="49" customWidth="1"/>
    <col min="45" max="46" width="2.5" style="49" customWidth="1"/>
    <col min="47" max="48" width="2.375" style="49" customWidth="1"/>
    <col min="49" max="50" width="2.5" style="49" customWidth="1"/>
    <col min="51" max="52" width="2.375" style="49" customWidth="1"/>
    <col min="53" max="54" width="2.5" style="49" customWidth="1"/>
    <col min="55" max="56" width="2.375" style="49" customWidth="1"/>
    <col min="57" max="58" width="2.5" style="49" customWidth="1"/>
    <col min="59" max="60" width="2.375" style="49" customWidth="1"/>
    <col min="61" max="62" width="2.5" style="49" customWidth="1"/>
    <col min="63" max="64" width="2.375" style="49" customWidth="1"/>
    <col min="65" max="66" width="2.5" style="49" customWidth="1"/>
    <col min="67" max="68" width="2.375" style="49" customWidth="1"/>
    <col min="69" max="72" width="2.25" style="49" customWidth="1"/>
    <col min="73" max="74" width="2.5" style="49" customWidth="1"/>
    <col min="75" max="76" width="2.375" style="49" customWidth="1"/>
    <col min="77" max="78" width="2.5" style="49" customWidth="1"/>
    <col min="79" max="84" width="2.375" style="49" customWidth="1"/>
    <col min="85" max="86" width="2.5" style="49" customWidth="1"/>
    <col min="87" max="92" width="2.375" style="49" customWidth="1"/>
    <col min="93" max="94" width="2.5" style="49" customWidth="1"/>
    <col min="95" max="103" width="2.375" style="49" customWidth="1"/>
    <col min="104" max="104" width="2.5" style="49" customWidth="1"/>
    <col min="105" max="108" width="2.25" style="49" customWidth="1"/>
    <col min="109" max="141" width="2.375" style="49" customWidth="1"/>
    <col min="142" max="144" width="2.25" style="49" customWidth="1"/>
    <col min="145" max="176" width="2.375" style="49" customWidth="1"/>
    <col min="177" max="177" width="2.25" style="49" customWidth="1"/>
    <col min="178" max="180" width="2.5" style="49" customWidth="1"/>
    <col min="181" max="194" width="2.25" style="49" customWidth="1"/>
    <col min="195" max="197" width="2.5" style="49" customWidth="1"/>
    <col min="198" max="201" width="2.75" style="49" customWidth="1"/>
    <col min="202" max="207" width="2.5" style="49" customWidth="1"/>
    <col min="208" max="210" width="2.25" style="49" customWidth="1"/>
    <col min="211" max="211" width="2.125" style="49" customWidth="1"/>
    <col min="212" max="212" width="2.5" style="49" customWidth="1"/>
    <col min="213" max="213" width="2.375" style="49" customWidth="1"/>
    <col min="214" max="216" width="2.25" style="49" customWidth="1"/>
    <col min="217" max="248" width="2.375" style="49" customWidth="1"/>
    <col min="249" max="256" width="2.25" style="49"/>
    <col min="257" max="260" width="2.25" style="49" customWidth="1"/>
    <col min="261" max="268" width="2.375" style="49" customWidth="1"/>
    <col min="269" max="271" width="2.25" style="49" customWidth="1"/>
    <col min="272" max="277" width="2.5" style="49" customWidth="1"/>
    <col min="278" max="278" width="2.25" style="49" customWidth="1"/>
    <col min="279" max="279" width="2.125" style="49" customWidth="1"/>
    <col min="280" max="280" width="2.25" style="49" customWidth="1"/>
    <col min="281" max="286" width="2.375" style="49" customWidth="1"/>
    <col min="287" max="289" width="2.25" style="49" customWidth="1"/>
    <col min="290" max="294" width="2.5" style="49" customWidth="1"/>
    <col min="295" max="296" width="2.375" style="49" customWidth="1"/>
    <col min="297" max="298" width="2.5" style="49" customWidth="1"/>
    <col min="299" max="300" width="2.375" style="49" customWidth="1"/>
    <col min="301" max="302" width="2.5" style="49" customWidth="1"/>
    <col min="303" max="304" width="2.375" style="49" customWidth="1"/>
    <col min="305" max="306" width="2.5" style="49" customWidth="1"/>
    <col min="307" max="308" width="2.375" style="49" customWidth="1"/>
    <col min="309" max="310" width="2.5" style="49" customWidth="1"/>
    <col min="311" max="312" width="2.375" style="49" customWidth="1"/>
    <col min="313" max="314" width="2.5" style="49" customWidth="1"/>
    <col min="315" max="316" width="2.375" style="49" customWidth="1"/>
    <col min="317" max="318" width="2.5" style="49" customWidth="1"/>
    <col min="319" max="320" width="2.375" style="49" customWidth="1"/>
    <col min="321" max="322" width="2.5" style="49" customWidth="1"/>
    <col min="323" max="324" width="2.375" style="49" customWidth="1"/>
    <col min="325" max="328" width="2.25" style="49" customWidth="1"/>
    <col min="329" max="330" width="2.5" style="49" customWidth="1"/>
    <col min="331" max="332" width="2.375" style="49" customWidth="1"/>
    <col min="333" max="334" width="2.5" style="49" customWidth="1"/>
    <col min="335" max="340" width="2.375" style="49" customWidth="1"/>
    <col min="341" max="342" width="2.5" style="49" customWidth="1"/>
    <col min="343" max="348" width="2.375" style="49" customWidth="1"/>
    <col min="349" max="350" width="2.5" style="49" customWidth="1"/>
    <col min="351" max="359" width="2.375" style="49" customWidth="1"/>
    <col min="360" max="360" width="2.5" style="49" customWidth="1"/>
    <col min="361" max="364" width="2.25" style="49" customWidth="1"/>
    <col min="365" max="397" width="2.375" style="49" customWidth="1"/>
    <col min="398" max="400" width="2.25" style="49" customWidth="1"/>
    <col min="401" max="432" width="2.375" style="49" customWidth="1"/>
    <col min="433" max="433" width="2.25" style="49" customWidth="1"/>
    <col min="434" max="436" width="2.5" style="49" customWidth="1"/>
    <col min="437" max="450" width="2.25" style="49" customWidth="1"/>
    <col min="451" max="453" width="2.5" style="49" customWidth="1"/>
    <col min="454" max="457" width="2.75" style="49" customWidth="1"/>
    <col min="458" max="463" width="2.5" style="49" customWidth="1"/>
    <col min="464" max="466" width="2.25" style="49" customWidth="1"/>
    <col min="467" max="467" width="2.125" style="49" customWidth="1"/>
    <col min="468" max="468" width="2.5" style="49" customWidth="1"/>
    <col min="469" max="469" width="2.375" style="49" customWidth="1"/>
    <col min="470" max="472" width="2.25" style="49" customWidth="1"/>
    <col min="473" max="504" width="2.375" style="49" customWidth="1"/>
    <col min="505" max="512" width="2.25" style="49"/>
    <col min="513" max="516" width="2.25" style="49" customWidth="1"/>
    <col min="517" max="524" width="2.375" style="49" customWidth="1"/>
    <col min="525" max="527" width="2.25" style="49" customWidth="1"/>
    <col min="528" max="533" width="2.5" style="49" customWidth="1"/>
    <col min="534" max="534" width="2.25" style="49" customWidth="1"/>
    <col min="535" max="535" width="2.125" style="49" customWidth="1"/>
    <col min="536" max="536" width="2.25" style="49" customWidth="1"/>
    <col min="537" max="542" width="2.375" style="49" customWidth="1"/>
    <col min="543" max="545" width="2.25" style="49" customWidth="1"/>
    <col min="546" max="550" width="2.5" style="49" customWidth="1"/>
    <col min="551" max="552" width="2.375" style="49" customWidth="1"/>
    <col min="553" max="554" width="2.5" style="49" customWidth="1"/>
    <col min="555" max="556" width="2.375" style="49" customWidth="1"/>
    <col min="557" max="558" width="2.5" style="49" customWidth="1"/>
    <col min="559" max="560" width="2.375" style="49" customWidth="1"/>
    <col min="561" max="562" width="2.5" style="49" customWidth="1"/>
    <col min="563" max="564" width="2.375" style="49" customWidth="1"/>
    <col min="565" max="566" width="2.5" style="49" customWidth="1"/>
    <col min="567" max="568" width="2.375" style="49" customWidth="1"/>
    <col min="569" max="570" width="2.5" style="49" customWidth="1"/>
    <col min="571" max="572" width="2.375" style="49" customWidth="1"/>
    <col min="573" max="574" width="2.5" style="49" customWidth="1"/>
    <col min="575" max="576" width="2.375" style="49" customWidth="1"/>
    <col min="577" max="578" width="2.5" style="49" customWidth="1"/>
    <col min="579" max="580" width="2.375" style="49" customWidth="1"/>
    <col min="581" max="584" width="2.25" style="49" customWidth="1"/>
    <col min="585" max="586" width="2.5" style="49" customWidth="1"/>
    <col min="587" max="588" width="2.375" style="49" customWidth="1"/>
    <col min="589" max="590" width="2.5" style="49" customWidth="1"/>
    <col min="591" max="596" width="2.375" style="49" customWidth="1"/>
    <col min="597" max="598" width="2.5" style="49" customWidth="1"/>
    <col min="599" max="604" width="2.375" style="49" customWidth="1"/>
    <col min="605" max="606" width="2.5" style="49" customWidth="1"/>
    <col min="607" max="615" width="2.375" style="49" customWidth="1"/>
    <col min="616" max="616" width="2.5" style="49" customWidth="1"/>
    <col min="617" max="620" width="2.25" style="49" customWidth="1"/>
    <col min="621" max="653" width="2.375" style="49" customWidth="1"/>
    <col min="654" max="656" width="2.25" style="49" customWidth="1"/>
    <col min="657" max="688" width="2.375" style="49" customWidth="1"/>
    <col min="689" max="689" width="2.25" style="49" customWidth="1"/>
    <col min="690" max="692" width="2.5" style="49" customWidth="1"/>
    <col min="693" max="706" width="2.25" style="49" customWidth="1"/>
    <col min="707" max="709" width="2.5" style="49" customWidth="1"/>
    <col min="710" max="713" width="2.75" style="49" customWidth="1"/>
    <col min="714" max="719" width="2.5" style="49" customWidth="1"/>
    <col min="720" max="722" width="2.25" style="49" customWidth="1"/>
    <col min="723" max="723" width="2.125" style="49" customWidth="1"/>
    <col min="724" max="724" width="2.5" style="49" customWidth="1"/>
    <col min="725" max="725" width="2.375" style="49" customWidth="1"/>
    <col min="726" max="728" width="2.25" style="49" customWidth="1"/>
    <col min="729" max="760" width="2.375" style="49" customWidth="1"/>
    <col min="761" max="768" width="2.25" style="49"/>
    <col min="769" max="772" width="2.25" style="49" customWidth="1"/>
    <col min="773" max="780" width="2.375" style="49" customWidth="1"/>
    <col min="781" max="783" width="2.25" style="49" customWidth="1"/>
    <col min="784" max="789" width="2.5" style="49" customWidth="1"/>
    <col min="790" max="790" width="2.25" style="49" customWidth="1"/>
    <col min="791" max="791" width="2.125" style="49" customWidth="1"/>
    <col min="792" max="792" width="2.25" style="49" customWidth="1"/>
    <col min="793" max="798" width="2.375" style="49" customWidth="1"/>
    <col min="799" max="801" width="2.25" style="49" customWidth="1"/>
    <col min="802" max="806" width="2.5" style="49" customWidth="1"/>
    <col min="807" max="808" width="2.375" style="49" customWidth="1"/>
    <col min="809" max="810" width="2.5" style="49" customWidth="1"/>
    <col min="811" max="812" width="2.375" style="49" customWidth="1"/>
    <col min="813" max="814" width="2.5" style="49" customWidth="1"/>
    <col min="815" max="816" width="2.375" style="49" customWidth="1"/>
    <col min="817" max="818" width="2.5" style="49" customWidth="1"/>
    <col min="819" max="820" width="2.375" style="49" customWidth="1"/>
    <col min="821" max="822" width="2.5" style="49" customWidth="1"/>
    <col min="823" max="824" width="2.375" style="49" customWidth="1"/>
    <col min="825" max="826" width="2.5" style="49" customWidth="1"/>
    <col min="827" max="828" width="2.375" style="49" customWidth="1"/>
    <col min="829" max="830" width="2.5" style="49" customWidth="1"/>
    <col min="831" max="832" width="2.375" style="49" customWidth="1"/>
    <col min="833" max="834" width="2.5" style="49" customWidth="1"/>
    <col min="835" max="836" width="2.375" style="49" customWidth="1"/>
    <col min="837" max="840" width="2.25" style="49" customWidth="1"/>
    <col min="841" max="842" width="2.5" style="49" customWidth="1"/>
    <col min="843" max="844" width="2.375" style="49" customWidth="1"/>
    <col min="845" max="846" width="2.5" style="49" customWidth="1"/>
    <col min="847" max="852" width="2.375" style="49" customWidth="1"/>
    <col min="853" max="854" width="2.5" style="49" customWidth="1"/>
    <col min="855" max="860" width="2.375" style="49" customWidth="1"/>
    <col min="861" max="862" width="2.5" style="49" customWidth="1"/>
    <col min="863" max="871" width="2.375" style="49" customWidth="1"/>
    <col min="872" max="872" width="2.5" style="49" customWidth="1"/>
    <col min="873" max="876" width="2.25" style="49" customWidth="1"/>
    <col min="877" max="909" width="2.375" style="49" customWidth="1"/>
    <col min="910" max="912" width="2.25" style="49" customWidth="1"/>
    <col min="913" max="944" width="2.375" style="49" customWidth="1"/>
    <col min="945" max="945" width="2.25" style="49" customWidth="1"/>
    <col min="946" max="948" width="2.5" style="49" customWidth="1"/>
    <col min="949" max="962" width="2.25" style="49" customWidth="1"/>
    <col min="963" max="965" width="2.5" style="49" customWidth="1"/>
    <col min="966" max="969" width="2.75" style="49" customWidth="1"/>
    <col min="970" max="975" width="2.5" style="49" customWidth="1"/>
    <col min="976" max="978" width="2.25" style="49" customWidth="1"/>
    <col min="979" max="979" width="2.125" style="49" customWidth="1"/>
    <col min="980" max="980" width="2.5" style="49" customWidth="1"/>
    <col min="981" max="981" width="2.375" style="49" customWidth="1"/>
    <col min="982" max="984" width="2.25" style="49" customWidth="1"/>
    <col min="985" max="1016" width="2.375" style="49" customWidth="1"/>
    <col min="1017" max="1024" width="2.25" style="49"/>
    <col min="1025" max="1028" width="2.25" style="49" customWidth="1"/>
    <col min="1029" max="1036" width="2.375" style="49" customWidth="1"/>
    <col min="1037" max="1039" width="2.25" style="49" customWidth="1"/>
    <col min="1040" max="1045" width="2.5" style="49" customWidth="1"/>
    <col min="1046" max="1046" width="2.25" style="49" customWidth="1"/>
    <col min="1047" max="1047" width="2.125" style="49" customWidth="1"/>
    <col min="1048" max="1048" width="2.25" style="49" customWidth="1"/>
    <col min="1049" max="1054" width="2.375" style="49" customWidth="1"/>
    <col min="1055" max="1057" width="2.25" style="49" customWidth="1"/>
    <col min="1058" max="1062" width="2.5" style="49" customWidth="1"/>
    <col min="1063" max="1064" width="2.375" style="49" customWidth="1"/>
    <col min="1065" max="1066" width="2.5" style="49" customWidth="1"/>
    <col min="1067" max="1068" width="2.375" style="49" customWidth="1"/>
    <col min="1069" max="1070" width="2.5" style="49" customWidth="1"/>
    <col min="1071" max="1072" width="2.375" style="49" customWidth="1"/>
    <col min="1073" max="1074" width="2.5" style="49" customWidth="1"/>
    <col min="1075" max="1076" width="2.375" style="49" customWidth="1"/>
    <col min="1077" max="1078" width="2.5" style="49" customWidth="1"/>
    <col min="1079" max="1080" width="2.375" style="49" customWidth="1"/>
    <col min="1081" max="1082" width="2.5" style="49" customWidth="1"/>
    <col min="1083" max="1084" width="2.375" style="49" customWidth="1"/>
    <col min="1085" max="1086" width="2.5" style="49" customWidth="1"/>
    <col min="1087" max="1088" width="2.375" style="49" customWidth="1"/>
    <col min="1089" max="1090" width="2.5" style="49" customWidth="1"/>
    <col min="1091" max="1092" width="2.375" style="49" customWidth="1"/>
    <col min="1093" max="1096" width="2.25" style="49" customWidth="1"/>
    <col min="1097" max="1098" width="2.5" style="49" customWidth="1"/>
    <col min="1099" max="1100" width="2.375" style="49" customWidth="1"/>
    <col min="1101" max="1102" width="2.5" style="49" customWidth="1"/>
    <col min="1103" max="1108" width="2.375" style="49" customWidth="1"/>
    <col min="1109" max="1110" width="2.5" style="49" customWidth="1"/>
    <col min="1111" max="1116" width="2.375" style="49" customWidth="1"/>
    <col min="1117" max="1118" width="2.5" style="49" customWidth="1"/>
    <col min="1119" max="1127" width="2.375" style="49" customWidth="1"/>
    <col min="1128" max="1128" width="2.5" style="49" customWidth="1"/>
    <col min="1129" max="1132" width="2.25" style="49" customWidth="1"/>
    <col min="1133" max="1165" width="2.375" style="49" customWidth="1"/>
    <col min="1166" max="1168" width="2.25" style="49" customWidth="1"/>
    <col min="1169" max="1200" width="2.375" style="49" customWidth="1"/>
    <col min="1201" max="1201" width="2.25" style="49" customWidth="1"/>
    <col min="1202" max="1204" width="2.5" style="49" customWidth="1"/>
    <col min="1205" max="1218" width="2.25" style="49" customWidth="1"/>
    <col min="1219" max="1221" width="2.5" style="49" customWidth="1"/>
    <col min="1222" max="1225" width="2.75" style="49" customWidth="1"/>
    <col min="1226" max="1231" width="2.5" style="49" customWidth="1"/>
    <col min="1232" max="1234" width="2.25" style="49" customWidth="1"/>
    <col min="1235" max="1235" width="2.125" style="49" customWidth="1"/>
    <col min="1236" max="1236" width="2.5" style="49" customWidth="1"/>
    <col min="1237" max="1237" width="2.375" style="49" customWidth="1"/>
    <col min="1238" max="1240" width="2.25" style="49" customWidth="1"/>
    <col min="1241" max="1272" width="2.375" style="49" customWidth="1"/>
    <col min="1273" max="1280" width="2.25" style="49"/>
    <col min="1281" max="1284" width="2.25" style="49" customWidth="1"/>
    <col min="1285" max="1292" width="2.375" style="49" customWidth="1"/>
    <col min="1293" max="1295" width="2.25" style="49" customWidth="1"/>
    <col min="1296" max="1301" width="2.5" style="49" customWidth="1"/>
    <col min="1302" max="1302" width="2.25" style="49" customWidth="1"/>
    <col min="1303" max="1303" width="2.125" style="49" customWidth="1"/>
    <col min="1304" max="1304" width="2.25" style="49" customWidth="1"/>
    <col min="1305" max="1310" width="2.375" style="49" customWidth="1"/>
    <col min="1311" max="1313" width="2.25" style="49" customWidth="1"/>
    <col min="1314" max="1318" width="2.5" style="49" customWidth="1"/>
    <col min="1319" max="1320" width="2.375" style="49" customWidth="1"/>
    <col min="1321" max="1322" width="2.5" style="49" customWidth="1"/>
    <col min="1323" max="1324" width="2.375" style="49" customWidth="1"/>
    <col min="1325" max="1326" width="2.5" style="49" customWidth="1"/>
    <col min="1327" max="1328" width="2.375" style="49" customWidth="1"/>
    <col min="1329" max="1330" width="2.5" style="49" customWidth="1"/>
    <col min="1331" max="1332" width="2.375" style="49" customWidth="1"/>
    <col min="1333" max="1334" width="2.5" style="49" customWidth="1"/>
    <col min="1335" max="1336" width="2.375" style="49" customWidth="1"/>
    <col min="1337" max="1338" width="2.5" style="49" customWidth="1"/>
    <col min="1339" max="1340" width="2.375" style="49" customWidth="1"/>
    <col min="1341" max="1342" width="2.5" style="49" customWidth="1"/>
    <col min="1343" max="1344" width="2.375" style="49" customWidth="1"/>
    <col min="1345" max="1346" width="2.5" style="49" customWidth="1"/>
    <col min="1347" max="1348" width="2.375" style="49" customWidth="1"/>
    <col min="1349" max="1352" width="2.25" style="49" customWidth="1"/>
    <col min="1353" max="1354" width="2.5" style="49" customWidth="1"/>
    <col min="1355" max="1356" width="2.375" style="49" customWidth="1"/>
    <col min="1357" max="1358" width="2.5" style="49" customWidth="1"/>
    <col min="1359" max="1364" width="2.375" style="49" customWidth="1"/>
    <col min="1365" max="1366" width="2.5" style="49" customWidth="1"/>
    <col min="1367" max="1372" width="2.375" style="49" customWidth="1"/>
    <col min="1373" max="1374" width="2.5" style="49" customWidth="1"/>
    <col min="1375" max="1383" width="2.375" style="49" customWidth="1"/>
    <col min="1384" max="1384" width="2.5" style="49" customWidth="1"/>
    <col min="1385" max="1388" width="2.25" style="49" customWidth="1"/>
    <col min="1389" max="1421" width="2.375" style="49" customWidth="1"/>
    <col min="1422" max="1424" width="2.25" style="49" customWidth="1"/>
    <col min="1425" max="1456" width="2.375" style="49" customWidth="1"/>
    <col min="1457" max="1457" width="2.25" style="49" customWidth="1"/>
    <col min="1458" max="1460" width="2.5" style="49" customWidth="1"/>
    <col min="1461" max="1474" width="2.25" style="49" customWidth="1"/>
    <col min="1475" max="1477" width="2.5" style="49" customWidth="1"/>
    <col min="1478" max="1481" width="2.75" style="49" customWidth="1"/>
    <col min="1482" max="1487" width="2.5" style="49" customWidth="1"/>
    <col min="1488" max="1490" width="2.25" style="49" customWidth="1"/>
    <col min="1491" max="1491" width="2.125" style="49" customWidth="1"/>
    <col min="1492" max="1492" width="2.5" style="49" customWidth="1"/>
    <col min="1493" max="1493" width="2.375" style="49" customWidth="1"/>
    <col min="1494" max="1496" width="2.25" style="49" customWidth="1"/>
    <col min="1497" max="1528" width="2.375" style="49" customWidth="1"/>
    <col min="1529" max="1536" width="2.25" style="49"/>
    <col min="1537" max="1540" width="2.25" style="49" customWidth="1"/>
    <col min="1541" max="1548" width="2.375" style="49" customWidth="1"/>
    <col min="1549" max="1551" width="2.25" style="49" customWidth="1"/>
    <col min="1552" max="1557" width="2.5" style="49" customWidth="1"/>
    <col min="1558" max="1558" width="2.25" style="49" customWidth="1"/>
    <col min="1559" max="1559" width="2.125" style="49" customWidth="1"/>
    <col min="1560" max="1560" width="2.25" style="49" customWidth="1"/>
    <col min="1561" max="1566" width="2.375" style="49" customWidth="1"/>
    <col min="1567" max="1569" width="2.25" style="49" customWidth="1"/>
    <col min="1570" max="1574" width="2.5" style="49" customWidth="1"/>
    <col min="1575" max="1576" width="2.375" style="49" customWidth="1"/>
    <col min="1577" max="1578" width="2.5" style="49" customWidth="1"/>
    <col min="1579" max="1580" width="2.375" style="49" customWidth="1"/>
    <col min="1581" max="1582" width="2.5" style="49" customWidth="1"/>
    <col min="1583" max="1584" width="2.375" style="49" customWidth="1"/>
    <col min="1585" max="1586" width="2.5" style="49" customWidth="1"/>
    <col min="1587" max="1588" width="2.375" style="49" customWidth="1"/>
    <col min="1589" max="1590" width="2.5" style="49" customWidth="1"/>
    <col min="1591" max="1592" width="2.375" style="49" customWidth="1"/>
    <col min="1593" max="1594" width="2.5" style="49" customWidth="1"/>
    <col min="1595" max="1596" width="2.375" style="49" customWidth="1"/>
    <col min="1597" max="1598" width="2.5" style="49" customWidth="1"/>
    <col min="1599" max="1600" width="2.375" style="49" customWidth="1"/>
    <col min="1601" max="1602" width="2.5" style="49" customWidth="1"/>
    <col min="1603" max="1604" width="2.375" style="49" customWidth="1"/>
    <col min="1605" max="1608" width="2.25" style="49" customWidth="1"/>
    <col min="1609" max="1610" width="2.5" style="49" customWidth="1"/>
    <col min="1611" max="1612" width="2.375" style="49" customWidth="1"/>
    <col min="1613" max="1614" width="2.5" style="49" customWidth="1"/>
    <col min="1615" max="1620" width="2.375" style="49" customWidth="1"/>
    <col min="1621" max="1622" width="2.5" style="49" customWidth="1"/>
    <col min="1623" max="1628" width="2.375" style="49" customWidth="1"/>
    <col min="1629" max="1630" width="2.5" style="49" customWidth="1"/>
    <col min="1631" max="1639" width="2.375" style="49" customWidth="1"/>
    <col min="1640" max="1640" width="2.5" style="49" customWidth="1"/>
    <col min="1641" max="1644" width="2.25" style="49" customWidth="1"/>
    <col min="1645" max="1677" width="2.375" style="49" customWidth="1"/>
    <col min="1678" max="1680" width="2.25" style="49" customWidth="1"/>
    <col min="1681" max="1712" width="2.375" style="49" customWidth="1"/>
    <col min="1713" max="1713" width="2.25" style="49" customWidth="1"/>
    <col min="1714" max="1716" width="2.5" style="49" customWidth="1"/>
    <col min="1717" max="1730" width="2.25" style="49" customWidth="1"/>
    <col min="1731" max="1733" width="2.5" style="49" customWidth="1"/>
    <col min="1734" max="1737" width="2.75" style="49" customWidth="1"/>
    <col min="1738" max="1743" width="2.5" style="49" customWidth="1"/>
    <col min="1744" max="1746" width="2.25" style="49" customWidth="1"/>
    <col min="1747" max="1747" width="2.125" style="49" customWidth="1"/>
    <col min="1748" max="1748" width="2.5" style="49" customWidth="1"/>
    <col min="1749" max="1749" width="2.375" style="49" customWidth="1"/>
    <col min="1750" max="1752" width="2.25" style="49" customWidth="1"/>
    <col min="1753" max="1784" width="2.375" style="49" customWidth="1"/>
    <col min="1785" max="1792" width="2.25" style="49"/>
    <col min="1793" max="1796" width="2.25" style="49" customWidth="1"/>
    <col min="1797" max="1804" width="2.375" style="49" customWidth="1"/>
    <col min="1805" max="1807" width="2.25" style="49" customWidth="1"/>
    <col min="1808" max="1813" width="2.5" style="49" customWidth="1"/>
    <col min="1814" max="1814" width="2.25" style="49" customWidth="1"/>
    <col min="1815" max="1815" width="2.125" style="49" customWidth="1"/>
    <col min="1816" max="1816" width="2.25" style="49" customWidth="1"/>
    <col min="1817" max="1822" width="2.375" style="49" customWidth="1"/>
    <col min="1823" max="1825" width="2.25" style="49" customWidth="1"/>
    <col min="1826" max="1830" width="2.5" style="49" customWidth="1"/>
    <col min="1831" max="1832" width="2.375" style="49" customWidth="1"/>
    <col min="1833" max="1834" width="2.5" style="49" customWidth="1"/>
    <col min="1835" max="1836" width="2.375" style="49" customWidth="1"/>
    <col min="1837" max="1838" width="2.5" style="49" customWidth="1"/>
    <col min="1839" max="1840" width="2.375" style="49" customWidth="1"/>
    <col min="1841" max="1842" width="2.5" style="49" customWidth="1"/>
    <col min="1843" max="1844" width="2.375" style="49" customWidth="1"/>
    <col min="1845" max="1846" width="2.5" style="49" customWidth="1"/>
    <col min="1847" max="1848" width="2.375" style="49" customWidth="1"/>
    <col min="1849" max="1850" width="2.5" style="49" customWidth="1"/>
    <col min="1851" max="1852" width="2.375" style="49" customWidth="1"/>
    <col min="1853" max="1854" width="2.5" style="49" customWidth="1"/>
    <col min="1855" max="1856" width="2.375" style="49" customWidth="1"/>
    <col min="1857" max="1858" width="2.5" style="49" customWidth="1"/>
    <col min="1859" max="1860" width="2.375" style="49" customWidth="1"/>
    <col min="1861" max="1864" width="2.25" style="49" customWidth="1"/>
    <col min="1865" max="1866" width="2.5" style="49" customWidth="1"/>
    <col min="1867" max="1868" width="2.375" style="49" customWidth="1"/>
    <col min="1869" max="1870" width="2.5" style="49" customWidth="1"/>
    <col min="1871" max="1876" width="2.375" style="49" customWidth="1"/>
    <col min="1877" max="1878" width="2.5" style="49" customWidth="1"/>
    <col min="1879" max="1884" width="2.375" style="49" customWidth="1"/>
    <col min="1885" max="1886" width="2.5" style="49" customWidth="1"/>
    <col min="1887" max="1895" width="2.375" style="49" customWidth="1"/>
    <col min="1896" max="1896" width="2.5" style="49" customWidth="1"/>
    <col min="1897" max="1900" width="2.25" style="49" customWidth="1"/>
    <col min="1901" max="1933" width="2.375" style="49" customWidth="1"/>
    <col min="1934" max="1936" width="2.25" style="49" customWidth="1"/>
    <col min="1937" max="1968" width="2.375" style="49" customWidth="1"/>
    <col min="1969" max="1969" width="2.25" style="49" customWidth="1"/>
    <col min="1970" max="1972" width="2.5" style="49" customWidth="1"/>
    <col min="1973" max="1986" width="2.25" style="49" customWidth="1"/>
    <col min="1987" max="1989" width="2.5" style="49" customWidth="1"/>
    <col min="1990" max="1993" width="2.75" style="49" customWidth="1"/>
    <col min="1994" max="1999" width="2.5" style="49" customWidth="1"/>
    <col min="2000" max="2002" width="2.25" style="49" customWidth="1"/>
    <col min="2003" max="2003" width="2.125" style="49" customWidth="1"/>
    <col min="2004" max="2004" width="2.5" style="49" customWidth="1"/>
    <col min="2005" max="2005" width="2.375" style="49" customWidth="1"/>
    <col min="2006" max="2008" width="2.25" style="49" customWidth="1"/>
    <col min="2009" max="2040" width="2.375" style="49" customWidth="1"/>
    <col min="2041" max="2048" width="2.25" style="49"/>
    <col min="2049" max="2052" width="2.25" style="49" customWidth="1"/>
    <col min="2053" max="2060" width="2.375" style="49" customWidth="1"/>
    <col min="2061" max="2063" width="2.25" style="49" customWidth="1"/>
    <col min="2064" max="2069" width="2.5" style="49" customWidth="1"/>
    <col min="2070" max="2070" width="2.25" style="49" customWidth="1"/>
    <col min="2071" max="2071" width="2.125" style="49" customWidth="1"/>
    <col min="2072" max="2072" width="2.25" style="49" customWidth="1"/>
    <col min="2073" max="2078" width="2.375" style="49" customWidth="1"/>
    <col min="2079" max="2081" width="2.25" style="49" customWidth="1"/>
    <col min="2082" max="2086" width="2.5" style="49" customWidth="1"/>
    <col min="2087" max="2088" width="2.375" style="49" customWidth="1"/>
    <col min="2089" max="2090" width="2.5" style="49" customWidth="1"/>
    <col min="2091" max="2092" width="2.375" style="49" customWidth="1"/>
    <col min="2093" max="2094" width="2.5" style="49" customWidth="1"/>
    <col min="2095" max="2096" width="2.375" style="49" customWidth="1"/>
    <col min="2097" max="2098" width="2.5" style="49" customWidth="1"/>
    <col min="2099" max="2100" width="2.375" style="49" customWidth="1"/>
    <col min="2101" max="2102" width="2.5" style="49" customWidth="1"/>
    <col min="2103" max="2104" width="2.375" style="49" customWidth="1"/>
    <col min="2105" max="2106" width="2.5" style="49" customWidth="1"/>
    <col min="2107" max="2108" width="2.375" style="49" customWidth="1"/>
    <col min="2109" max="2110" width="2.5" style="49" customWidth="1"/>
    <col min="2111" max="2112" width="2.375" style="49" customWidth="1"/>
    <col min="2113" max="2114" width="2.5" style="49" customWidth="1"/>
    <col min="2115" max="2116" width="2.375" style="49" customWidth="1"/>
    <col min="2117" max="2120" width="2.25" style="49" customWidth="1"/>
    <col min="2121" max="2122" width="2.5" style="49" customWidth="1"/>
    <col min="2123" max="2124" width="2.375" style="49" customWidth="1"/>
    <col min="2125" max="2126" width="2.5" style="49" customWidth="1"/>
    <col min="2127" max="2132" width="2.375" style="49" customWidth="1"/>
    <col min="2133" max="2134" width="2.5" style="49" customWidth="1"/>
    <col min="2135" max="2140" width="2.375" style="49" customWidth="1"/>
    <col min="2141" max="2142" width="2.5" style="49" customWidth="1"/>
    <col min="2143" max="2151" width="2.375" style="49" customWidth="1"/>
    <col min="2152" max="2152" width="2.5" style="49" customWidth="1"/>
    <col min="2153" max="2156" width="2.25" style="49" customWidth="1"/>
    <col min="2157" max="2189" width="2.375" style="49" customWidth="1"/>
    <col min="2190" max="2192" width="2.25" style="49" customWidth="1"/>
    <col min="2193" max="2224" width="2.375" style="49" customWidth="1"/>
    <col min="2225" max="2225" width="2.25" style="49" customWidth="1"/>
    <col min="2226" max="2228" width="2.5" style="49" customWidth="1"/>
    <col min="2229" max="2242" width="2.25" style="49" customWidth="1"/>
    <col min="2243" max="2245" width="2.5" style="49" customWidth="1"/>
    <col min="2246" max="2249" width="2.75" style="49" customWidth="1"/>
    <col min="2250" max="2255" width="2.5" style="49" customWidth="1"/>
    <col min="2256" max="2258" width="2.25" style="49" customWidth="1"/>
    <col min="2259" max="2259" width="2.125" style="49" customWidth="1"/>
    <col min="2260" max="2260" width="2.5" style="49" customWidth="1"/>
    <col min="2261" max="2261" width="2.375" style="49" customWidth="1"/>
    <col min="2262" max="2264" width="2.25" style="49" customWidth="1"/>
    <col min="2265" max="2296" width="2.375" style="49" customWidth="1"/>
    <col min="2297" max="2304" width="2.25" style="49"/>
    <col min="2305" max="2308" width="2.25" style="49" customWidth="1"/>
    <col min="2309" max="2316" width="2.375" style="49" customWidth="1"/>
    <col min="2317" max="2319" width="2.25" style="49" customWidth="1"/>
    <col min="2320" max="2325" width="2.5" style="49" customWidth="1"/>
    <col min="2326" max="2326" width="2.25" style="49" customWidth="1"/>
    <col min="2327" max="2327" width="2.125" style="49" customWidth="1"/>
    <col min="2328" max="2328" width="2.25" style="49" customWidth="1"/>
    <col min="2329" max="2334" width="2.375" style="49" customWidth="1"/>
    <col min="2335" max="2337" width="2.25" style="49" customWidth="1"/>
    <col min="2338" max="2342" width="2.5" style="49" customWidth="1"/>
    <col min="2343" max="2344" width="2.375" style="49" customWidth="1"/>
    <col min="2345" max="2346" width="2.5" style="49" customWidth="1"/>
    <col min="2347" max="2348" width="2.375" style="49" customWidth="1"/>
    <col min="2349" max="2350" width="2.5" style="49" customWidth="1"/>
    <col min="2351" max="2352" width="2.375" style="49" customWidth="1"/>
    <col min="2353" max="2354" width="2.5" style="49" customWidth="1"/>
    <col min="2355" max="2356" width="2.375" style="49" customWidth="1"/>
    <col min="2357" max="2358" width="2.5" style="49" customWidth="1"/>
    <col min="2359" max="2360" width="2.375" style="49" customWidth="1"/>
    <col min="2361" max="2362" width="2.5" style="49" customWidth="1"/>
    <col min="2363" max="2364" width="2.375" style="49" customWidth="1"/>
    <col min="2365" max="2366" width="2.5" style="49" customWidth="1"/>
    <col min="2367" max="2368" width="2.375" style="49" customWidth="1"/>
    <col min="2369" max="2370" width="2.5" style="49" customWidth="1"/>
    <col min="2371" max="2372" width="2.375" style="49" customWidth="1"/>
    <col min="2373" max="2376" width="2.25" style="49" customWidth="1"/>
    <col min="2377" max="2378" width="2.5" style="49" customWidth="1"/>
    <col min="2379" max="2380" width="2.375" style="49" customWidth="1"/>
    <col min="2381" max="2382" width="2.5" style="49" customWidth="1"/>
    <col min="2383" max="2388" width="2.375" style="49" customWidth="1"/>
    <col min="2389" max="2390" width="2.5" style="49" customWidth="1"/>
    <col min="2391" max="2396" width="2.375" style="49" customWidth="1"/>
    <col min="2397" max="2398" width="2.5" style="49" customWidth="1"/>
    <col min="2399" max="2407" width="2.375" style="49" customWidth="1"/>
    <col min="2408" max="2408" width="2.5" style="49" customWidth="1"/>
    <col min="2409" max="2412" width="2.25" style="49" customWidth="1"/>
    <col min="2413" max="2445" width="2.375" style="49" customWidth="1"/>
    <col min="2446" max="2448" width="2.25" style="49" customWidth="1"/>
    <col min="2449" max="2480" width="2.375" style="49" customWidth="1"/>
    <col min="2481" max="2481" width="2.25" style="49" customWidth="1"/>
    <col min="2482" max="2484" width="2.5" style="49" customWidth="1"/>
    <col min="2485" max="2498" width="2.25" style="49" customWidth="1"/>
    <col min="2499" max="2501" width="2.5" style="49" customWidth="1"/>
    <col min="2502" max="2505" width="2.75" style="49" customWidth="1"/>
    <col min="2506" max="2511" width="2.5" style="49" customWidth="1"/>
    <col min="2512" max="2514" width="2.25" style="49" customWidth="1"/>
    <col min="2515" max="2515" width="2.125" style="49" customWidth="1"/>
    <col min="2516" max="2516" width="2.5" style="49" customWidth="1"/>
    <col min="2517" max="2517" width="2.375" style="49" customWidth="1"/>
    <col min="2518" max="2520" width="2.25" style="49" customWidth="1"/>
    <col min="2521" max="2552" width="2.375" style="49" customWidth="1"/>
    <col min="2553" max="2560" width="2.25" style="49"/>
    <col min="2561" max="2564" width="2.25" style="49" customWidth="1"/>
    <col min="2565" max="2572" width="2.375" style="49" customWidth="1"/>
    <col min="2573" max="2575" width="2.25" style="49" customWidth="1"/>
    <col min="2576" max="2581" width="2.5" style="49" customWidth="1"/>
    <col min="2582" max="2582" width="2.25" style="49" customWidth="1"/>
    <col min="2583" max="2583" width="2.125" style="49" customWidth="1"/>
    <col min="2584" max="2584" width="2.25" style="49" customWidth="1"/>
    <col min="2585" max="2590" width="2.375" style="49" customWidth="1"/>
    <col min="2591" max="2593" width="2.25" style="49" customWidth="1"/>
    <col min="2594" max="2598" width="2.5" style="49" customWidth="1"/>
    <col min="2599" max="2600" width="2.375" style="49" customWidth="1"/>
    <col min="2601" max="2602" width="2.5" style="49" customWidth="1"/>
    <col min="2603" max="2604" width="2.375" style="49" customWidth="1"/>
    <col min="2605" max="2606" width="2.5" style="49" customWidth="1"/>
    <col min="2607" max="2608" width="2.375" style="49" customWidth="1"/>
    <col min="2609" max="2610" width="2.5" style="49" customWidth="1"/>
    <col min="2611" max="2612" width="2.375" style="49" customWidth="1"/>
    <col min="2613" max="2614" width="2.5" style="49" customWidth="1"/>
    <col min="2615" max="2616" width="2.375" style="49" customWidth="1"/>
    <col min="2617" max="2618" width="2.5" style="49" customWidth="1"/>
    <col min="2619" max="2620" width="2.375" style="49" customWidth="1"/>
    <col min="2621" max="2622" width="2.5" style="49" customWidth="1"/>
    <col min="2623" max="2624" width="2.375" style="49" customWidth="1"/>
    <col min="2625" max="2626" width="2.5" style="49" customWidth="1"/>
    <col min="2627" max="2628" width="2.375" style="49" customWidth="1"/>
    <col min="2629" max="2632" width="2.25" style="49" customWidth="1"/>
    <col min="2633" max="2634" width="2.5" style="49" customWidth="1"/>
    <col min="2635" max="2636" width="2.375" style="49" customWidth="1"/>
    <col min="2637" max="2638" width="2.5" style="49" customWidth="1"/>
    <col min="2639" max="2644" width="2.375" style="49" customWidth="1"/>
    <col min="2645" max="2646" width="2.5" style="49" customWidth="1"/>
    <col min="2647" max="2652" width="2.375" style="49" customWidth="1"/>
    <col min="2653" max="2654" width="2.5" style="49" customWidth="1"/>
    <col min="2655" max="2663" width="2.375" style="49" customWidth="1"/>
    <col min="2664" max="2664" width="2.5" style="49" customWidth="1"/>
    <col min="2665" max="2668" width="2.25" style="49" customWidth="1"/>
    <col min="2669" max="2701" width="2.375" style="49" customWidth="1"/>
    <col min="2702" max="2704" width="2.25" style="49" customWidth="1"/>
    <col min="2705" max="2736" width="2.375" style="49" customWidth="1"/>
    <col min="2737" max="2737" width="2.25" style="49" customWidth="1"/>
    <col min="2738" max="2740" width="2.5" style="49" customWidth="1"/>
    <col min="2741" max="2754" width="2.25" style="49" customWidth="1"/>
    <col min="2755" max="2757" width="2.5" style="49" customWidth="1"/>
    <col min="2758" max="2761" width="2.75" style="49" customWidth="1"/>
    <col min="2762" max="2767" width="2.5" style="49" customWidth="1"/>
    <col min="2768" max="2770" width="2.25" style="49" customWidth="1"/>
    <col min="2771" max="2771" width="2.125" style="49" customWidth="1"/>
    <col min="2772" max="2772" width="2.5" style="49" customWidth="1"/>
    <col min="2773" max="2773" width="2.375" style="49" customWidth="1"/>
    <col min="2774" max="2776" width="2.25" style="49" customWidth="1"/>
    <col min="2777" max="2808" width="2.375" style="49" customWidth="1"/>
    <col min="2809" max="2816" width="2.25" style="49"/>
    <col min="2817" max="2820" width="2.25" style="49" customWidth="1"/>
    <col min="2821" max="2828" width="2.375" style="49" customWidth="1"/>
    <col min="2829" max="2831" width="2.25" style="49" customWidth="1"/>
    <col min="2832" max="2837" width="2.5" style="49" customWidth="1"/>
    <col min="2838" max="2838" width="2.25" style="49" customWidth="1"/>
    <col min="2839" max="2839" width="2.125" style="49" customWidth="1"/>
    <col min="2840" max="2840" width="2.25" style="49" customWidth="1"/>
    <col min="2841" max="2846" width="2.375" style="49" customWidth="1"/>
    <col min="2847" max="2849" width="2.25" style="49" customWidth="1"/>
    <col min="2850" max="2854" width="2.5" style="49" customWidth="1"/>
    <col min="2855" max="2856" width="2.375" style="49" customWidth="1"/>
    <col min="2857" max="2858" width="2.5" style="49" customWidth="1"/>
    <col min="2859" max="2860" width="2.375" style="49" customWidth="1"/>
    <col min="2861" max="2862" width="2.5" style="49" customWidth="1"/>
    <col min="2863" max="2864" width="2.375" style="49" customWidth="1"/>
    <col min="2865" max="2866" width="2.5" style="49" customWidth="1"/>
    <col min="2867" max="2868" width="2.375" style="49" customWidth="1"/>
    <col min="2869" max="2870" width="2.5" style="49" customWidth="1"/>
    <col min="2871" max="2872" width="2.375" style="49" customWidth="1"/>
    <col min="2873" max="2874" width="2.5" style="49" customWidth="1"/>
    <col min="2875" max="2876" width="2.375" style="49" customWidth="1"/>
    <col min="2877" max="2878" width="2.5" style="49" customWidth="1"/>
    <col min="2879" max="2880" width="2.375" style="49" customWidth="1"/>
    <col min="2881" max="2882" width="2.5" style="49" customWidth="1"/>
    <col min="2883" max="2884" width="2.375" style="49" customWidth="1"/>
    <col min="2885" max="2888" width="2.25" style="49" customWidth="1"/>
    <col min="2889" max="2890" width="2.5" style="49" customWidth="1"/>
    <col min="2891" max="2892" width="2.375" style="49" customWidth="1"/>
    <col min="2893" max="2894" width="2.5" style="49" customWidth="1"/>
    <col min="2895" max="2900" width="2.375" style="49" customWidth="1"/>
    <col min="2901" max="2902" width="2.5" style="49" customWidth="1"/>
    <col min="2903" max="2908" width="2.375" style="49" customWidth="1"/>
    <col min="2909" max="2910" width="2.5" style="49" customWidth="1"/>
    <col min="2911" max="2919" width="2.375" style="49" customWidth="1"/>
    <col min="2920" max="2920" width="2.5" style="49" customWidth="1"/>
    <col min="2921" max="2924" width="2.25" style="49" customWidth="1"/>
    <col min="2925" max="2957" width="2.375" style="49" customWidth="1"/>
    <col min="2958" max="2960" width="2.25" style="49" customWidth="1"/>
    <col min="2961" max="2992" width="2.375" style="49" customWidth="1"/>
    <col min="2993" max="2993" width="2.25" style="49" customWidth="1"/>
    <col min="2994" max="2996" width="2.5" style="49" customWidth="1"/>
    <col min="2997" max="3010" width="2.25" style="49" customWidth="1"/>
    <col min="3011" max="3013" width="2.5" style="49" customWidth="1"/>
    <col min="3014" max="3017" width="2.75" style="49" customWidth="1"/>
    <col min="3018" max="3023" width="2.5" style="49" customWidth="1"/>
    <col min="3024" max="3026" width="2.25" style="49" customWidth="1"/>
    <col min="3027" max="3027" width="2.125" style="49" customWidth="1"/>
    <col min="3028" max="3028" width="2.5" style="49" customWidth="1"/>
    <col min="3029" max="3029" width="2.375" style="49" customWidth="1"/>
    <col min="3030" max="3032" width="2.25" style="49" customWidth="1"/>
    <col min="3033" max="3064" width="2.375" style="49" customWidth="1"/>
    <col min="3065" max="3072" width="2.25" style="49"/>
    <col min="3073" max="3076" width="2.25" style="49" customWidth="1"/>
    <col min="3077" max="3084" width="2.375" style="49" customWidth="1"/>
    <col min="3085" max="3087" width="2.25" style="49" customWidth="1"/>
    <col min="3088" max="3093" width="2.5" style="49" customWidth="1"/>
    <col min="3094" max="3094" width="2.25" style="49" customWidth="1"/>
    <col min="3095" max="3095" width="2.125" style="49" customWidth="1"/>
    <col min="3096" max="3096" width="2.25" style="49" customWidth="1"/>
    <col min="3097" max="3102" width="2.375" style="49" customWidth="1"/>
    <col min="3103" max="3105" width="2.25" style="49" customWidth="1"/>
    <col min="3106" max="3110" width="2.5" style="49" customWidth="1"/>
    <col min="3111" max="3112" width="2.375" style="49" customWidth="1"/>
    <col min="3113" max="3114" width="2.5" style="49" customWidth="1"/>
    <col min="3115" max="3116" width="2.375" style="49" customWidth="1"/>
    <col min="3117" max="3118" width="2.5" style="49" customWidth="1"/>
    <col min="3119" max="3120" width="2.375" style="49" customWidth="1"/>
    <col min="3121" max="3122" width="2.5" style="49" customWidth="1"/>
    <col min="3123" max="3124" width="2.375" style="49" customWidth="1"/>
    <col min="3125" max="3126" width="2.5" style="49" customWidth="1"/>
    <col min="3127" max="3128" width="2.375" style="49" customWidth="1"/>
    <col min="3129" max="3130" width="2.5" style="49" customWidth="1"/>
    <col min="3131" max="3132" width="2.375" style="49" customWidth="1"/>
    <col min="3133" max="3134" width="2.5" style="49" customWidth="1"/>
    <col min="3135" max="3136" width="2.375" style="49" customWidth="1"/>
    <col min="3137" max="3138" width="2.5" style="49" customWidth="1"/>
    <col min="3139" max="3140" width="2.375" style="49" customWidth="1"/>
    <col min="3141" max="3144" width="2.25" style="49" customWidth="1"/>
    <col min="3145" max="3146" width="2.5" style="49" customWidth="1"/>
    <col min="3147" max="3148" width="2.375" style="49" customWidth="1"/>
    <col min="3149" max="3150" width="2.5" style="49" customWidth="1"/>
    <col min="3151" max="3156" width="2.375" style="49" customWidth="1"/>
    <col min="3157" max="3158" width="2.5" style="49" customWidth="1"/>
    <col min="3159" max="3164" width="2.375" style="49" customWidth="1"/>
    <col min="3165" max="3166" width="2.5" style="49" customWidth="1"/>
    <col min="3167" max="3175" width="2.375" style="49" customWidth="1"/>
    <col min="3176" max="3176" width="2.5" style="49" customWidth="1"/>
    <col min="3177" max="3180" width="2.25" style="49" customWidth="1"/>
    <col min="3181" max="3213" width="2.375" style="49" customWidth="1"/>
    <col min="3214" max="3216" width="2.25" style="49" customWidth="1"/>
    <col min="3217" max="3248" width="2.375" style="49" customWidth="1"/>
    <col min="3249" max="3249" width="2.25" style="49" customWidth="1"/>
    <col min="3250" max="3252" width="2.5" style="49" customWidth="1"/>
    <col min="3253" max="3266" width="2.25" style="49" customWidth="1"/>
    <col min="3267" max="3269" width="2.5" style="49" customWidth="1"/>
    <col min="3270" max="3273" width="2.75" style="49" customWidth="1"/>
    <col min="3274" max="3279" width="2.5" style="49" customWidth="1"/>
    <col min="3280" max="3282" width="2.25" style="49" customWidth="1"/>
    <col min="3283" max="3283" width="2.125" style="49" customWidth="1"/>
    <col min="3284" max="3284" width="2.5" style="49" customWidth="1"/>
    <col min="3285" max="3285" width="2.375" style="49" customWidth="1"/>
    <col min="3286" max="3288" width="2.25" style="49" customWidth="1"/>
    <col min="3289" max="3320" width="2.375" style="49" customWidth="1"/>
    <col min="3321" max="3328" width="2.25" style="49"/>
    <col min="3329" max="3332" width="2.25" style="49" customWidth="1"/>
    <col min="3333" max="3340" width="2.375" style="49" customWidth="1"/>
    <col min="3341" max="3343" width="2.25" style="49" customWidth="1"/>
    <col min="3344" max="3349" width="2.5" style="49" customWidth="1"/>
    <col min="3350" max="3350" width="2.25" style="49" customWidth="1"/>
    <col min="3351" max="3351" width="2.125" style="49" customWidth="1"/>
    <col min="3352" max="3352" width="2.25" style="49" customWidth="1"/>
    <col min="3353" max="3358" width="2.375" style="49" customWidth="1"/>
    <col min="3359" max="3361" width="2.25" style="49" customWidth="1"/>
    <col min="3362" max="3366" width="2.5" style="49" customWidth="1"/>
    <col min="3367" max="3368" width="2.375" style="49" customWidth="1"/>
    <col min="3369" max="3370" width="2.5" style="49" customWidth="1"/>
    <col min="3371" max="3372" width="2.375" style="49" customWidth="1"/>
    <col min="3373" max="3374" width="2.5" style="49" customWidth="1"/>
    <col min="3375" max="3376" width="2.375" style="49" customWidth="1"/>
    <col min="3377" max="3378" width="2.5" style="49" customWidth="1"/>
    <col min="3379" max="3380" width="2.375" style="49" customWidth="1"/>
    <col min="3381" max="3382" width="2.5" style="49" customWidth="1"/>
    <col min="3383" max="3384" width="2.375" style="49" customWidth="1"/>
    <col min="3385" max="3386" width="2.5" style="49" customWidth="1"/>
    <col min="3387" max="3388" width="2.375" style="49" customWidth="1"/>
    <col min="3389" max="3390" width="2.5" style="49" customWidth="1"/>
    <col min="3391" max="3392" width="2.375" style="49" customWidth="1"/>
    <col min="3393" max="3394" width="2.5" style="49" customWidth="1"/>
    <col min="3395" max="3396" width="2.375" style="49" customWidth="1"/>
    <col min="3397" max="3400" width="2.25" style="49" customWidth="1"/>
    <col min="3401" max="3402" width="2.5" style="49" customWidth="1"/>
    <col min="3403" max="3404" width="2.375" style="49" customWidth="1"/>
    <col min="3405" max="3406" width="2.5" style="49" customWidth="1"/>
    <col min="3407" max="3412" width="2.375" style="49" customWidth="1"/>
    <col min="3413" max="3414" width="2.5" style="49" customWidth="1"/>
    <col min="3415" max="3420" width="2.375" style="49" customWidth="1"/>
    <col min="3421" max="3422" width="2.5" style="49" customWidth="1"/>
    <col min="3423" max="3431" width="2.375" style="49" customWidth="1"/>
    <col min="3432" max="3432" width="2.5" style="49" customWidth="1"/>
    <col min="3433" max="3436" width="2.25" style="49" customWidth="1"/>
    <col min="3437" max="3469" width="2.375" style="49" customWidth="1"/>
    <col min="3470" max="3472" width="2.25" style="49" customWidth="1"/>
    <col min="3473" max="3504" width="2.375" style="49" customWidth="1"/>
    <col min="3505" max="3505" width="2.25" style="49" customWidth="1"/>
    <col min="3506" max="3508" width="2.5" style="49" customWidth="1"/>
    <col min="3509" max="3522" width="2.25" style="49" customWidth="1"/>
    <col min="3523" max="3525" width="2.5" style="49" customWidth="1"/>
    <col min="3526" max="3529" width="2.75" style="49" customWidth="1"/>
    <col min="3530" max="3535" width="2.5" style="49" customWidth="1"/>
    <col min="3536" max="3538" width="2.25" style="49" customWidth="1"/>
    <col min="3539" max="3539" width="2.125" style="49" customWidth="1"/>
    <col min="3540" max="3540" width="2.5" style="49" customWidth="1"/>
    <col min="3541" max="3541" width="2.375" style="49" customWidth="1"/>
    <col min="3542" max="3544" width="2.25" style="49" customWidth="1"/>
    <col min="3545" max="3576" width="2.375" style="49" customWidth="1"/>
    <col min="3577" max="3584" width="2.25" style="49"/>
    <col min="3585" max="3588" width="2.25" style="49" customWidth="1"/>
    <col min="3589" max="3596" width="2.375" style="49" customWidth="1"/>
    <col min="3597" max="3599" width="2.25" style="49" customWidth="1"/>
    <col min="3600" max="3605" width="2.5" style="49" customWidth="1"/>
    <col min="3606" max="3606" width="2.25" style="49" customWidth="1"/>
    <col min="3607" max="3607" width="2.125" style="49" customWidth="1"/>
    <col min="3608" max="3608" width="2.25" style="49" customWidth="1"/>
    <col min="3609" max="3614" width="2.375" style="49" customWidth="1"/>
    <col min="3615" max="3617" width="2.25" style="49" customWidth="1"/>
    <col min="3618" max="3622" width="2.5" style="49" customWidth="1"/>
    <col min="3623" max="3624" width="2.375" style="49" customWidth="1"/>
    <col min="3625" max="3626" width="2.5" style="49" customWidth="1"/>
    <col min="3627" max="3628" width="2.375" style="49" customWidth="1"/>
    <col min="3629" max="3630" width="2.5" style="49" customWidth="1"/>
    <col min="3631" max="3632" width="2.375" style="49" customWidth="1"/>
    <col min="3633" max="3634" width="2.5" style="49" customWidth="1"/>
    <col min="3635" max="3636" width="2.375" style="49" customWidth="1"/>
    <col min="3637" max="3638" width="2.5" style="49" customWidth="1"/>
    <col min="3639" max="3640" width="2.375" style="49" customWidth="1"/>
    <col min="3641" max="3642" width="2.5" style="49" customWidth="1"/>
    <col min="3643" max="3644" width="2.375" style="49" customWidth="1"/>
    <col min="3645" max="3646" width="2.5" style="49" customWidth="1"/>
    <col min="3647" max="3648" width="2.375" style="49" customWidth="1"/>
    <col min="3649" max="3650" width="2.5" style="49" customWidth="1"/>
    <col min="3651" max="3652" width="2.375" style="49" customWidth="1"/>
    <col min="3653" max="3656" width="2.25" style="49" customWidth="1"/>
    <col min="3657" max="3658" width="2.5" style="49" customWidth="1"/>
    <col min="3659" max="3660" width="2.375" style="49" customWidth="1"/>
    <col min="3661" max="3662" width="2.5" style="49" customWidth="1"/>
    <col min="3663" max="3668" width="2.375" style="49" customWidth="1"/>
    <col min="3669" max="3670" width="2.5" style="49" customWidth="1"/>
    <col min="3671" max="3676" width="2.375" style="49" customWidth="1"/>
    <col min="3677" max="3678" width="2.5" style="49" customWidth="1"/>
    <col min="3679" max="3687" width="2.375" style="49" customWidth="1"/>
    <col min="3688" max="3688" width="2.5" style="49" customWidth="1"/>
    <col min="3689" max="3692" width="2.25" style="49" customWidth="1"/>
    <col min="3693" max="3725" width="2.375" style="49" customWidth="1"/>
    <col min="3726" max="3728" width="2.25" style="49" customWidth="1"/>
    <col min="3729" max="3760" width="2.375" style="49" customWidth="1"/>
    <col min="3761" max="3761" width="2.25" style="49" customWidth="1"/>
    <col min="3762" max="3764" width="2.5" style="49" customWidth="1"/>
    <col min="3765" max="3778" width="2.25" style="49" customWidth="1"/>
    <col min="3779" max="3781" width="2.5" style="49" customWidth="1"/>
    <col min="3782" max="3785" width="2.75" style="49" customWidth="1"/>
    <col min="3786" max="3791" width="2.5" style="49" customWidth="1"/>
    <col min="3792" max="3794" width="2.25" style="49" customWidth="1"/>
    <col min="3795" max="3795" width="2.125" style="49" customWidth="1"/>
    <col min="3796" max="3796" width="2.5" style="49" customWidth="1"/>
    <col min="3797" max="3797" width="2.375" style="49" customWidth="1"/>
    <col min="3798" max="3800" width="2.25" style="49" customWidth="1"/>
    <col min="3801" max="3832" width="2.375" style="49" customWidth="1"/>
    <col min="3833" max="3840" width="2.25" style="49"/>
    <col min="3841" max="3844" width="2.25" style="49" customWidth="1"/>
    <col min="3845" max="3852" width="2.375" style="49" customWidth="1"/>
    <col min="3853" max="3855" width="2.25" style="49" customWidth="1"/>
    <col min="3856" max="3861" width="2.5" style="49" customWidth="1"/>
    <col min="3862" max="3862" width="2.25" style="49" customWidth="1"/>
    <col min="3863" max="3863" width="2.125" style="49" customWidth="1"/>
    <col min="3864" max="3864" width="2.25" style="49" customWidth="1"/>
    <col min="3865" max="3870" width="2.375" style="49" customWidth="1"/>
    <col min="3871" max="3873" width="2.25" style="49" customWidth="1"/>
    <col min="3874" max="3878" width="2.5" style="49" customWidth="1"/>
    <col min="3879" max="3880" width="2.375" style="49" customWidth="1"/>
    <col min="3881" max="3882" width="2.5" style="49" customWidth="1"/>
    <col min="3883" max="3884" width="2.375" style="49" customWidth="1"/>
    <col min="3885" max="3886" width="2.5" style="49" customWidth="1"/>
    <col min="3887" max="3888" width="2.375" style="49" customWidth="1"/>
    <col min="3889" max="3890" width="2.5" style="49" customWidth="1"/>
    <col min="3891" max="3892" width="2.375" style="49" customWidth="1"/>
    <col min="3893" max="3894" width="2.5" style="49" customWidth="1"/>
    <col min="3895" max="3896" width="2.375" style="49" customWidth="1"/>
    <col min="3897" max="3898" width="2.5" style="49" customWidth="1"/>
    <col min="3899" max="3900" width="2.375" style="49" customWidth="1"/>
    <col min="3901" max="3902" width="2.5" style="49" customWidth="1"/>
    <col min="3903" max="3904" width="2.375" style="49" customWidth="1"/>
    <col min="3905" max="3906" width="2.5" style="49" customWidth="1"/>
    <col min="3907" max="3908" width="2.375" style="49" customWidth="1"/>
    <col min="3909" max="3912" width="2.25" style="49" customWidth="1"/>
    <col min="3913" max="3914" width="2.5" style="49" customWidth="1"/>
    <col min="3915" max="3916" width="2.375" style="49" customWidth="1"/>
    <col min="3917" max="3918" width="2.5" style="49" customWidth="1"/>
    <col min="3919" max="3924" width="2.375" style="49" customWidth="1"/>
    <col min="3925" max="3926" width="2.5" style="49" customWidth="1"/>
    <col min="3927" max="3932" width="2.375" style="49" customWidth="1"/>
    <col min="3933" max="3934" width="2.5" style="49" customWidth="1"/>
    <col min="3935" max="3943" width="2.375" style="49" customWidth="1"/>
    <col min="3944" max="3944" width="2.5" style="49" customWidth="1"/>
    <col min="3945" max="3948" width="2.25" style="49" customWidth="1"/>
    <col min="3949" max="3981" width="2.375" style="49" customWidth="1"/>
    <col min="3982" max="3984" width="2.25" style="49" customWidth="1"/>
    <col min="3985" max="4016" width="2.375" style="49" customWidth="1"/>
    <col min="4017" max="4017" width="2.25" style="49" customWidth="1"/>
    <col min="4018" max="4020" width="2.5" style="49" customWidth="1"/>
    <col min="4021" max="4034" width="2.25" style="49" customWidth="1"/>
    <col min="4035" max="4037" width="2.5" style="49" customWidth="1"/>
    <col min="4038" max="4041" width="2.75" style="49" customWidth="1"/>
    <col min="4042" max="4047" width="2.5" style="49" customWidth="1"/>
    <col min="4048" max="4050" width="2.25" style="49" customWidth="1"/>
    <col min="4051" max="4051" width="2.125" style="49" customWidth="1"/>
    <col min="4052" max="4052" width="2.5" style="49" customWidth="1"/>
    <col min="4053" max="4053" width="2.375" style="49" customWidth="1"/>
    <col min="4054" max="4056" width="2.25" style="49" customWidth="1"/>
    <col min="4057" max="4088" width="2.375" style="49" customWidth="1"/>
    <col min="4089" max="4096" width="2.25" style="49"/>
    <col min="4097" max="4100" width="2.25" style="49" customWidth="1"/>
    <col min="4101" max="4108" width="2.375" style="49" customWidth="1"/>
    <col min="4109" max="4111" width="2.25" style="49" customWidth="1"/>
    <col min="4112" max="4117" width="2.5" style="49" customWidth="1"/>
    <col min="4118" max="4118" width="2.25" style="49" customWidth="1"/>
    <col min="4119" max="4119" width="2.125" style="49" customWidth="1"/>
    <col min="4120" max="4120" width="2.25" style="49" customWidth="1"/>
    <col min="4121" max="4126" width="2.375" style="49" customWidth="1"/>
    <col min="4127" max="4129" width="2.25" style="49" customWidth="1"/>
    <col min="4130" max="4134" width="2.5" style="49" customWidth="1"/>
    <col min="4135" max="4136" width="2.375" style="49" customWidth="1"/>
    <col min="4137" max="4138" width="2.5" style="49" customWidth="1"/>
    <col min="4139" max="4140" width="2.375" style="49" customWidth="1"/>
    <col min="4141" max="4142" width="2.5" style="49" customWidth="1"/>
    <col min="4143" max="4144" width="2.375" style="49" customWidth="1"/>
    <col min="4145" max="4146" width="2.5" style="49" customWidth="1"/>
    <col min="4147" max="4148" width="2.375" style="49" customWidth="1"/>
    <col min="4149" max="4150" width="2.5" style="49" customWidth="1"/>
    <col min="4151" max="4152" width="2.375" style="49" customWidth="1"/>
    <col min="4153" max="4154" width="2.5" style="49" customWidth="1"/>
    <col min="4155" max="4156" width="2.375" style="49" customWidth="1"/>
    <col min="4157" max="4158" width="2.5" style="49" customWidth="1"/>
    <col min="4159" max="4160" width="2.375" style="49" customWidth="1"/>
    <col min="4161" max="4162" width="2.5" style="49" customWidth="1"/>
    <col min="4163" max="4164" width="2.375" style="49" customWidth="1"/>
    <col min="4165" max="4168" width="2.25" style="49" customWidth="1"/>
    <col min="4169" max="4170" width="2.5" style="49" customWidth="1"/>
    <col min="4171" max="4172" width="2.375" style="49" customWidth="1"/>
    <col min="4173" max="4174" width="2.5" style="49" customWidth="1"/>
    <col min="4175" max="4180" width="2.375" style="49" customWidth="1"/>
    <col min="4181" max="4182" width="2.5" style="49" customWidth="1"/>
    <col min="4183" max="4188" width="2.375" style="49" customWidth="1"/>
    <col min="4189" max="4190" width="2.5" style="49" customWidth="1"/>
    <col min="4191" max="4199" width="2.375" style="49" customWidth="1"/>
    <col min="4200" max="4200" width="2.5" style="49" customWidth="1"/>
    <col min="4201" max="4204" width="2.25" style="49" customWidth="1"/>
    <col min="4205" max="4237" width="2.375" style="49" customWidth="1"/>
    <col min="4238" max="4240" width="2.25" style="49" customWidth="1"/>
    <col min="4241" max="4272" width="2.375" style="49" customWidth="1"/>
    <col min="4273" max="4273" width="2.25" style="49" customWidth="1"/>
    <col min="4274" max="4276" width="2.5" style="49" customWidth="1"/>
    <col min="4277" max="4290" width="2.25" style="49" customWidth="1"/>
    <col min="4291" max="4293" width="2.5" style="49" customWidth="1"/>
    <col min="4294" max="4297" width="2.75" style="49" customWidth="1"/>
    <col min="4298" max="4303" width="2.5" style="49" customWidth="1"/>
    <col min="4304" max="4306" width="2.25" style="49" customWidth="1"/>
    <col min="4307" max="4307" width="2.125" style="49" customWidth="1"/>
    <col min="4308" max="4308" width="2.5" style="49" customWidth="1"/>
    <col min="4309" max="4309" width="2.375" style="49" customWidth="1"/>
    <col min="4310" max="4312" width="2.25" style="49" customWidth="1"/>
    <col min="4313" max="4344" width="2.375" style="49" customWidth="1"/>
    <col min="4345" max="4352" width="2.25" style="49"/>
    <col min="4353" max="4356" width="2.25" style="49" customWidth="1"/>
    <col min="4357" max="4364" width="2.375" style="49" customWidth="1"/>
    <col min="4365" max="4367" width="2.25" style="49" customWidth="1"/>
    <col min="4368" max="4373" width="2.5" style="49" customWidth="1"/>
    <col min="4374" max="4374" width="2.25" style="49" customWidth="1"/>
    <col min="4375" max="4375" width="2.125" style="49" customWidth="1"/>
    <col min="4376" max="4376" width="2.25" style="49" customWidth="1"/>
    <col min="4377" max="4382" width="2.375" style="49" customWidth="1"/>
    <col min="4383" max="4385" width="2.25" style="49" customWidth="1"/>
    <col min="4386" max="4390" width="2.5" style="49" customWidth="1"/>
    <col min="4391" max="4392" width="2.375" style="49" customWidth="1"/>
    <col min="4393" max="4394" width="2.5" style="49" customWidth="1"/>
    <col min="4395" max="4396" width="2.375" style="49" customWidth="1"/>
    <col min="4397" max="4398" width="2.5" style="49" customWidth="1"/>
    <col min="4399" max="4400" width="2.375" style="49" customWidth="1"/>
    <col min="4401" max="4402" width="2.5" style="49" customWidth="1"/>
    <col min="4403" max="4404" width="2.375" style="49" customWidth="1"/>
    <col min="4405" max="4406" width="2.5" style="49" customWidth="1"/>
    <col min="4407" max="4408" width="2.375" style="49" customWidth="1"/>
    <col min="4409" max="4410" width="2.5" style="49" customWidth="1"/>
    <col min="4411" max="4412" width="2.375" style="49" customWidth="1"/>
    <col min="4413" max="4414" width="2.5" style="49" customWidth="1"/>
    <col min="4415" max="4416" width="2.375" style="49" customWidth="1"/>
    <col min="4417" max="4418" width="2.5" style="49" customWidth="1"/>
    <col min="4419" max="4420" width="2.375" style="49" customWidth="1"/>
    <col min="4421" max="4424" width="2.25" style="49" customWidth="1"/>
    <col min="4425" max="4426" width="2.5" style="49" customWidth="1"/>
    <col min="4427" max="4428" width="2.375" style="49" customWidth="1"/>
    <col min="4429" max="4430" width="2.5" style="49" customWidth="1"/>
    <col min="4431" max="4436" width="2.375" style="49" customWidth="1"/>
    <col min="4437" max="4438" width="2.5" style="49" customWidth="1"/>
    <col min="4439" max="4444" width="2.375" style="49" customWidth="1"/>
    <col min="4445" max="4446" width="2.5" style="49" customWidth="1"/>
    <col min="4447" max="4455" width="2.375" style="49" customWidth="1"/>
    <col min="4456" max="4456" width="2.5" style="49" customWidth="1"/>
    <col min="4457" max="4460" width="2.25" style="49" customWidth="1"/>
    <col min="4461" max="4493" width="2.375" style="49" customWidth="1"/>
    <col min="4494" max="4496" width="2.25" style="49" customWidth="1"/>
    <col min="4497" max="4528" width="2.375" style="49" customWidth="1"/>
    <col min="4529" max="4529" width="2.25" style="49" customWidth="1"/>
    <col min="4530" max="4532" width="2.5" style="49" customWidth="1"/>
    <col min="4533" max="4546" width="2.25" style="49" customWidth="1"/>
    <col min="4547" max="4549" width="2.5" style="49" customWidth="1"/>
    <col min="4550" max="4553" width="2.75" style="49" customWidth="1"/>
    <col min="4554" max="4559" width="2.5" style="49" customWidth="1"/>
    <col min="4560" max="4562" width="2.25" style="49" customWidth="1"/>
    <col min="4563" max="4563" width="2.125" style="49" customWidth="1"/>
    <col min="4564" max="4564" width="2.5" style="49" customWidth="1"/>
    <col min="4565" max="4565" width="2.375" style="49" customWidth="1"/>
    <col min="4566" max="4568" width="2.25" style="49" customWidth="1"/>
    <col min="4569" max="4600" width="2.375" style="49" customWidth="1"/>
    <col min="4601" max="4608" width="2.25" style="49"/>
    <col min="4609" max="4612" width="2.25" style="49" customWidth="1"/>
    <col min="4613" max="4620" width="2.375" style="49" customWidth="1"/>
    <col min="4621" max="4623" width="2.25" style="49" customWidth="1"/>
    <col min="4624" max="4629" width="2.5" style="49" customWidth="1"/>
    <col min="4630" max="4630" width="2.25" style="49" customWidth="1"/>
    <col min="4631" max="4631" width="2.125" style="49" customWidth="1"/>
    <col min="4632" max="4632" width="2.25" style="49" customWidth="1"/>
    <col min="4633" max="4638" width="2.375" style="49" customWidth="1"/>
    <col min="4639" max="4641" width="2.25" style="49" customWidth="1"/>
    <col min="4642" max="4646" width="2.5" style="49" customWidth="1"/>
    <col min="4647" max="4648" width="2.375" style="49" customWidth="1"/>
    <col min="4649" max="4650" width="2.5" style="49" customWidth="1"/>
    <col min="4651" max="4652" width="2.375" style="49" customWidth="1"/>
    <col min="4653" max="4654" width="2.5" style="49" customWidth="1"/>
    <col min="4655" max="4656" width="2.375" style="49" customWidth="1"/>
    <col min="4657" max="4658" width="2.5" style="49" customWidth="1"/>
    <col min="4659" max="4660" width="2.375" style="49" customWidth="1"/>
    <col min="4661" max="4662" width="2.5" style="49" customWidth="1"/>
    <col min="4663" max="4664" width="2.375" style="49" customWidth="1"/>
    <col min="4665" max="4666" width="2.5" style="49" customWidth="1"/>
    <col min="4667" max="4668" width="2.375" style="49" customWidth="1"/>
    <col min="4669" max="4670" width="2.5" style="49" customWidth="1"/>
    <col min="4671" max="4672" width="2.375" style="49" customWidth="1"/>
    <col min="4673" max="4674" width="2.5" style="49" customWidth="1"/>
    <col min="4675" max="4676" width="2.375" style="49" customWidth="1"/>
    <col min="4677" max="4680" width="2.25" style="49" customWidth="1"/>
    <col min="4681" max="4682" width="2.5" style="49" customWidth="1"/>
    <col min="4683" max="4684" width="2.375" style="49" customWidth="1"/>
    <col min="4685" max="4686" width="2.5" style="49" customWidth="1"/>
    <col min="4687" max="4692" width="2.375" style="49" customWidth="1"/>
    <col min="4693" max="4694" width="2.5" style="49" customWidth="1"/>
    <col min="4695" max="4700" width="2.375" style="49" customWidth="1"/>
    <col min="4701" max="4702" width="2.5" style="49" customWidth="1"/>
    <col min="4703" max="4711" width="2.375" style="49" customWidth="1"/>
    <col min="4712" max="4712" width="2.5" style="49" customWidth="1"/>
    <col min="4713" max="4716" width="2.25" style="49" customWidth="1"/>
    <col min="4717" max="4749" width="2.375" style="49" customWidth="1"/>
    <col min="4750" max="4752" width="2.25" style="49" customWidth="1"/>
    <col min="4753" max="4784" width="2.375" style="49" customWidth="1"/>
    <col min="4785" max="4785" width="2.25" style="49" customWidth="1"/>
    <col min="4786" max="4788" width="2.5" style="49" customWidth="1"/>
    <col min="4789" max="4802" width="2.25" style="49" customWidth="1"/>
    <col min="4803" max="4805" width="2.5" style="49" customWidth="1"/>
    <col min="4806" max="4809" width="2.75" style="49" customWidth="1"/>
    <col min="4810" max="4815" width="2.5" style="49" customWidth="1"/>
    <col min="4816" max="4818" width="2.25" style="49" customWidth="1"/>
    <col min="4819" max="4819" width="2.125" style="49" customWidth="1"/>
    <col min="4820" max="4820" width="2.5" style="49" customWidth="1"/>
    <col min="4821" max="4821" width="2.375" style="49" customWidth="1"/>
    <col min="4822" max="4824" width="2.25" style="49" customWidth="1"/>
    <col min="4825" max="4856" width="2.375" style="49" customWidth="1"/>
    <col min="4857" max="4864" width="2.25" style="49"/>
    <col min="4865" max="4868" width="2.25" style="49" customWidth="1"/>
    <col min="4869" max="4876" width="2.375" style="49" customWidth="1"/>
    <col min="4877" max="4879" width="2.25" style="49" customWidth="1"/>
    <col min="4880" max="4885" width="2.5" style="49" customWidth="1"/>
    <col min="4886" max="4886" width="2.25" style="49" customWidth="1"/>
    <col min="4887" max="4887" width="2.125" style="49" customWidth="1"/>
    <col min="4888" max="4888" width="2.25" style="49" customWidth="1"/>
    <col min="4889" max="4894" width="2.375" style="49" customWidth="1"/>
    <col min="4895" max="4897" width="2.25" style="49" customWidth="1"/>
    <col min="4898" max="4902" width="2.5" style="49" customWidth="1"/>
    <col min="4903" max="4904" width="2.375" style="49" customWidth="1"/>
    <col min="4905" max="4906" width="2.5" style="49" customWidth="1"/>
    <col min="4907" max="4908" width="2.375" style="49" customWidth="1"/>
    <col min="4909" max="4910" width="2.5" style="49" customWidth="1"/>
    <col min="4911" max="4912" width="2.375" style="49" customWidth="1"/>
    <col min="4913" max="4914" width="2.5" style="49" customWidth="1"/>
    <col min="4915" max="4916" width="2.375" style="49" customWidth="1"/>
    <col min="4917" max="4918" width="2.5" style="49" customWidth="1"/>
    <col min="4919" max="4920" width="2.375" style="49" customWidth="1"/>
    <col min="4921" max="4922" width="2.5" style="49" customWidth="1"/>
    <col min="4923" max="4924" width="2.375" style="49" customWidth="1"/>
    <col min="4925" max="4926" width="2.5" style="49" customWidth="1"/>
    <col min="4927" max="4928" width="2.375" style="49" customWidth="1"/>
    <col min="4929" max="4930" width="2.5" style="49" customWidth="1"/>
    <col min="4931" max="4932" width="2.375" style="49" customWidth="1"/>
    <col min="4933" max="4936" width="2.25" style="49" customWidth="1"/>
    <col min="4937" max="4938" width="2.5" style="49" customWidth="1"/>
    <col min="4939" max="4940" width="2.375" style="49" customWidth="1"/>
    <col min="4941" max="4942" width="2.5" style="49" customWidth="1"/>
    <col min="4943" max="4948" width="2.375" style="49" customWidth="1"/>
    <col min="4949" max="4950" width="2.5" style="49" customWidth="1"/>
    <col min="4951" max="4956" width="2.375" style="49" customWidth="1"/>
    <col min="4957" max="4958" width="2.5" style="49" customWidth="1"/>
    <col min="4959" max="4967" width="2.375" style="49" customWidth="1"/>
    <col min="4968" max="4968" width="2.5" style="49" customWidth="1"/>
    <col min="4969" max="4972" width="2.25" style="49" customWidth="1"/>
    <col min="4973" max="5005" width="2.375" style="49" customWidth="1"/>
    <col min="5006" max="5008" width="2.25" style="49" customWidth="1"/>
    <col min="5009" max="5040" width="2.375" style="49" customWidth="1"/>
    <col min="5041" max="5041" width="2.25" style="49" customWidth="1"/>
    <col min="5042" max="5044" width="2.5" style="49" customWidth="1"/>
    <col min="5045" max="5058" width="2.25" style="49" customWidth="1"/>
    <col min="5059" max="5061" width="2.5" style="49" customWidth="1"/>
    <col min="5062" max="5065" width="2.75" style="49" customWidth="1"/>
    <col min="5066" max="5071" width="2.5" style="49" customWidth="1"/>
    <col min="5072" max="5074" width="2.25" style="49" customWidth="1"/>
    <col min="5075" max="5075" width="2.125" style="49" customWidth="1"/>
    <col min="5076" max="5076" width="2.5" style="49" customWidth="1"/>
    <col min="5077" max="5077" width="2.375" style="49" customWidth="1"/>
    <col min="5078" max="5080" width="2.25" style="49" customWidth="1"/>
    <col min="5081" max="5112" width="2.375" style="49" customWidth="1"/>
    <col min="5113" max="5120" width="2.25" style="49"/>
    <col min="5121" max="5124" width="2.25" style="49" customWidth="1"/>
    <col min="5125" max="5132" width="2.375" style="49" customWidth="1"/>
    <col min="5133" max="5135" width="2.25" style="49" customWidth="1"/>
    <col min="5136" max="5141" width="2.5" style="49" customWidth="1"/>
    <col min="5142" max="5142" width="2.25" style="49" customWidth="1"/>
    <col min="5143" max="5143" width="2.125" style="49" customWidth="1"/>
    <col min="5144" max="5144" width="2.25" style="49" customWidth="1"/>
    <col min="5145" max="5150" width="2.375" style="49" customWidth="1"/>
    <col min="5151" max="5153" width="2.25" style="49" customWidth="1"/>
    <col min="5154" max="5158" width="2.5" style="49" customWidth="1"/>
    <col min="5159" max="5160" width="2.375" style="49" customWidth="1"/>
    <col min="5161" max="5162" width="2.5" style="49" customWidth="1"/>
    <col min="5163" max="5164" width="2.375" style="49" customWidth="1"/>
    <col min="5165" max="5166" width="2.5" style="49" customWidth="1"/>
    <col min="5167" max="5168" width="2.375" style="49" customWidth="1"/>
    <col min="5169" max="5170" width="2.5" style="49" customWidth="1"/>
    <col min="5171" max="5172" width="2.375" style="49" customWidth="1"/>
    <col min="5173" max="5174" width="2.5" style="49" customWidth="1"/>
    <col min="5175" max="5176" width="2.375" style="49" customWidth="1"/>
    <col min="5177" max="5178" width="2.5" style="49" customWidth="1"/>
    <col min="5179" max="5180" width="2.375" style="49" customWidth="1"/>
    <col min="5181" max="5182" width="2.5" style="49" customWidth="1"/>
    <col min="5183" max="5184" width="2.375" style="49" customWidth="1"/>
    <col min="5185" max="5186" width="2.5" style="49" customWidth="1"/>
    <col min="5187" max="5188" width="2.375" style="49" customWidth="1"/>
    <col min="5189" max="5192" width="2.25" style="49" customWidth="1"/>
    <col min="5193" max="5194" width="2.5" style="49" customWidth="1"/>
    <col min="5195" max="5196" width="2.375" style="49" customWidth="1"/>
    <col min="5197" max="5198" width="2.5" style="49" customWidth="1"/>
    <col min="5199" max="5204" width="2.375" style="49" customWidth="1"/>
    <col min="5205" max="5206" width="2.5" style="49" customWidth="1"/>
    <col min="5207" max="5212" width="2.375" style="49" customWidth="1"/>
    <col min="5213" max="5214" width="2.5" style="49" customWidth="1"/>
    <col min="5215" max="5223" width="2.375" style="49" customWidth="1"/>
    <col min="5224" max="5224" width="2.5" style="49" customWidth="1"/>
    <col min="5225" max="5228" width="2.25" style="49" customWidth="1"/>
    <col min="5229" max="5261" width="2.375" style="49" customWidth="1"/>
    <col min="5262" max="5264" width="2.25" style="49" customWidth="1"/>
    <col min="5265" max="5296" width="2.375" style="49" customWidth="1"/>
    <col min="5297" max="5297" width="2.25" style="49" customWidth="1"/>
    <col min="5298" max="5300" width="2.5" style="49" customWidth="1"/>
    <col min="5301" max="5314" width="2.25" style="49" customWidth="1"/>
    <col min="5315" max="5317" width="2.5" style="49" customWidth="1"/>
    <col min="5318" max="5321" width="2.75" style="49" customWidth="1"/>
    <col min="5322" max="5327" width="2.5" style="49" customWidth="1"/>
    <col min="5328" max="5330" width="2.25" style="49" customWidth="1"/>
    <col min="5331" max="5331" width="2.125" style="49" customWidth="1"/>
    <col min="5332" max="5332" width="2.5" style="49" customWidth="1"/>
    <col min="5333" max="5333" width="2.375" style="49" customWidth="1"/>
    <col min="5334" max="5336" width="2.25" style="49" customWidth="1"/>
    <col min="5337" max="5368" width="2.375" style="49" customWidth="1"/>
    <col min="5369" max="5376" width="2.25" style="49"/>
    <col min="5377" max="5380" width="2.25" style="49" customWidth="1"/>
    <col min="5381" max="5388" width="2.375" style="49" customWidth="1"/>
    <col min="5389" max="5391" width="2.25" style="49" customWidth="1"/>
    <col min="5392" max="5397" width="2.5" style="49" customWidth="1"/>
    <col min="5398" max="5398" width="2.25" style="49" customWidth="1"/>
    <col min="5399" max="5399" width="2.125" style="49" customWidth="1"/>
    <col min="5400" max="5400" width="2.25" style="49" customWidth="1"/>
    <col min="5401" max="5406" width="2.375" style="49" customWidth="1"/>
    <col min="5407" max="5409" width="2.25" style="49" customWidth="1"/>
    <col min="5410" max="5414" width="2.5" style="49" customWidth="1"/>
    <col min="5415" max="5416" width="2.375" style="49" customWidth="1"/>
    <col min="5417" max="5418" width="2.5" style="49" customWidth="1"/>
    <col min="5419" max="5420" width="2.375" style="49" customWidth="1"/>
    <col min="5421" max="5422" width="2.5" style="49" customWidth="1"/>
    <col min="5423" max="5424" width="2.375" style="49" customWidth="1"/>
    <col min="5425" max="5426" width="2.5" style="49" customWidth="1"/>
    <col min="5427" max="5428" width="2.375" style="49" customWidth="1"/>
    <col min="5429" max="5430" width="2.5" style="49" customWidth="1"/>
    <col min="5431" max="5432" width="2.375" style="49" customWidth="1"/>
    <col min="5433" max="5434" width="2.5" style="49" customWidth="1"/>
    <col min="5435" max="5436" width="2.375" style="49" customWidth="1"/>
    <col min="5437" max="5438" width="2.5" style="49" customWidth="1"/>
    <col min="5439" max="5440" width="2.375" style="49" customWidth="1"/>
    <col min="5441" max="5442" width="2.5" style="49" customWidth="1"/>
    <col min="5443" max="5444" width="2.375" style="49" customWidth="1"/>
    <col min="5445" max="5448" width="2.25" style="49" customWidth="1"/>
    <col min="5449" max="5450" width="2.5" style="49" customWidth="1"/>
    <col min="5451" max="5452" width="2.375" style="49" customWidth="1"/>
    <col min="5453" max="5454" width="2.5" style="49" customWidth="1"/>
    <col min="5455" max="5460" width="2.375" style="49" customWidth="1"/>
    <col min="5461" max="5462" width="2.5" style="49" customWidth="1"/>
    <col min="5463" max="5468" width="2.375" style="49" customWidth="1"/>
    <col min="5469" max="5470" width="2.5" style="49" customWidth="1"/>
    <col min="5471" max="5479" width="2.375" style="49" customWidth="1"/>
    <col min="5480" max="5480" width="2.5" style="49" customWidth="1"/>
    <col min="5481" max="5484" width="2.25" style="49" customWidth="1"/>
    <col min="5485" max="5517" width="2.375" style="49" customWidth="1"/>
    <col min="5518" max="5520" width="2.25" style="49" customWidth="1"/>
    <col min="5521" max="5552" width="2.375" style="49" customWidth="1"/>
    <col min="5553" max="5553" width="2.25" style="49" customWidth="1"/>
    <col min="5554" max="5556" width="2.5" style="49" customWidth="1"/>
    <col min="5557" max="5570" width="2.25" style="49" customWidth="1"/>
    <col min="5571" max="5573" width="2.5" style="49" customWidth="1"/>
    <col min="5574" max="5577" width="2.75" style="49" customWidth="1"/>
    <col min="5578" max="5583" width="2.5" style="49" customWidth="1"/>
    <col min="5584" max="5586" width="2.25" style="49" customWidth="1"/>
    <col min="5587" max="5587" width="2.125" style="49" customWidth="1"/>
    <col min="5588" max="5588" width="2.5" style="49" customWidth="1"/>
    <col min="5589" max="5589" width="2.375" style="49" customWidth="1"/>
    <col min="5590" max="5592" width="2.25" style="49" customWidth="1"/>
    <col min="5593" max="5624" width="2.375" style="49" customWidth="1"/>
    <col min="5625" max="5632" width="2.25" style="49"/>
    <col min="5633" max="5636" width="2.25" style="49" customWidth="1"/>
    <col min="5637" max="5644" width="2.375" style="49" customWidth="1"/>
    <col min="5645" max="5647" width="2.25" style="49" customWidth="1"/>
    <col min="5648" max="5653" width="2.5" style="49" customWidth="1"/>
    <col min="5654" max="5654" width="2.25" style="49" customWidth="1"/>
    <col min="5655" max="5655" width="2.125" style="49" customWidth="1"/>
    <col min="5656" max="5656" width="2.25" style="49" customWidth="1"/>
    <col min="5657" max="5662" width="2.375" style="49" customWidth="1"/>
    <col min="5663" max="5665" width="2.25" style="49" customWidth="1"/>
    <col min="5666" max="5670" width="2.5" style="49" customWidth="1"/>
    <col min="5671" max="5672" width="2.375" style="49" customWidth="1"/>
    <col min="5673" max="5674" width="2.5" style="49" customWidth="1"/>
    <col min="5675" max="5676" width="2.375" style="49" customWidth="1"/>
    <col min="5677" max="5678" width="2.5" style="49" customWidth="1"/>
    <col min="5679" max="5680" width="2.375" style="49" customWidth="1"/>
    <col min="5681" max="5682" width="2.5" style="49" customWidth="1"/>
    <col min="5683" max="5684" width="2.375" style="49" customWidth="1"/>
    <col min="5685" max="5686" width="2.5" style="49" customWidth="1"/>
    <col min="5687" max="5688" width="2.375" style="49" customWidth="1"/>
    <col min="5689" max="5690" width="2.5" style="49" customWidth="1"/>
    <col min="5691" max="5692" width="2.375" style="49" customWidth="1"/>
    <col min="5693" max="5694" width="2.5" style="49" customWidth="1"/>
    <col min="5695" max="5696" width="2.375" style="49" customWidth="1"/>
    <col min="5697" max="5698" width="2.5" style="49" customWidth="1"/>
    <col min="5699" max="5700" width="2.375" style="49" customWidth="1"/>
    <col min="5701" max="5704" width="2.25" style="49" customWidth="1"/>
    <col min="5705" max="5706" width="2.5" style="49" customWidth="1"/>
    <col min="5707" max="5708" width="2.375" style="49" customWidth="1"/>
    <col min="5709" max="5710" width="2.5" style="49" customWidth="1"/>
    <col min="5711" max="5716" width="2.375" style="49" customWidth="1"/>
    <col min="5717" max="5718" width="2.5" style="49" customWidth="1"/>
    <col min="5719" max="5724" width="2.375" style="49" customWidth="1"/>
    <col min="5725" max="5726" width="2.5" style="49" customWidth="1"/>
    <col min="5727" max="5735" width="2.375" style="49" customWidth="1"/>
    <col min="5736" max="5736" width="2.5" style="49" customWidth="1"/>
    <col min="5737" max="5740" width="2.25" style="49" customWidth="1"/>
    <col min="5741" max="5773" width="2.375" style="49" customWidth="1"/>
    <col min="5774" max="5776" width="2.25" style="49" customWidth="1"/>
    <col min="5777" max="5808" width="2.375" style="49" customWidth="1"/>
    <col min="5809" max="5809" width="2.25" style="49" customWidth="1"/>
    <col min="5810" max="5812" width="2.5" style="49" customWidth="1"/>
    <col min="5813" max="5826" width="2.25" style="49" customWidth="1"/>
    <col min="5827" max="5829" width="2.5" style="49" customWidth="1"/>
    <col min="5830" max="5833" width="2.75" style="49" customWidth="1"/>
    <col min="5834" max="5839" width="2.5" style="49" customWidth="1"/>
    <col min="5840" max="5842" width="2.25" style="49" customWidth="1"/>
    <col min="5843" max="5843" width="2.125" style="49" customWidth="1"/>
    <col min="5844" max="5844" width="2.5" style="49" customWidth="1"/>
    <col min="5845" max="5845" width="2.375" style="49" customWidth="1"/>
    <col min="5846" max="5848" width="2.25" style="49" customWidth="1"/>
    <col min="5849" max="5880" width="2.375" style="49" customWidth="1"/>
    <col min="5881" max="5888" width="2.25" style="49"/>
    <col min="5889" max="5892" width="2.25" style="49" customWidth="1"/>
    <col min="5893" max="5900" width="2.375" style="49" customWidth="1"/>
    <col min="5901" max="5903" width="2.25" style="49" customWidth="1"/>
    <col min="5904" max="5909" width="2.5" style="49" customWidth="1"/>
    <col min="5910" max="5910" width="2.25" style="49" customWidth="1"/>
    <col min="5911" max="5911" width="2.125" style="49" customWidth="1"/>
    <col min="5912" max="5912" width="2.25" style="49" customWidth="1"/>
    <col min="5913" max="5918" width="2.375" style="49" customWidth="1"/>
    <col min="5919" max="5921" width="2.25" style="49" customWidth="1"/>
    <col min="5922" max="5926" width="2.5" style="49" customWidth="1"/>
    <col min="5927" max="5928" width="2.375" style="49" customWidth="1"/>
    <col min="5929" max="5930" width="2.5" style="49" customWidth="1"/>
    <col min="5931" max="5932" width="2.375" style="49" customWidth="1"/>
    <col min="5933" max="5934" width="2.5" style="49" customWidth="1"/>
    <col min="5935" max="5936" width="2.375" style="49" customWidth="1"/>
    <col min="5937" max="5938" width="2.5" style="49" customWidth="1"/>
    <col min="5939" max="5940" width="2.375" style="49" customWidth="1"/>
    <col min="5941" max="5942" width="2.5" style="49" customWidth="1"/>
    <col min="5943" max="5944" width="2.375" style="49" customWidth="1"/>
    <col min="5945" max="5946" width="2.5" style="49" customWidth="1"/>
    <col min="5947" max="5948" width="2.375" style="49" customWidth="1"/>
    <col min="5949" max="5950" width="2.5" style="49" customWidth="1"/>
    <col min="5951" max="5952" width="2.375" style="49" customWidth="1"/>
    <col min="5953" max="5954" width="2.5" style="49" customWidth="1"/>
    <col min="5955" max="5956" width="2.375" style="49" customWidth="1"/>
    <col min="5957" max="5960" width="2.25" style="49" customWidth="1"/>
    <col min="5961" max="5962" width="2.5" style="49" customWidth="1"/>
    <col min="5963" max="5964" width="2.375" style="49" customWidth="1"/>
    <col min="5965" max="5966" width="2.5" style="49" customWidth="1"/>
    <col min="5967" max="5972" width="2.375" style="49" customWidth="1"/>
    <col min="5973" max="5974" width="2.5" style="49" customWidth="1"/>
    <col min="5975" max="5980" width="2.375" style="49" customWidth="1"/>
    <col min="5981" max="5982" width="2.5" style="49" customWidth="1"/>
    <col min="5983" max="5991" width="2.375" style="49" customWidth="1"/>
    <col min="5992" max="5992" width="2.5" style="49" customWidth="1"/>
    <col min="5993" max="5996" width="2.25" style="49" customWidth="1"/>
    <col min="5997" max="6029" width="2.375" style="49" customWidth="1"/>
    <col min="6030" max="6032" width="2.25" style="49" customWidth="1"/>
    <col min="6033" max="6064" width="2.375" style="49" customWidth="1"/>
    <col min="6065" max="6065" width="2.25" style="49" customWidth="1"/>
    <col min="6066" max="6068" width="2.5" style="49" customWidth="1"/>
    <col min="6069" max="6082" width="2.25" style="49" customWidth="1"/>
    <col min="6083" max="6085" width="2.5" style="49" customWidth="1"/>
    <col min="6086" max="6089" width="2.75" style="49" customWidth="1"/>
    <col min="6090" max="6095" width="2.5" style="49" customWidth="1"/>
    <col min="6096" max="6098" width="2.25" style="49" customWidth="1"/>
    <col min="6099" max="6099" width="2.125" style="49" customWidth="1"/>
    <col min="6100" max="6100" width="2.5" style="49" customWidth="1"/>
    <col min="6101" max="6101" width="2.375" style="49" customWidth="1"/>
    <col min="6102" max="6104" width="2.25" style="49" customWidth="1"/>
    <col min="6105" max="6136" width="2.375" style="49" customWidth="1"/>
    <col min="6137" max="6144" width="2.25" style="49"/>
    <col min="6145" max="6148" width="2.25" style="49" customWidth="1"/>
    <col min="6149" max="6156" width="2.375" style="49" customWidth="1"/>
    <col min="6157" max="6159" width="2.25" style="49" customWidth="1"/>
    <col min="6160" max="6165" width="2.5" style="49" customWidth="1"/>
    <col min="6166" max="6166" width="2.25" style="49" customWidth="1"/>
    <col min="6167" max="6167" width="2.125" style="49" customWidth="1"/>
    <col min="6168" max="6168" width="2.25" style="49" customWidth="1"/>
    <col min="6169" max="6174" width="2.375" style="49" customWidth="1"/>
    <col min="6175" max="6177" width="2.25" style="49" customWidth="1"/>
    <col min="6178" max="6182" width="2.5" style="49" customWidth="1"/>
    <col min="6183" max="6184" width="2.375" style="49" customWidth="1"/>
    <col min="6185" max="6186" width="2.5" style="49" customWidth="1"/>
    <col min="6187" max="6188" width="2.375" style="49" customWidth="1"/>
    <col min="6189" max="6190" width="2.5" style="49" customWidth="1"/>
    <col min="6191" max="6192" width="2.375" style="49" customWidth="1"/>
    <col min="6193" max="6194" width="2.5" style="49" customWidth="1"/>
    <col min="6195" max="6196" width="2.375" style="49" customWidth="1"/>
    <col min="6197" max="6198" width="2.5" style="49" customWidth="1"/>
    <col min="6199" max="6200" width="2.375" style="49" customWidth="1"/>
    <col min="6201" max="6202" width="2.5" style="49" customWidth="1"/>
    <col min="6203" max="6204" width="2.375" style="49" customWidth="1"/>
    <col min="6205" max="6206" width="2.5" style="49" customWidth="1"/>
    <col min="6207" max="6208" width="2.375" style="49" customWidth="1"/>
    <col min="6209" max="6210" width="2.5" style="49" customWidth="1"/>
    <col min="6211" max="6212" width="2.375" style="49" customWidth="1"/>
    <col min="6213" max="6216" width="2.25" style="49" customWidth="1"/>
    <col min="6217" max="6218" width="2.5" style="49" customWidth="1"/>
    <col min="6219" max="6220" width="2.375" style="49" customWidth="1"/>
    <col min="6221" max="6222" width="2.5" style="49" customWidth="1"/>
    <col min="6223" max="6228" width="2.375" style="49" customWidth="1"/>
    <col min="6229" max="6230" width="2.5" style="49" customWidth="1"/>
    <col min="6231" max="6236" width="2.375" style="49" customWidth="1"/>
    <col min="6237" max="6238" width="2.5" style="49" customWidth="1"/>
    <col min="6239" max="6247" width="2.375" style="49" customWidth="1"/>
    <col min="6248" max="6248" width="2.5" style="49" customWidth="1"/>
    <col min="6249" max="6252" width="2.25" style="49" customWidth="1"/>
    <col min="6253" max="6285" width="2.375" style="49" customWidth="1"/>
    <col min="6286" max="6288" width="2.25" style="49" customWidth="1"/>
    <col min="6289" max="6320" width="2.375" style="49" customWidth="1"/>
    <col min="6321" max="6321" width="2.25" style="49" customWidth="1"/>
    <col min="6322" max="6324" width="2.5" style="49" customWidth="1"/>
    <col min="6325" max="6338" width="2.25" style="49" customWidth="1"/>
    <col min="6339" max="6341" width="2.5" style="49" customWidth="1"/>
    <col min="6342" max="6345" width="2.75" style="49" customWidth="1"/>
    <col min="6346" max="6351" width="2.5" style="49" customWidth="1"/>
    <col min="6352" max="6354" width="2.25" style="49" customWidth="1"/>
    <col min="6355" max="6355" width="2.125" style="49" customWidth="1"/>
    <col min="6356" max="6356" width="2.5" style="49" customWidth="1"/>
    <col min="6357" max="6357" width="2.375" style="49" customWidth="1"/>
    <col min="6358" max="6360" width="2.25" style="49" customWidth="1"/>
    <col min="6361" max="6392" width="2.375" style="49" customWidth="1"/>
    <col min="6393" max="6400" width="2.25" style="49"/>
    <col min="6401" max="6404" width="2.25" style="49" customWidth="1"/>
    <col min="6405" max="6412" width="2.375" style="49" customWidth="1"/>
    <col min="6413" max="6415" width="2.25" style="49" customWidth="1"/>
    <col min="6416" max="6421" width="2.5" style="49" customWidth="1"/>
    <col min="6422" max="6422" width="2.25" style="49" customWidth="1"/>
    <col min="6423" max="6423" width="2.125" style="49" customWidth="1"/>
    <col min="6424" max="6424" width="2.25" style="49" customWidth="1"/>
    <col min="6425" max="6430" width="2.375" style="49" customWidth="1"/>
    <col min="6431" max="6433" width="2.25" style="49" customWidth="1"/>
    <col min="6434" max="6438" width="2.5" style="49" customWidth="1"/>
    <col min="6439" max="6440" width="2.375" style="49" customWidth="1"/>
    <col min="6441" max="6442" width="2.5" style="49" customWidth="1"/>
    <col min="6443" max="6444" width="2.375" style="49" customWidth="1"/>
    <col min="6445" max="6446" width="2.5" style="49" customWidth="1"/>
    <col min="6447" max="6448" width="2.375" style="49" customWidth="1"/>
    <col min="6449" max="6450" width="2.5" style="49" customWidth="1"/>
    <col min="6451" max="6452" width="2.375" style="49" customWidth="1"/>
    <col min="6453" max="6454" width="2.5" style="49" customWidth="1"/>
    <col min="6455" max="6456" width="2.375" style="49" customWidth="1"/>
    <col min="6457" max="6458" width="2.5" style="49" customWidth="1"/>
    <col min="6459" max="6460" width="2.375" style="49" customWidth="1"/>
    <col min="6461" max="6462" width="2.5" style="49" customWidth="1"/>
    <col min="6463" max="6464" width="2.375" style="49" customWidth="1"/>
    <col min="6465" max="6466" width="2.5" style="49" customWidth="1"/>
    <col min="6467" max="6468" width="2.375" style="49" customWidth="1"/>
    <col min="6469" max="6472" width="2.25" style="49" customWidth="1"/>
    <col min="6473" max="6474" width="2.5" style="49" customWidth="1"/>
    <col min="6475" max="6476" width="2.375" style="49" customWidth="1"/>
    <col min="6477" max="6478" width="2.5" style="49" customWidth="1"/>
    <col min="6479" max="6484" width="2.375" style="49" customWidth="1"/>
    <col min="6485" max="6486" width="2.5" style="49" customWidth="1"/>
    <col min="6487" max="6492" width="2.375" style="49" customWidth="1"/>
    <col min="6493" max="6494" width="2.5" style="49" customWidth="1"/>
    <col min="6495" max="6503" width="2.375" style="49" customWidth="1"/>
    <col min="6504" max="6504" width="2.5" style="49" customWidth="1"/>
    <col min="6505" max="6508" width="2.25" style="49" customWidth="1"/>
    <col min="6509" max="6541" width="2.375" style="49" customWidth="1"/>
    <col min="6542" max="6544" width="2.25" style="49" customWidth="1"/>
    <col min="6545" max="6576" width="2.375" style="49" customWidth="1"/>
    <col min="6577" max="6577" width="2.25" style="49" customWidth="1"/>
    <col min="6578" max="6580" width="2.5" style="49" customWidth="1"/>
    <col min="6581" max="6594" width="2.25" style="49" customWidth="1"/>
    <col min="6595" max="6597" width="2.5" style="49" customWidth="1"/>
    <col min="6598" max="6601" width="2.75" style="49" customWidth="1"/>
    <col min="6602" max="6607" width="2.5" style="49" customWidth="1"/>
    <col min="6608" max="6610" width="2.25" style="49" customWidth="1"/>
    <col min="6611" max="6611" width="2.125" style="49" customWidth="1"/>
    <col min="6612" max="6612" width="2.5" style="49" customWidth="1"/>
    <col min="6613" max="6613" width="2.375" style="49" customWidth="1"/>
    <col min="6614" max="6616" width="2.25" style="49" customWidth="1"/>
    <col min="6617" max="6648" width="2.375" style="49" customWidth="1"/>
    <col min="6649" max="6656" width="2.25" style="49"/>
    <col min="6657" max="6660" width="2.25" style="49" customWidth="1"/>
    <col min="6661" max="6668" width="2.375" style="49" customWidth="1"/>
    <col min="6669" max="6671" width="2.25" style="49" customWidth="1"/>
    <col min="6672" max="6677" width="2.5" style="49" customWidth="1"/>
    <col min="6678" max="6678" width="2.25" style="49" customWidth="1"/>
    <col min="6679" max="6679" width="2.125" style="49" customWidth="1"/>
    <col min="6680" max="6680" width="2.25" style="49" customWidth="1"/>
    <col min="6681" max="6686" width="2.375" style="49" customWidth="1"/>
    <col min="6687" max="6689" width="2.25" style="49" customWidth="1"/>
    <col min="6690" max="6694" width="2.5" style="49" customWidth="1"/>
    <col min="6695" max="6696" width="2.375" style="49" customWidth="1"/>
    <col min="6697" max="6698" width="2.5" style="49" customWidth="1"/>
    <col min="6699" max="6700" width="2.375" style="49" customWidth="1"/>
    <col min="6701" max="6702" width="2.5" style="49" customWidth="1"/>
    <col min="6703" max="6704" width="2.375" style="49" customWidth="1"/>
    <col min="6705" max="6706" width="2.5" style="49" customWidth="1"/>
    <col min="6707" max="6708" width="2.375" style="49" customWidth="1"/>
    <col min="6709" max="6710" width="2.5" style="49" customWidth="1"/>
    <col min="6711" max="6712" width="2.375" style="49" customWidth="1"/>
    <col min="6713" max="6714" width="2.5" style="49" customWidth="1"/>
    <col min="6715" max="6716" width="2.375" style="49" customWidth="1"/>
    <col min="6717" max="6718" width="2.5" style="49" customWidth="1"/>
    <col min="6719" max="6720" width="2.375" style="49" customWidth="1"/>
    <col min="6721" max="6722" width="2.5" style="49" customWidth="1"/>
    <col min="6723" max="6724" width="2.375" style="49" customWidth="1"/>
    <col min="6725" max="6728" width="2.25" style="49" customWidth="1"/>
    <col min="6729" max="6730" width="2.5" style="49" customWidth="1"/>
    <col min="6731" max="6732" width="2.375" style="49" customWidth="1"/>
    <col min="6733" max="6734" width="2.5" style="49" customWidth="1"/>
    <col min="6735" max="6740" width="2.375" style="49" customWidth="1"/>
    <col min="6741" max="6742" width="2.5" style="49" customWidth="1"/>
    <col min="6743" max="6748" width="2.375" style="49" customWidth="1"/>
    <col min="6749" max="6750" width="2.5" style="49" customWidth="1"/>
    <col min="6751" max="6759" width="2.375" style="49" customWidth="1"/>
    <col min="6760" max="6760" width="2.5" style="49" customWidth="1"/>
    <col min="6761" max="6764" width="2.25" style="49" customWidth="1"/>
    <col min="6765" max="6797" width="2.375" style="49" customWidth="1"/>
    <col min="6798" max="6800" width="2.25" style="49" customWidth="1"/>
    <col min="6801" max="6832" width="2.375" style="49" customWidth="1"/>
    <col min="6833" max="6833" width="2.25" style="49" customWidth="1"/>
    <col min="6834" max="6836" width="2.5" style="49" customWidth="1"/>
    <col min="6837" max="6850" width="2.25" style="49" customWidth="1"/>
    <col min="6851" max="6853" width="2.5" style="49" customWidth="1"/>
    <col min="6854" max="6857" width="2.75" style="49" customWidth="1"/>
    <col min="6858" max="6863" width="2.5" style="49" customWidth="1"/>
    <col min="6864" max="6866" width="2.25" style="49" customWidth="1"/>
    <col min="6867" max="6867" width="2.125" style="49" customWidth="1"/>
    <col min="6868" max="6868" width="2.5" style="49" customWidth="1"/>
    <col min="6869" max="6869" width="2.375" style="49" customWidth="1"/>
    <col min="6870" max="6872" width="2.25" style="49" customWidth="1"/>
    <col min="6873" max="6904" width="2.375" style="49" customWidth="1"/>
    <col min="6905" max="6912" width="2.25" style="49"/>
    <col min="6913" max="6916" width="2.25" style="49" customWidth="1"/>
    <col min="6917" max="6924" width="2.375" style="49" customWidth="1"/>
    <col min="6925" max="6927" width="2.25" style="49" customWidth="1"/>
    <col min="6928" max="6933" width="2.5" style="49" customWidth="1"/>
    <col min="6934" max="6934" width="2.25" style="49" customWidth="1"/>
    <col min="6935" max="6935" width="2.125" style="49" customWidth="1"/>
    <col min="6936" max="6936" width="2.25" style="49" customWidth="1"/>
    <col min="6937" max="6942" width="2.375" style="49" customWidth="1"/>
    <col min="6943" max="6945" width="2.25" style="49" customWidth="1"/>
    <col min="6946" max="6950" width="2.5" style="49" customWidth="1"/>
    <col min="6951" max="6952" width="2.375" style="49" customWidth="1"/>
    <col min="6953" max="6954" width="2.5" style="49" customWidth="1"/>
    <col min="6955" max="6956" width="2.375" style="49" customWidth="1"/>
    <col min="6957" max="6958" width="2.5" style="49" customWidth="1"/>
    <col min="6959" max="6960" width="2.375" style="49" customWidth="1"/>
    <col min="6961" max="6962" width="2.5" style="49" customWidth="1"/>
    <col min="6963" max="6964" width="2.375" style="49" customWidth="1"/>
    <col min="6965" max="6966" width="2.5" style="49" customWidth="1"/>
    <col min="6967" max="6968" width="2.375" style="49" customWidth="1"/>
    <col min="6969" max="6970" width="2.5" style="49" customWidth="1"/>
    <col min="6971" max="6972" width="2.375" style="49" customWidth="1"/>
    <col min="6973" max="6974" width="2.5" style="49" customWidth="1"/>
    <col min="6975" max="6976" width="2.375" style="49" customWidth="1"/>
    <col min="6977" max="6978" width="2.5" style="49" customWidth="1"/>
    <col min="6979" max="6980" width="2.375" style="49" customWidth="1"/>
    <col min="6981" max="6984" width="2.25" style="49" customWidth="1"/>
    <col min="6985" max="6986" width="2.5" style="49" customWidth="1"/>
    <col min="6987" max="6988" width="2.375" style="49" customWidth="1"/>
    <col min="6989" max="6990" width="2.5" style="49" customWidth="1"/>
    <col min="6991" max="6996" width="2.375" style="49" customWidth="1"/>
    <col min="6997" max="6998" width="2.5" style="49" customWidth="1"/>
    <col min="6999" max="7004" width="2.375" style="49" customWidth="1"/>
    <col min="7005" max="7006" width="2.5" style="49" customWidth="1"/>
    <col min="7007" max="7015" width="2.375" style="49" customWidth="1"/>
    <col min="7016" max="7016" width="2.5" style="49" customWidth="1"/>
    <col min="7017" max="7020" width="2.25" style="49" customWidth="1"/>
    <col min="7021" max="7053" width="2.375" style="49" customWidth="1"/>
    <col min="7054" max="7056" width="2.25" style="49" customWidth="1"/>
    <col min="7057" max="7088" width="2.375" style="49" customWidth="1"/>
    <col min="7089" max="7089" width="2.25" style="49" customWidth="1"/>
    <col min="7090" max="7092" width="2.5" style="49" customWidth="1"/>
    <col min="7093" max="7106" width="2.25" style="49" customWidth="1"/>
    <col min="7107" max="7109" width="2.5" style="49" customWidth="1"/>
    <col min="7110" max="7113" width="2.75" style="49" customWidth="1"/>
    <col min="7114" max="7119" width="2.5" style="49" customWidth="1"/>
    <col min="7120" max="7122" width="2.25" style="49" customWidth="1"/>
    <col min="7123" max="7123" width="2.125" style="49" customWidth="1"/>
    <col min="7124" max="7124" width="2.5" style="49" customWidth="1"/>
    <col min="7125" max="7125" width="2.375" style="49" customWidth="1"/>
    <col min="7126" max="7128" width="2.25" style="49" customWidth="1"/>
    <col min="7129" max="7160" width="2.375" style="49" customWidth="1"/>
    <col min="7161" max="7168" width="2.25" style="49"/>
    <col min="7169" max="7172" width="2.25" style="49" customWidth="1"/>
    <col min="7173" max="7180" width="2.375" style="49" customWidth="1"/>
    <col min="7181" max="7183" width="2.25" style="49" customWidth="1"/>
    <col min="7184" max="7189" width="2.5" style="49" customWidth="1"/>
    <col min="7190" max="7190" width="2.25" style="49" customWidth="1"/>
    <col min="7191" max="7191" width="2.125" style="49" customWidth="1"/>
    <col min="7192" max="7192" width="2.25" style="49" customWidth="1"/>
    <col min="7193" max="7198" width="2.375" style="49" customWidth="1"/>
    <col min="7199" max="7201" width="2.25" style="49" customWidth="1"/>
    <col min="7202" max="7206" width="2.5" style="49" customWidth="1"/>
    <col min="7207" max="7208" width="2.375" style="49" customWidth="1"/>
    <col min="7209" max="7210" width="2.5" style="49" customWidth="1"/>
    <col min="7211" max="7212" width="2.375" style="49" customWidth="1"/>
    <col min="7213" max="7214" width="2.5" style="49" customWidth="1"/>
    <col min="7215" max="7216" width="2.375" style="49" customWidth="1"/>
    <col min="7217" max="7218" width="2.5" style="49" customWidth="1"/>
    <col min="7219" max="7220" width="2.375" style="49" customWidth="1"/>
    <col min="7221" max="7222" width="2.5" style="49" customWidth="1"/>
    <col min="7223" max="7224" width="2.375" style="49" customWidth="1"/>
    <col min="7225" max="7226" width="2.5" style="49" customWidth="1"/>
    <col min="7227" max="7228" width="2.375" style="49" customWidth="1"/>
    <col min="7229" max="7230" width="2.5" style="49" customWidth="1"/>
    <col min="7231" max="7232" width="2.375" style="49" customWidth="1"/>
    <col min="7233" max="7234" width="2.5" style="49" customWidth="1"/>
    <col min="7235" max="7236" width="2.375" style="49" customWidth="1"/>
    <col min="7237" max="7240" width="2.25" style="49" customWidth="1"/>
    <col min="7241" max="7242" width="2.5" style="49" customWidth="1"/>
    <col min="7243" max="7244" width="2.375" style="49" customWidth="1"/>
    <col min="7245" max="7246" width="2.5" style="49" customWidth="1"/>
    <col min="7247" max="7252" width="2.375" style="49" customWidth="1"/>
    <col min="7253" max="7254" width="2.5" style="49" customWidth="1"/>
    <col min="7255" max="7260" width="2.375" style="49" customWidth="1"/>
    <col min="7261" max="7262" width="2.5" style="49" customWidth="1"/>
    <col min="7263" max="7271" width="2.375" style="49" customWidth="1"/>
    <col min="7272" max="7272" width="2.5" style="49" customWidth="1"/>
    <col min="7273" max="7276" width="2.25" style="49" customWidth="1"/>
    <col min="7277" max="7309" width="2.375" style="49" customWidth="1"/>
    <col min="7310" max="7312" width="2.25" style="49" customWidth="1"/>
    <col min="7313" max="7344" width="2.375" style="49" customWidth="1"/>
    <col min="7345" max="7345" width="2.25" style="49" customWidth="1"/>
    <col min="7346" max="7348" width="2.5" style="49" customWidth="1"/>
    <col min="7349" max="7362" width="2.25" style="49" customWidth="1"/>
    <col min="7363" max="7365" width="2.5" style="49" customWidth="1"/>
    <col min="7366" max="7369" width="2.75" style="49" customWidth="1"/>
    <col min="7370" max="7375" width="2.5" style="49" customWidth="1"/>
    <col min="7376" max="7378" width="2.25" style="49" customWidth="1"/>
    <col min="7379" max="7379" width="2.125" style="49" customWidth="1"/>
    <col min="7380" max="7380" width="2.5" style="49" customWidth="1"/>
    <col min="7381" max="7381" width="2.375" style="49" customWidth="1"/>
    <col min="7382" max="7384" width="2.25" style="49" customWidth="1"/>
    <col min="7385" max="7416" width="2.375" style="49" customWidth="1"/>
    <col min="7417" max="7424" width="2.25" style="49"/>
    <col min="7425" max="7428" width="2.25" style="49" customWidth="1"/>
    <col min="7429" max="7436" width="2.375" style="49" customWidth="1"/>
    <col min="7437" max="7439" width="2.25" style="49" customWidth="1"/>
    <col min="7440" max="7445" width="2.5" style="49" customWidth="1"/>
    <col min="7446" max="7446" width="2.25" style="49" customWidth="1"/>
    <col min="7447" max="7447" width="2.125" style="49" customWidth="1"/>
    <col min="7448" max="7448" width="2.25" style="49" customWidth="1"/>
    <col min="7449" max="7454" width="2.375" style="49" customWidth="1"/>
    <col min="7455" max="7457" width="2.25" style="49" customWidth="1"/>
    <col min="7458" max="7462" width="2.5" style="49" customWidth="1"/>
    <col min="7463" max="7464" width="2.375" style="49" customWidth="1"/>
    <col min="7465" max="7466" width="2.5" style="49" customWidth="1"/>
    <col min="7467" max="7468" width="2.375" style="49" customWidth="1"/>
    <col min="7469" max="7470" width="2.5" style="49" customWidth="1"/>
    <col min="7471" max="7472" width="2.375" style="49" customWidth="1"/>
    <col min="7473" max="7474" width="2.5" style="49" customWidth="1"/>
    <col min="7475" max="7476" width="2.375" style="49" customWidth="1"/>
    <col min="7477" max="7478" width="2.5" style="49" customWidth="1"/>
    <col min="7479" max="7480" width="2.375" style="49" customWidth="1"/>
    <col min="7481" max="7482" width="2.5" style="49" customWidth="1"/>
    <col min="7483" max="7484" width="2.375" style="49" customWidth="1"/>
    <col min="7485" max="7486" width="2.5" style="49" customWidth="1"/>
    <col min="7487" max="7488" width="2.375" style="49" customWidth="1"/>
    <col min="7489" max="7490" width="2.5" style="49" customWidth="1"/>
    <col min="7491" max="7492" width="2.375" style="49" customWidth="1"/>
    <col min="7493" max="7496" width="2.25" style="49" customWidth="1"/>
    <col min="7497" max="7498" width="2.5" style="49" customWidth="1"/>
    <col min="7499" max="7500" width="2.375" style="49" customWidth="1"/>
    <col min="7501" max="7502" width="2.5" style="49" customWidth="1"/>
    <col min="7503" max="7508" width="2.375" style="49" customWidth="1"/>
    <col min="7509" max="7510" width="2.5" style="49" customWidth="1"/>
    <col min="7511" max="7516" width="2.375" style="49" customWidth="1"/>
    <col min="7517" max="7518" width="2.5" style="49" customWidth="1"/>
    <col min="7519" max="7527" width="2.375" style="49" customWidth="1"/>
    <col min="7528" max="7528" width="2.5" style="49" customWidth="1"/>
    <col min="7529" max="7532" width="2.25" style="49" customWidth="1"/>
    <col min="7533" max="7565" width="2.375" style="49" customWidth="1"/>
    <col min="7566" max="7568" width="2.25" style="49" customWidth="1"/>
    <col min="7569" max="7600" width="2.375" style="49" customWidth="1"/>
    <col min="7601" max="7601" width="2.25" style="49" customWidth="1"/>
    <col min="7602" max="7604" width="2.5" style="49" customWidth="1"/>
    <col min="7605" max="7618" width="2.25" style="49" customWidth="1"/>
    <col min="7619" max="7621" width="2.5" style="49" customWidth="1"/>
    <col min="7622" max="7625" width="2.75" style="49" customWidth="1"/>
    <col min="7626" max="7631" width="2.5" style="49" customWidth="1"/>
    <col min="7632" max="7634" width="2.25" style="49" customWidth="1"/>
    <col min="7635" max="7635" width="2.125" style="49" customWidth="1"/>
    <col min="7636" max="7636" width="2.5" style="49" customWidth="1"/>
    <col min="7637" max="7637" width="2.375" style="49" customWidth="1"/>
    <col min="7638" max="7640" width="2.25" style="49" customWidth="1"/>
    <col min="7641" max="7672" width="2.375" style="49" customWidth="1"/>
    <col min="7673" max="7680" width="2.25" style="49"/>
    <col min="7681" max="7684" width="2.25" style="49" customWidth="1"/>
    <col min="7685" max="7692" width="2.375" style="49" customWidth="1"/>
    <col min="7693" max="7695" width="2.25" style="49" customWidth="1"/>
    <col min="7696" max="7701" width="2.5" style="49" customWidth="1"/>
    <col min="7702" max="7702" width="2.25" style="49" customWidth="1"/>
    <col min="7703" max="7703" width="2.125" style="49" customWidth="1"/>
    <col min="7704" max="7704" width="2.25" style="49" customWidth="1"/>
    <col min="7705" max="7710" width="2.375" style="49" customWidth="1"/>
    <col min="7711" max="7713" width="2.25" style="49" customWidth="1"/>
    <col min="7714" max="7718" width="2.5" style="49" customWidth="1"/>
    <col min="7719" max="7720" width="2.375" style="49" customWidth="1"/>
    <col min="7721" max="7722" width="2.5" style="49" customWidth="1"/>
    <col min="7723" max="7724" width="2.375" style="49" customWidth="1"/>
    <col min="7725" max="7726" width="2.5" style="49" customWidth="1"/>
    <col min="7727" max="7728" width="2.375" style="49" customWidth="1"/>
    <col min="7729" max="7730" width="2.5" style="49" customWidth="1"/>
    <col min="7731" max="7732" width="2.375" style="49" customWidth="1"/>
    <col min="7733" max="7734" width="2.5" style="49" customWidth="1"/>
    <col min="7735" max="7736" width="2.375" style="49" customWidth="1"/>
    <col min="7737" max="7738" width="2.5" style="49" customWidth="1"/>
    <col min="7739" max="7740" width="2.375" style="49" customWidth="1"/>
    <col min="7741" max="7742" width="2.5" style="49" customWidth="1"/>
    <col min="7743" max="7744" width="2.375" style="49" customWidth="1"/>
    <col min="7745" max="7746" width="2.5" style="49" customWidth="1"/>
    <col min="7747" max="7748" width="2.375" style="49" customWidth="1"/>
    <col min="7749" max="7752" width="2.25" style="49" customWidth="1"/>
    <col min="7753" max="7754" width="2.5" style="49" customWidth="1"/>
    <col min="7755" max="7756" width="2.375" style="49" customWidth="1"/>
    <col min="7757" max="7758" width="2.5" style="49" customWidth="1"/>
    <col min="7759" max="7764" width="2.375" style="49" customWidth="1"/>
    <col min="7765" max="7766" width="2.5" style="49" customWidth="1"/>
    <col min="7767" max="7772" width="2.375" style="49" customWidth="1"/>
    <col min="7773" max="7774" width="2.5" style="49" customWidth="1"/>
    <col min="7775" max="7783" width="2.375" style="49" customWidth="1"/>
    <col min="7784" max="7784" width="2.5" style="49" customWidth="1"/>
    <col min="7785" max="7788" width="2.25" style="49" customWidth="1"/>
    <col min="7789" max="7821" width="2.375" style="49" customWidth="1"/>
    <col min="7822" max="7824" width="2.25" style="49" customWidth="1"/>
    <col min="7825" max="7856" width="2.375" style="49" customWidth="1"/>
    <col min="7857" max="7857" width="2.25" style="49" customWidth="1"/>
    <col min="7858" max="7860" width="2.5" style="49" customWidth="1"/>
    <col min="7861" max="7874" width="2.25" style="49" customWidth="1"/>
    <col min="7875" max="7877" width="2.5" style="49" customWidth="1"/>
    <col min="7878" max="7881" width="2.75" style="49" customWidth="1"/>
    <col min="7882" max="7887" width="2.5" style="49" customWidth="1"/>
    <col min="7888" max="7890" width="2.25" style="49" customWidth="1"/>
    <col min="7891" max="7891" width="2.125" style="49" customWidth="1"/>
    <col min="7892" max="7892" width="2.5" style="49" customWidth="1"/>
    <col min="7893" max="7893" width="2.375" style="49" customWidth="1"/>
    <col min="7894" max="7896" width="2.25" style="49" customWidth="1"/>
    <col min="7897" max="7928" width="2.375" style="49" customWidth="1"/>
    <col min="7929" max="7936" width="2.25" style="49"/>
    <col min="7937" max="7940" width="2.25" style="49" customWidth="1"/>
    <col min="7941" max="7948" width="2.375" style="49" customWidth="1"/>
    <col min="7949" max="7951" width="2.25" style="49" customWidth="1"/>
    <col min="7952" max="7957" width="2.5" style="49" customWidth="1"/>
    <col min="7958" max="7958" width="2.25" style="49" customWidth="1"/>
    <col min="7959" max="7959" width="2.125" style="49" customWidth="1"/>
    <col min="7960" max="7960" width="2.25" style="49" customWidth="1"/>
    <col min="7961" max="7966" width="2.375" style="49" customWidth="1"/>
    <col min="7967" max="7969" width="2.25" style="49" customWidth="1"/>
    <col min="7970" max="7974" width="2.5" style="49" customWidth="1"/>
    <col min="7975" max="7976" width="2.375" style="49" customWidth="1"/>
    <col min="7977" max="7978" width="2.5" style="49" customWidth="1"/>
    <col min="7979" max="7980" width="2.375" style="49" customWidth="1"/>
    <col min="7981" max="7982" width="2.5" style="49" customWidth="1"/>
    <col min="7983" max="7984" width="2.375" style="49" customWidth="1"/>
    <col min="7985" max="7986" width="2.5" style="49" customWidth="1"/>
    <col min="7987" max="7988" width="2.375" style="49" customWidth="1"/>
    <col min="7989" max="7990" width="2.5" style="49" customWidth="1"/>
    <col min="7991" max="7992" width="2.375" style="49" customWidth="1"/>
    <col min="7993" max="7994" width="2.5" style="49" customWidth="1"/>
    <col min="7995" max="7996" width="2.375" style="49" customWidth="1"/>
    <col min="7997" max="7998" width="2.5" style="49" customWidth="1"/>
    <col min="7999" max="8000" width="2.375" style="49" customWidth="1"/>
    <col min="8001" max="8002" width="2.5" style="49" customWidth="1"/>
    <col min="8003" max="8004" width="2.375" style="49" customWidth="1"/>
    <col min="8005" max="8008" width="2.25" style="49" customWidth="1"/>
    <col min="8009" max="8010" width="2.5" style="49" customWidth="1"/>
    <col min="8011" max="8012" width="2.375" style="49" customWidth="1"/>
    <col min="8013" max="8014" width="2.5" style="49" customWidth="1"/>
    <col min="8015" max="8020" width="2.375" style="49" customWidth="1"/>
    <col min="8021" max="8022" width="2.5" style="49" customWidth="1"/>
    <col min="8023" max="8028" width="2.375" style="49" customWidth="1"/>
    <col min="8029" max="8030" width="2.5" style="49" customWidth="1"/>
    <col min="8031" max="8039" width="2.375" style="49" customWidth="1"/>
    <col min="8040" max="8040" width="2.5" style="49" customWidth="1"/>
    <col min="8041" max="8044" width="2.25" style="49" customWidth="1"/>
    <col min="8045" max="8077" width="2.375" style="49" customWidth="1"/>
    <col min="8078" max="8080" width="2.25" style="49" customWidth="1"/>
    <col min="8081" max="8112" width="2.375" style="49" customWidth="1"/>
    <col min="8113" max="8113" width="2.25" style="49" customWidth="1"/>
    <col min="8114" max="8116" width="2.5" style="49" customWidth="1"/>
    <col min="8117" max="8130" width="2.25" style="49" customWidth="1"/>
    <col min="8131" max="8133" width="2.5" style="49" customWidth="1"/>
    <col min="8134" max="8137" width="2.75" style="49" customWidth="1"/>
    <col min="8138" max="8143" width="2.5" style="49" customWidth="1"/>
    <col min="8144" max="8146" width="2.25" style="49" customWidth="1"/>
    <col min="8147" max="8147" width="2.125" style="49" customWidth="1"/>
    <col min="8148" max="8148" width="2.5" style="49" customWidth="1"/>
    <col min="8149" max="8149" width="2.375" style="49" customWidth="1"/>
    <col min="8150" max="8152" width="2.25" style="49" customWidth="1"/>
    <col min="8153" max="8184" width="2.375" style="49" customWidth="1"/>
    <col min="8185" max="8192" width="2.25" style="49"/>
    <col min="8193" max="8196" width="2.25" style="49" customWidth="1"/>
    <col min="8197" max="8204" width="2.375" style="49" customWidth="1"/>
    <col min="8205" max="8207" width="2.25" style="49" customWidth="1"/>
    <col min="8208" max="8213" width="2.5" style="49" customWidth="1"/>
    <col min="8214" max="8214" width="2.25" style="49" customWidth="1"/>
    <col min="8215" max="8215" width="2.125" style="49" customWidth="1"/>
    <col min="8216" max="8216" width="2.25" style="49" customWidth="1"/>
    <col min="8217" max="8222" width="2.375" style="49" customWidth="1"/>
    <col min="8223" max="8225" width="2.25" style="49" customWidth="1"/>
    <col min="8226" max="8230" width="2.5" style="49" customWidth="1"/>
    <col min="8231" max="8232" width="2.375" style="49" customWidth="1"/>
    <col min="8233" max="8234" width="2.5" style="49" customWidth="1"/>
    <col min="8235" max="8236" width="2.375" style="49" customWidth="1"/>
    <col min="8237" max="8238" width="2.5" style="49" customWidth="1"/>
    <col min="8239" max="8240" width="2.375" style="49" customWidth="1"/>
    <col min="8241" max="8242" width="2.5" style="49" customWidth="1"/>
    <col min="8243" max="8244" width="2.375" style="49" customWidth="1"/>
    <col min="8245" max="8246" width="2.5" style="49" customWidth="1"/>
    <col min="8247" max="8248" width="2.375" style="49" customWidth="1"/>
    <col min="8249" max="8250" width="2.5" style="49" customWidth="1"/>
    <col min="8251" max="8252" width="2.375" style="49" customWidth="1"/>
    <col min="8253" max="8254" width="2.5" style="49" customWidth="1"/>
    <col min="8255" max="8256" width="2.375" style="49" customWidth="1"/>
    <col min="8257" max="8258" width="2.5" style="49" customWidth="1"/>
    <col min="8259" max="8260" width="2.375" style="49" customWidth="1"/>
    <col min="8261" max="8264" width="2.25" style="49" customWidth="1"/>
    <col min="8265" max="8266" width="2.5" style="49" customWidth="1"/>
    <col min="8267" max="8268" width="2.375" style="49" customWidth="1"/>
    <col min="8269" max="8270" width="2.5" style="49" customWidth="1"/>
    <col min="8271" max="8276" width="2.375" style="49" customWidth="1"/>
    <col min="8277" max="8278" width="2.5" style="49" customWidth="1"/>
    <col min="8279" max="8284" width="2.375" style="49" customWidth="1"/>
    <col min="8285" max="8286" width="2.5" style="49" customWidth="1"/>
    <col min="8287" max="8295" width="2.375" style="49" customWidth="1"/>
    <col min="8296" max="8296" width="2.5" style="49" customWidth="1"/>
    <col min="8297" max="8300" width="2.25" style="49" customWidth="1"/>
    <col min="8301" max="8333" width="2.375" style="49" customWidth="1"/>
    <col min="8334" max="8336" width="2.25" style="49" customWidth="1"/>
    <col min="8337" max="8368" width="2.375" style="49" customWidth="1"/>
    <col min="8369" max="8369" width="2.25" style="49" customWidth="1"/>
    <col min="8370" max="8372" width="2.5" style="49" customWidth="1"/>
    <col min="8373" max="8386" width="2.25" style="49" customWidth="1"/>
    <col min="8387" max="8389" width="2.5" style="49" customWidth="1"/>
    <col min="8390" max="8393" width="2.75" style="49" customWidth="1"/>
    <col min="8394" max="8399" width="2.5" style="49" customWidth="1"/>
    <col min="8400" max="8402" width="2.25" style="49" customWidth="1"/>
    <col min="8403" max="8403" width="2.125" style="49" customWidth="1"/>
    <col min="8404" max="8404" width="2.5" style="49" customWidth="1"/>
    <col min="8405" max="8405" width="2.375" style="49" customWidth="1"/>
    <col min="8406" max="8408" width="2.25" style="49" customWidth="1"/>
    <col min="8409" max="8440" width="2.375" style="49" customWidth="1"/>
    <col min="8441" max="8448" width="2.25" style="49"/>
    <col min="8449" max="8452" width="2.25" style="49" customWidth="1"/>
    <col min="8453" max="8460" width="2.375" style="49" customWidth="1"/>
    <col min="8461" max="8463" width="2.25" style="49" customWidth="1"/>
    <col min="8464" max="8469" width="2.5" style="49" customWidth="1"/>
    <col min="8470" max="8470" width="2.25" style="49" customWidth="1"/>
    <col min="8471" max="8471" width="2.125" style="49" customWidth="1"/>
    <col min="8472" max="8472" width="2.25" style="49" customWidth="1"/>
    <col min="8473" max="8478" width="2.375" style="49" customWidth="1"/>
    <col min="8479" max="8481" width="2.25" style="49" customWidth="1"/>
    <col min="8482" max="8486" width="2.5" style="49" customWidth="1"/>
    <col min="8487" max="8488" width="2.375" style="49" customWidth="1"/>
    <col min="8489" max="8490" width="2.5" style="49" customWidth="1"/>
    <col min="8491" max="8492" width="2.375" style="49" customWidth="1"/>
    <col min="8493" max="8494" width="2.5" style="49" customWidth="1"/>
    <col min="8495" max="8496" width="2.375" style="49" customWidth="1"/>
    <col min="8497" max="8498" width="2.5" style="49" customWidth="1"/>
    <col min="8499" max="8500" width="2.375" style="49" customWidth="1"/>
    <col min="8501" max="8502" width="2.5" style="49" customWidth="1"/>
    <col min="8503" max="8504" width="2.375" style="49" customWidth="1"/>
    <col min="8505" max="8506" width="2.5" style="49" customWidth="1"/>
    <col min="8507" max="8508" width="2.375" style="49" customWidth="1"/>
    <col min="8509" max="8510" width="2.5" style="49" customWidth="1"/>
    <col min="8511" max="8512" width="2.375" style="49" customWidth="1"/>
    <col min="8513" max="8514" width="2.5" style="49" customWidth="1"/>
    <col min="8515" max="8516" width="2.375" style="49" customWidth="1"/>
    <col min="8517" max="8520" width="2.25" style="49" customWidth="1"/>
    <col min="8521" max="8522" width="2.5" style="49" customWidth="1"/>
    <col min="8523" max="8524" width="2.375" style="49" customWidth="1"/>
    <col min="8525" max="8526" width="2.5" style="49" customWidth="1"/>
    <col min="8527" max="8532" width="2.375" style="49" customWidth="1"/>
    <col min="8533" max="8534" width="2.5" style="49" customWidth="1"/>
    <col min="8535" max="8540" width="2.375" style="49" customWidth="1"/>
    <col min="8541" max="8542" width="2.5" style="49" customWidth="1"/>
    <col min="8543" max="8551" width="2.375" style="49" customWidth="1"/>
    <col min="8552" max="8552" width="2.5" style="49" customWidth="1"/>
    <col min="8553" max="8556" width="2.25" style="49" customWidth="1"/>
    <col min="8557" max="8589" width="2.375" style="49" customWidth="1"/>
    <col min="8590" max="8592" width="2.25" style="49" customWidth="1"/>
    <col min="8593" max="8624" width="2.375" style="49" customWidth="1"/>
    <col min="8625" max="8625" width="2.25" style="49" customWidth="1"/>
    <col min="8626" max="8628" width="2.5" style="49" customWidth="1"/>
    <col min="8629" max="8642" width="2.25" style="49" customWidth="1"/>
    <col min="8643" max="8645" width="2.5" style="49" customWidth="1"/>
    <col min="8646" max="8649" width="2.75" style="49" customWidth="1"/>
    <col min="8650" max="8655" width="2.5" style="49" customWidth="1"/>
    <col min="8656" max="8658" width="2.25" style="49" customWidth="1"/>
    <col min="8659" max="8659" width="2.125" style="49" customWidth="1"/>
    <col min="8660" max="8660" width="2.5" style="49" customWidth="1"/>
    <col min="8661" max="8661" width="2.375" style="49" customWidth="1"/>
    <col min="8662" max="8664" width="2.25" style="49" customWidth="1"/>
    <col min="8665" max="8696" width="2.375" style="49" customWidth="1"/>
    <col min="8697" max="8704" width="2.25" style="49"/>
    <col min="8705" max="8708" width="2.25" style="49" customWidth="1"/>
    <col min="8709" max="8716" width="2.375" style="49" customWidth="1"/>
    <col min="8717" max="8719" width="2.25" style="49" customWidth="1"/>
    <col min="8720" max="8725" width="2.5" style="49" customWidth="1"/>
    <col min="8726" max="8726" width="2.25" style="49" customWidth="1"/>
    <col min="8727" max="8727" width="2.125" style="49" customWidth="1"/>
    <col min="8728" max="8728" width="2.25" style="49" customWidth="1"/>
    <col min="8729" max="8734" width="2.375" style="49" customWidth="1"/>
    <col min="8735" max="8737" width="2.25" style="49" customWidth="1"/>
    <col min="8738" max="8742" width="2.5" style="49" customWidth="1"/>
    <col min="8743" max="8744" width="2.375" style="49" customWidth="1"/>
    <col min="8745" max="8746" width="2.5" style="49" customWidth="1"/>
    <col min="8747" max="8748" width="2.375" style="49" customWidth="1"/>
    <col min="8749" max="8750" width="2.5" style="49" customWidth="1"/>
    <col min="8751" max="8752" width="2.375" style="49" customWidth="1"/>
    <col min="8753" max="8754" width="2.5" style="49" customWidth="1"/>
    <col min="8755" max="8756" width="2.375" style="49" customWidth="1"/>
    <col min="8757" max="8758" width="2.5" style="49" customWidth="1"/>
    <col min="8759" max="8760" width="2.375" style="49" customWidth="1"/>
    <col min="8761" max="8762" width="2.5" style="49" customWidth="1"/>
    <col min="8763" max="8764" width="2.375" style="49" customWidth="1"/>
    <col min="8765" max="8766" width="2.5" style="49" customWidth="1"/>
    <col min="8767" max="8768" width="2.375" style="49" customWidth="1"/>
    <col min="8769" max="8770" width="2.5" style="49" customWidth="1"/>
    <col min="8771" max="8772" width="2.375" style="49" customWidth="1"/>
    <col min="8773" max="8776" width="2.25" style="49" customWidth="1"/>
    <col min="8777" max="8778" width="2.5" style="49" customWidth="1"/>
    <col min="8779" max="8780" width="2.375" style="49" customWidth="1"/>
    <col min="8781" max="8782" width="2.5" style="49" customWidth="1"/>
    <col min="8783" max="8788" width="2.375" style="49" customWidth="1"/>
    <col min="8789" max="8790" width="2.5" style="49" customWidth="1"/>
    <col min="8791" max="8796" width="2.375" style="49" customWidth="1"/>
    <col min="8797" max="8798" width="2.5" style="49" customWidth="1"/>
    <col min="8799" max="8807" width="2.375" style="49" customWidth="1"/>
    <col min="8808" max="8808" width="2.5" style="49" customWidth="1"/>
    <col min="8809" max="8812" width="2.25" style="49" customWidth="1"/>
    <col min="8813" max="8845" width="2.375" style="49" customWidth="1"/>
    <col min="8846" max="8848" width="2.25" style="49" customWidth="1"/>
    <col min="8849" max="8880" width="2.375" style="49" customWidth="1"/>
    <col min="8881" max="8881" width="2.25" style="49" customWidth="1"/>
    <col min="8882" max="8884" width="2.5" style="49" customWidth="1"/>
    <col min="8885" max="8898" width="2.25" style="49" customWidth="1"/>
    <col min="8899" max="8901" width="2.5" style="49" customWidth="1"/>
    <col min="8902" max="8905" width="2.75" style="49" customWidth="1"/>
    <col min="8906" max="8911" width="2.5" style="49" customWidth="1"/>
    <col min="8912" max="8914" width="2.25" style="49" customWidth="1"/>
    <col min="8915" max="8915" width="2.125" style="49" customWidth="1"/>
    <col min="8916" max="8916" width="2.5" style="49" customWidth="1"/>
    <col min="8917" max="8917" width="2.375" style="49" customWidth="1"/>
    <col min="8918" max="8920" width="2.25" style="49" customWidth="1"/>
    <col min="8921" max="8952" width="2.375" style="49" customWidth="1"/>
    <col min="8953" max="8960" width="2.25" style="49"/>
    <col min="8961" max="8964" width="2.25" style="49" customWidth="1"/>
    <col min="8965" max="8972" width="2.375" style="49" customWidth="1"/>
    <col min="8973" max="8975" width="2.25" style="49" customWidth="1"/>
    <col min="8976" max="8981" width="2.5" style="49" customWidth="1"/>
    <col min="8982" max="8982" width="2.25" style="49" customWidth="1"/>
    <col min="8983" max="8983" width="2.125" style="49" customWidth="1"/>
    <col min="8984" max="8984" width="2.25" style="49" customWidth="1"/>
    <col min="8985" max="8990" width="2.375" style="49" customWidth="1"/>
    <col min="8991" max="8993" width="2.25" style="49" customWidth="1"/>
    <col min="8994" max="8998" width="2.5" style="49" customWidth="1"/>
    <col min="8999" max="9000" width="2.375" style="49" customWidth="1"/>
    <col min="9001" max="9002" width="2.5" style="49" customWidth="1"/>
    <col min="9003" max="9004" width="2.375" style="49" customWidth="1"/>
    <col min="9005" max="9006" width="2.5" style="49" customWidth="1"/>
    <col min="9007" max="9008" width="2.375" style="49" customWidth="1"/>
    <col min="9009" max="9010" width="2.5" style="49" customWidth="1"/>
    <col min="9011" max="9012" width="2.375" style="49" customWidth="1"/>
    <col min="9013" max="9014" width="2.5" style="49" customWidth="1"/>
    <col min="9015" max="9016" width="2.375" style="49" customWidth="1"/>
    <col min="9017" max="9018" width="2.5" style="49" customWidth="1"/>
    <col min="9019" max="9020" width="2.375" style="49" customWidth="1"/>
    <col min="9021" max="9022" width="2.5" style="49" customWidth="1"/>
    <col min="9023" max="9024" width="2.375" style="49" customWidth="1"/>
    <col min="9025" max="9026" width="2.5" style="49" customWidth="1"/>
    <col min="9027" max="9028" width="2.375" style="49" customWidth="1"/>
    <col min="9029" max="9032" width="2.25" style="49" customWidth="1"/>
    <col min="9033" max="9034" width="2.5" style="49" customWidth="1"/>
    <col min="9035" max="9036" width="2.375" style="49" customWidth="1"/>
    <col min="9037" max="9038" width="2.5" style="49" customWidth="1"/>
    <col min="9039" max="9044" width="2.375" style="49" customWidth="1"/>
    <col min="9045" max="9046" width="2.5" style="49" customWidth="1"/>
    <col min="9047" max="9052" width="2.375" style="49" customWidth="1"/>
    <col min="9053" max="9054" width="2.5" style="49" customWidth="1"/>
    <col min="9055" max="9063" width="2.375" style="49" customWidth="1"/>
    <col min="9064" max="9064" width="2.5" style="49" customWidth="1"/>
    <col min="9065" max="9068" width="2.25" style="49" customWidth="1"/>
    <col min="9069" max="9101" width="2.375" style="49" customWidth="1"/>
    <col min="9102" max="9104" width="2.25" style="49" customWidth="1"/>
    <col min="9105" max="9136" width="2.375" style="49" customWidth="1"/>
    <col min="9137" max="9137" width="2.25" style="49" customWidth="1"/>
    <col min="9138" max="9140" width="2.5" style="49" customWidth="1"/>
    <col min="9141" max="9154" width="2.25" style="49" customWidth="1"/>
    <col min="9155" max="9157" width="2.5" style="49" customWidth="1"/>
    <col min="9158" max="9161" width="2.75" style="49" customWidth="1"/>
    <col min="9162" max="9167" width="2.5" style="49" customWidth="1"/>
    <col min="9168" max="9170" width="2.25" style="49" customWidth="1"/>
    <col min="9171" max="9171" width="2.125" style="49" customWidth="1"/>
    <col min="9172" max="9172" width="2.5" style="49" customWidth="1"/>
    <col min="9173" max="9173" width="2.375" style="49" customWidth="1"/>
    <col min="9174" max="9176" width="2.25" style="49" customWidth="1"/>
    <col min="9177" max="9208" width="2.375" style="49" customWidth="1"/>
    <col min="9209" max="9216" width="2.25" style="49"/>
    <col min="9217" max="9220" width="2.25" style="49" customWidth="1"/>
    <col min="9221" max="9228" width="2.375" style="49" customWidth="1"/>
    <col min="9229" max="9231" width="2.25" style="49" customWidth="1"/>
    <col min="9232" max="9237" width="2.5" style="49" customWidth="1"/>
    <col min="9238" max="9238" width="2.25" style="49" customWidth="1"/>
    <col min="9239" max="9239" width="2.125" style="49" customWidth="1"/>
    <col min="9240" max="9240" width="2.25" style="49" customWidth="1"/>
    <col min="9241" max="9246" width="2.375" style="49" customWidth="1"/>
    <col min="9247" max="9249" width="2.25" style="49" customWidth="1"/>
    <col min="9250" max="9254" width="2.5" style="49" customWidth="1"/>
    <col min="9255" max="9256" width="2.375" style="49" customWidth="1"/>
    <col min="9257" max="9258" width="2.5" style="49" customWidth="1"/>
    <col min="9259" max="9260" width="2.375" style="49" customWidth="1"/>
    <col min="9261" max="9262" width="2.5" style="49" customWidth="1"/>
    <col min="9263" max="9264" width="2.375" style="49" customWidth="1"/>
    <col min="9265" max="9266" width="2.5" style="49" customWidth="1"/>
    <col min="9267" max="9268" width="2.375" style="49" customWidth="1"/>
    <col min="9269" max="9270" width="2.5" style="49" customWidth="1"/>
    <col min="9271" max="9272" width="2.375" style="49" customWidth="1"/>
    <col min="9273" max="9274" width="2.5" style="49" customWidth="1"/>
    <col min="9275" max="9276" width="2.375" style="49" customWidth="1"/>
    <col min="9277" max="9278" width="2.5" style="49" customWidth="1"/>
    <col min="9279" max="9280" width="2.375" style="49" customWidth="1"/>
    <col min="9281" max="9282" width="2.5" style="49" customWidth="1"/>
    <col min="9283" max="9284" width="2.375" style="49" customWidth="1"/>
    <col min="9285" max="9288" width="2.25" style="49" customWidth="1"/>
    <col min="9289" max="9290" width="2.5" style="49" customWidth="1"/>
    <col min="9291" max="9292" width="2.375" style="49" customWidth="1"/>
    <col min="9293" max="9294" width="2.5" style="49" customWidth="1"/>
    <col min="9295" max="9300" width="2.375" style="49" customWidth="1"/>
    <col min="9301" max="9302" width="2.5" style="49" customWidth="1"/>
    <col min="9303" max="9308" width="2.375" style="49" customWidth="1"/>
    <col min="9309" max="9310" width="2.5" style="49" customWidth="1"/>
    <col min="9311" max="9319" width="2.375" style="49" customWidth="1"/>
    <col min="9320" max="9320" width="2.5" style="49" customWidth="1"/>
    <col min="9321" max="9324" width="2.25" style="49" customWidth="1"/>
    <col min="9325" max="9357" width="2.375" style="49" customWidth="1"/>
    <col min="9358" max="9360" width="2.25" style="49" customWidth="1"/>
    <col min="9361" max="9392" width="2.375" style="49" customWidth="1"/>
    <col min="9393" max="9393" width="2.25" style="49" customWidth="1"/>
    <col min="9394" max="9396" width="2.5" style="49" customWidth="1"/>
    <col min="9397" max="9410" width="2.25" style="49" customWidth="1"/>
    <col min="9411" max="9413" width="2.5" style="49" customWidth="1"/>
    <col min="9414" max="9417" width="2.75" style="49" customWidth="1"/>
    <col min="9418" max="9423" width="2.5" style="49" customWidth="1"/>
    <col min="9424" max="9426" width="2.25" style="49" customWidth="1"/>
    <col min="9427" max="9427" width="2.125" style="49" customWidth="1"/>
    <col min="9428" max="9428" width="2.5" style="49" customWidth="1"/>
    <col min="9429" max="9429" width="2.375" style="49" customWidth="1"/>
    <col min="9430" max="9432" width="2.25" style="49" customWidth="1"/>
    <col min="9433" max="9464" width="2.375" style="49" customWidth="1"/>
    <col min="9465" max="9472" width="2.25" style="49"/>
    <col min="9473" max="9476" width="2.25" style="49" customWidth="1"/>
    <col min="9477" max="9484" width="2.375" style="49" customWidth="1"/>
    <col min="9485" max="9487" width="2.25" style="49" customWidth="1"/>
    <col min="9488" max="9493" width="2.5" style="49" customWidth="1"/>
    <col min="9494" max="9494" width="2.25" style="49" customWidth="1"/>
    <col min="9495" max="9495" width="2.125" style="49" customWidth="1"/>
    <col min="9496" max="9496" width="2.25" style="49" customWidth="1"/>
    <col min="9497" max="9502" width="2.375" style="49" customWidth="1"/>
    <col min="9503" max="9505" width="2.25" style="49" customWidth="1"/>
    <col min="9506" max="9510" width="2.5" style="49" customWidth="1"/>
    <col min="9511" max="9512" width="2.375" style="49" customWidth="1"/>
    <col min="9513" max="9514" width="2.5" style="49" customWidth="1"/>
    <col min="9515" max="9516" width="2.375" style="49" customWidth="1"/>
    <col min="9517" max="9518" width="2.5" style="49" customWidth="1"/>
    <col min="9519" max="9520" width="2.375" style="49" customWidth="1"/>
    <col min="9521" max="9522" width="2.5" style="49" customWidth="1"/>
    <col min="9523" max="9524" width="2.375" style="49" customWidth="1"/>
    <col min="9525" max="9526" width="2.5" style="49" customWidth="1"/>
    <col min="9527" max="9528" width="2.375" style="49" customWidth="1"/>
    <col min="9529" max="9530" width="2.5" style="49" customWidth="1"/>
    <col min="9531" max="9532" width="2.375" style="49" customWidth="1"/>
    <col min="9533" max="9534" width="2.5" style="49" customWidth="1"/>
    <col min="9535" max="9536" width="2.375" style="49" customWidth="1"/>
    <col min="9537" max="9538" width="2.5" style="49" customWidth="1"/>
    <col min="9539" max="9540" width="2.375" style="49" customWidth="1"/>
    <col min="9541" max="9544" width="2.25" style="49" customWidth="1"/>
    <col min="9545" max="9546" width="2.5" style="49" customWidth="1"/>
    <col min="9547" max="9548" width="2.375" style="49" customWidth="1"/>
    <col min="9549" max="9550" width="2.5" style="49" customWidth="1"/>
    <col min="9551" max="9556" width="2.375" style="49" customWidth="1"/>
    <col min="9557" max="9558" width="2.5" style="49" customWidth="1"/>
    <col min="9559" max="9564" width="2.375" style="49" customWidth="1"/>
    <col min="9565" max="9566" width="2.5" style="49" customWidth="1"/>
    <col min="9567" max="9575" width="2.375" style="49" customWidth="1"/>
    <col min="9576" max="9576" width="2.5" style="49" customWidth="1"/>
    <col min="9577" max="9580" width="2.25" style="49" customWidth="1"/>
    <col min="9581" max="9613" width="2.375" style="49" customWidth="1"/>
    <col min="9614" max="9616" width="2.25" style="49" customWidth="1"/>
    <col min="9617" max="9648" width="2.375" style="49" customWidth="1"/>
    <col min="9649" max="9649" width="2.25" style="49" customWidth="1"/>
    <col min="9650" max="9652" width="2.5" style="49" customWidth="1"/>
    <col min="9653" max="9666" width="2.25" style="49" customWidth="1"/>
    <col min="9667" max="9669" width="2.5" style="49" customWidth="1"/>
    <col min="9670" max="9673" width="2.75" style="49" customWidth="1"/>
    <col min="9674" max="9679" width="2.5" style="49" customWidth="1"/>
    <col min="9680" max="9682" width="2.25" style="49" customWidth="1"/>
    <col min="9683" max="9683" width="2.125" style="49" customWidth="1"/>
    <col min="9684" max="9684" width="2.5" style="49" customWidth="1"/>
    <col min="9685" max="9685" width="2.375" style="49" customWidth="1"/>
    <col min="9686" max="9688" width="2.25" style="49" customWidth="1"/>
    <col min="9689" max="9720" width="2.375" style="49" customWidth="1"/>
    <col min="9721" max="9728" width="2.25" style="49"/>
    <col min="9729" max="9732" width="2.25" style="49" customWidth="1"/>
    <col min="9733" max="9740" width="2.375" style="49" customWidth="1"/>
    <col min="9741" max="9743" width="2.25" style="49" customWidth="1"/>
    <col min="9744" max="9749" width="2.5" style="49" customWidth="1"/>
    <col min="9750" max="9750" width="2.25" style="49" customWidth="1"/>
    <col min="9751" max="9751" width="2.125" style="49" customWidth="1"/>
    <col min="9752" max="9752" width="2.25" style="49" customWidth="1"/>
    <col min="9753" max="9758" width="2.375" style="49" customWidth="1"/>
    <col min="9759" max="9761" width="2.25" style="49" customWidth="1"/>
    <col min="9762" max="9766" width="2.5" style="49" customWidth="1"/>
    <col min="9767" max="9768" width="2.375" style="49" customWidth="1"/>
    <col min="9769" max="9770" width="2.5" style="49" customWidth="1"/>
    <col min="9771" max="9772" width="2.375" style="49" customWidth="1"/>
    <col min="9773" max="9774" width="2.5" style="49" customWidth="1"/>
    <col min="9775" max="9776" width="2.375" style="49" customWidth="1"/>
    <col min="9777" max="9778" width="2.5" style="49" customWidth="1"/>
    <col min="9779" max="9780" width="2.375" style="49" customWidth="1"/>
    <col min="9781" max="9782" width="2.5" style="49" customWidth="1"/>
    <col min="9783" max="9784" width="2.375" style="49" customWidth="1"/>
    <col min="9785" max="9786" width="2.5" style="49" customWidth="1"/>
    <col min="9787" max="9788" width="2.375" style="49" customWidth="1"/>
    <col min="9789" max="9790" width="2.5" style="49" customWidth="1"/>
    <col min="9791" max="9792" width="2.375" style="49" customWidth="1"/>
    <col min="9793" max="9794" width="2.5" style="49" customWidth="1"/>
    <col min="9795" max="9796" width="2.375" style="49" customWidth="1"/>
    <col min="9797" max="9800" width="2.25" style="49" customWidth="1"/>
    <col min="9801" max="9802" width="2.5" style="49" customWidth="1"/>
    <col min="9803" max="9804" width="2.375" style="49" customWidth="1"/>
    <col min="9805" max="9806" width="2.5" style="49" customWidth="1"/>
    <col min="9807" max="9812" width="2.375" style="49" customWidth="1"/>
    <col min="9813" max="9814" width="2.5" style="49" customWidth="1"/>
    <col min="9815" max="9820" width="2.375" style="49" customWidth="1"/>
    <col min="9821" max="9822" width="2.5" style="49" customWidth="1"/>
    <col min="9823" max="9831" width="2.375" style="49" customWidth="1"/>
    <col min="9832" max="9832" width="2.5" style="49" customWidth="1"/>
    <col min="9833" max="9836" width="2.25" style="49" customWidth="1"/>
    <col min="9837" max="9869" width="2.375" style="49" customWidth="1"/>
    <col min="9870" max="9872" width="2.25" style="49" customWidth="1"/>
    <col min="9873" max="9904" width="2.375" style="49" customWidth="1"/>
    <col min="9905" max="9905" width="2.25" style="49" customWidth="1"/>
    <col min="9906" max="9908" width="2.5" style="49" customWidth="1"/>
    <col min="9909" max="9922" width="2.25" style="49" customWidth="1"/>
    <col min="9923" max="9925" width="2.5" style="49" customWidth="1"/>
    <col min="9926" max="9929" width="2.75" style="49" customWidth="1"/>
    <col min="9930" max="9935" width="2.5" style="49" customWidth="1"/>
    <col min="9936" max="9938" width="2.25" style="49" customWidth="1"/>
    <col min="9939" max="9939" width="2.125" style="49" customWidth="1"/>
    <col min="9940" max="9940" width="2.5" style="49" customWidth="1"/>
    <col min="9941" max="9941" width="2.375" style="49" customWidth="1"/>
    <col min="9942" max="9944" width="2.25" style="49" customWidth="1"/>
    <col min="9945" max="9976" width="2.375" style="49" customWidth="1"/>
    <col min="9977" max="9984" width="2.25" style="49"/>
    <col min="9985" max="9988" width="2.25" style="49" customWidth="1"/>
    <col min="9989" max="9996" width="2.375" style="49" customWidth="1"/>
    <col min="9997" max="9999" width="2.25" style="49" customWidth="1"/>
    <col min="10000" max="10005" width="2.5" style="49" customWidth="1"/>
    <col min="10006" max="10006" width="2.25" style="49" customWidth="1"/>
    <col min="10007" max="10007" width="2.125" style="49" customWidth="1"/>
    <col min="10008" max="10008" width="2.25" style="49" customWidth="1"/>
    <col min="10009" max="10014" width="2.375" style="49" customWidth="1"/>
    <col min="10015" max="10017" width="2.25" style="49" customWidth="1"/>
    <col min="10018" max="10022" width="2.5" style="49" customWidth="1"/>
    <col min="10023" max="10024" width="2.375" style="49" customWidth="1"/>
    <col min="10025" max="10026" width="2.5" style="49" customWidth="1"/>
    <col min="10027" max="10028" width="2.375" style="49" customWidth="1"/>
    <col min="10029" max="10030" width="2.5" style="49" customWidth="1"/>
    <col min="10031" max="10032" width="2.375" style="49" customWidth="1"/>
    <col min="10033" max="10034" width="2.5" style="49" customWidth="1"/>
    <col min="10035" max="10036" width="2.375" style="49" customWidth="1"/>
    <col min="10037" max="10038" width="2.5" style="49" customWidth="1"/>
    <col min="10039" max="10040" width="2.375" style="49" customWidth="1"/>
    <col min="10041" max="10042" width="2.5" style="49" customWidth="1"/>
    <col min="10043" max="10044" width="2.375" style="49" customWidth="1"/>
    <col min="10045" max="10046" width="2.5" style="49" customWidth="1"/>
    <col min="10047" max="10048" width="2.375" style="49" customWidth="1"/>
    <col min="10049" max="10050" width="2.5" style="49" customWidth="1"/>
    <col min="10051" max="10052" width="2.375" style="49" customWidth="1"/>
    <col min="10053" max="10056" width="2.25" style="49" customWidth="1"/>
    <col min="10057" max="10058" width="2.5" style="49" customWidth="1"/>
    <col min="10059" max="10060" width="2.375" style="49" customWidth="1"/>
    <col min="10061" max="10062" width="2.5" style="49" customWidth="1"/>
    <col min="10063" max="10068" width="2.375" style="49" customWidth="1"/>
    <col min="10069" max="10070" width="2.5" style="49" customWidth="1"/>
    <col min="10071" max="10076" width="2.375" style="49" customWidth="1"/>
    <col min="10077" max="10078" width="2.5" style="49" customWidth="1"/>
    <col min="10079" max="10087" width="2.375" style="49" customWidth="1"/>
    <col min="10088" max="10088" width="2.5" style="49" customWidth="1"/>
    <col min="10089" max="10092" width="2.25" style="49" customWidth="1"/>
    <col min="10093" max="10125" width="2.375" style="49" customWidth="1"/>
    <col min="10126" max="10128" width="2.25" style="49" customWidth="1"/>
    <col min="10129" max="10160" width="2.375" style="49" customWidth="1"/>
    <col min="10161" max="10161" width="2.25" style="49" customWidth="1"/>
    <col min="10162" max="10164" width="2.5" style="49" customWidth="1"/>
    <col min="10165" max="10178" width="2.25" style="49" customWidth="1"/>
    <col min="10179" max="10181" width="2.5" style="49" customWidth="1"/>
    <col min="10182" max="10185" width="2.75" style="49" customWidth="1"/>
    <col min="10186" max="10191" width="2.5" style="49" customWidth="1"/>
    <col min="10192" max="10194" width="2.25" style="49" customWidth="1"/>
    <col min="10195" max="10195" width="2.125" style="49" customWidth="1"/>
    <col min="10196" max="10196" width="2.5" style="49" customWidth="1"/>
    <col min="10197" max="10197" width="2.375" style="49" customWidth="1"/>
    <col min="10198" max="10200" width="2.25" style="49" customWidth="1"/>
    <col min="10201" max="10232" width="2.375" style="49" customWidth="1"/>
    <col min="10233" max="10240" width="2.25" style="49"/>
    <col min="10241" max="10244" width="2.25" style="49" customWidth="1"/>
    <col min="10245" max="10252" width="2.375" style="49" customWidth="1"/>
    <col min="10253" max="10255" width="2.25" style="49" customWidth="1"/>
    <col min="10256" max="10261" width="2.5" style="49" customWidth="1"/>
    <col min="10262" max="10262" width="2.25" style="49" customWidth="1"/>
    <col min="10263" max="10263" width="2.125" style="49" customWidth="1"/>
    <col min="10264" max="10264" width="2.25" style="49" customWidth="1"/>
    <col min="10265" max="10270" width="2.375" style="49" customWidth="1"/>
    <col min="10271" max="10273" width="2.25" style="49" customWidth="1"/>
    <col min="10274" max="10278" width="2.5" style="49" customWidth="1"/>
    <col min="10279" max="10280" width="2.375" style="49" customWidth="1"/>
    <col min="10281" max="10282" width="2.5" style="49" customWidth="1"/>
    <col min="10283" max="10284" width="2.375" style="49" customWidth="1"/>
    <col min="10285" max="10286" width="2.5" style="49" customWidth="1"/>
    <col min="10287" max="10288" width="2.375" style="49" customWidth="1"/>
    <col min="10289" max="10290" width="2.5" style="49" customWidth="1"/>
    <col min="10291" max="10292" width="2.375" style="49" customWidth="1"/>
    <col min="10293" max="10294" width="2.5" style="49" customWidth="1"/>
    <col min="10295" max="10296" width="2.375" style="49" customWidth="1"/>
    <col min="10297" max="10298" width="2.5" style="49" customWidth="1"/>
    <col min="10299" max="10300" width="2.375" style="49" customWidth="1"/>
    <col min="10301" max="10302" width="2.5" style="49" customWidth="1"/>
    <col min="10303" max="10304" width="2.375" style="49" customWidth="1"/>
    <col min="10305" max="10306" width="2.5" style="49" customWidth="1"/>
    <col min="10307" max="10308" width="2.375" style="49" customWidth="1"/>
    <col min="10309" max="10312" width="2.25" style="49" customWidth="1"/>
    <col min="10313" max="10314" width="2.5" style="49" customWidth="1"/>
    <col min="10315" max="10316" width="2.375" style="49" customWidth="1"/>
    <col min="10317" max="10318" width="2.5" style="49" customWidth="1"/>
    <col min="10319" max="10324" width="2.375" style="49" customWidth="1"/>
    <col min="10325" max="10326" width="2.5" style="49" customWidth="1"/>
    <col min="10327" max="10332" width="2.375" style="49" customWidth="1"/>
    <col min="10333" max="10334" width="2.5" style="49" customWidth="1"/>
    <col min="10335" max="10343" width="2.375" style="49" customWidth="1"/>
    <col min="10344" max="10344" width="2.5" style="49" customWidth="1"/>
    <col min="10345" max="10348" width="2.25" style="49" customWidth="1"/>
    <col min="10349" max="10381" width="2.375" style="49" customWidth="1"/>
    <col min="10382" max="10384" width="2.25" style="49" customWidth="1"/>
    <col min="10385" max="10416" width="2.375" style="49" customWidth="1"/>
    <col min="10417" max="10417" width="2.25" style="49" customWidth="1"/>
    <col min="10418" max="10420" width="2.5" style="49" customWidth="1"/>
    <col min="10421" max="10434" width="2.25" style="49" customWidth="1"/>
    <col min="10435" max="10437" width="2.5" style="49" customWidth="1"/>
    <col min="10438" max="10441" width="2.75" style="49" customWidth="1"/>
    <col min="10442" max="10447" width="2.5" style="49" customWidth="1"/>
    <col min="10448" max="10450" width="2.25" style="49" customWidth="1"/>
    <col min="10451" max="10451" width="2.125" style="49" customWidth="1"/>
    <col min="10452" max="10452" width="2.5" style="49" customWidth="1"/>
    <col min="10453" max="10453" width="2.375" style="49" customWidth="1"/>
    <col min="10454" max="10456" width="2.25" style="49" customWidth="1"/>
    <col min="10457" max="10488" width="2.375" style="49" customWidth="1"/>
    <col min="10489" max="10496" width="2.25" style="49"/>
    <col min="10497" max="10500" width="2.25" style="49" customWidth="1"/>
    <col min="10501" max="10508" width="2.375" style="49" customWidth="1"/>
    <col min="10509" max="10511" width="2.25" style="49" customWidth="1"/>
    <col min="10512" max="10517" width="2.5" style="49" customWidth="1"/>
    <col min="10518" max="10518" width="2.25" style="49" customWidth="1"/>
    <col min="10519" max="10519" width="2.125" style="49" customWidth="1"/>
    <col min="10520" max="10520" width="2.25" style="49" customWidth="1"/>
    <col min="10521" max="10526" width="2.375" style="49" customWidth="1"/>
    <col min="10527" max="10529" width="2.25" style="49" customWidth="1"/>
    <col min="10530" max="10534" width="2.5" style="49" customWidth="1"/>
    <col min="10535" max="10536" width="2.375" style="49" customWidth="1"/>
    <col min="10537" max="10538" width="2.5" style="49" customWidth="1"/>
    <col min="10539" max="10540" width="2.375" style="49" customWidth="1"/>
    <col min="10541" max="10542" width="2.5" style="49" customWidth="1"/>
    <col min="10543" max="10544" width="2.375" style="49" customWidth="1"/>
    <col min="10545" max="10546" width="2.5" style="49" customWidth="1"/>
    <col min="10547" max="10548" width="2.375" style="49" customWidth="1"/>
    <col min="10549" max="10550" width="2.5" style="49" customWidth="1"/>
    <col min="10551" max="10552" width="2.375" style="49" customWidth="1"/>
    <col min="10553" max="10554" width="2.5" style="49" customWidth="1"/>
    <col min="10555" max="10556" width="2.375" style="49" customWidth="1"/>
    <col min="10557" max="10558" width="2.5" style="49" customWidth="1"/>
    <col min="10559" max="10560" width="2.375" style="49" customWidth="1"/>
    <col min="10561" max="10562" width="2.5" style="49" customWidth="1"/>
    <col min="10563" max="10564" width="2.375" style="49" customWidth="1"/>
    <col min="10565" max="10568" width="2.25" style="49" customWidth="1"/>
    <col min="10569" max="10570" width="2.5" style="49" customWidth="1"/>
    <col min="10571" max="10572" width="2.375" style="49" customWidth="1"/>
    <col min="10573" max="10574" width="2.5" style="49" customWidth="1"/>
    <col min="10575" max="10580" width="2.375" style="49" customWidth="1"/>
    <col min="10581" max="10582" width="2.5" style="49" customWidth="1"/>
    <col min="10583" max="10588" width="2.375" style="49" customWidth="1"/>
    <col min="10589" max="10590" width="2.5" style="49" customWidth="1"/>
    <col min="10591" max="10599" width="2.375" style="49" customWidth="1"/>
    <col min="10600" max="10600" width="2.5" style="49" customWidth="1"/>
    <col min="10601" max="10604" width="2.25" style="49" customWidth="1"/>
    <col min="10605" max="10637" width="2.375" style="49" customWidth="1"/>
    <col min="10638" max="10640" width="2.25" style="49" customWidth="1"/>
    <col min="10641" max="10672" width="2.375" style="49" customWidth="1"/>
    <col min="10673" max="10673" width="2.25" style="49" customWidth="1"/>
    <col min="10674" max="10676" width="2.5" style="49" customWidth="1"/>
    <col min="10677" max="10690" width="2.25" style="49" customWidth="1"/>
    <col min="10691" max="10693" width="2.5" style="49" customWidth="1"/>
    <col min="10694" max="10697" width="2.75" style="49" customWidth="1"/>
    <col min="10698" max="10703" width="2.5" style="49" customWidth="1"/>
    <col min="10704" max="10706" width="2.25" style="49" customWidth="1"/>
    <col min="10707" max="10707" width="2.125" style="49" customWidth="1"/>
    <col min="10708" max="10708" width="2.5" style="49" customWidth="1"/>
    <col min="10709" max="10709" width="2.375" style="49" customWidth="1"/>
    <col min="10710" max="10712" width="2.25" style="49" customWidth="1"/>
    <col min="10713" max="10744" width="2.375" style="49" customWidth="1"/>
    <col min="10745" max="10752" width="2.25" style="49"/>
    <col min="10753" max="10756" width="2.25" style="49" customWidth="1"/>
    <col min="10757" max="10764" width="2.375" style="49" customWidth="1"/>
    <col min="10765" max="10767" width="2.25" style="49" customWidth="1"/>
    <col min="10768" max="10773" width="2.5" style="49" customWidth="1"/>
    <col min="10774" max="10774" width="2.25" style="49" customWidth="1"/>
    <col min="10775" max="10775" width="2.125" style="49" customWidth="1"/>
    <col min="10776" max="10776" width="2.25" style="49" customWidth="1"/>
    <col min="10777" max="10782" width="2.375" style="49" customWidth="1"/>
    <col min="10783" max="10785" width="2.25" style="49" customWidth="1"/>
    <col min="10786" max="10790" width="2.5" style="49" customWidth="1"/>
    <col min="10791" max="10792" width="2.375" style="49" customWidth="1"/>
    <col min="10793" max="10794" width="2.5" style="49" customWidth="1"/>
    <col min="10795" max="10796" width="2.375" style="49" customWidth="1"/>
    <col min="10797" max="10798" width="2.5" style="49" customWidth="1"/>
    <col min="10799" max="10800" width="2.375" style="49" customWidth="1"/>
    <col min="10801" max="10802" width="2.5" style="49" customWidth="1"/>
    <col min="10803" max="10804" width="2.375" style="49" customWidth="1"/>
    <col min="10805" max="10806" width="2.5" style="49" customWidth="1"/>
    <col min="10807" max="10808" width="2.375" style="49" customWidth="1"/>
    <col min="10809" max="10810" width="2.5" style="49" customWidth="1"/>
    <col min="10811" max="10812" width="2.375" style="49" customWidth="1"/>
    <col min="10813" max="10814" width="2.5" style="49" customWidth="1"/>
    <col min="10815" max="10816" width="2.375" style="49" customWidth="1"/>
    <col min="10817" max="10818" width="2.5" style="49" customWidth="1"/>
    <col min="10819" max="10820" width="2.375" style="49" customWidth="1"/>
    <col min="10821" max="10824" width="2.25" style="49" customWidth="1"/>
    <col min="10825" max="10826" width="2.5" style="49" customWidth="1"/>
    <col min="10827" max="10828" width="2.375" style="49" customWidth="1"/>
    <col min="10829" max="10830" width="2.5" style="49" customWidth="1"/>
    <col min="10831" max="10836" width="2.375" style="49" customWidth="1"/>
    <col min="10837" max="10838" width="2.5" style="49" customWidth="1"/>
    <col min="10839" max="10844" width="2.375" style="49" customWidth="1"/>
    <col min="10845" max="10846" width="2.5" style="49" customWidth="1"/>
    <col min="10847" max="10855" width="2.375" style="49" customWidth="1"/>
    <col min="10856" max="10856" width="2.5" style="49" customWidth="1"/>
    <col min="10857" max="10860" width="2.25" style="49" customWidth="1"/>
    <col min="10861" max="10893" width="2.375" style="49" customWidth="1"/>
    <col min="10894" max="10896" width="2.25" style="49" customWidth="1"/>
    <col min="10897" max="10928" width="2.375" style="49" customWidth="1"/>
    <col min="10929" max="10929" width="2.25" style="49" customWidth="1"/>
    <col min="10930" max="10932" width="2.5" style="49" customWidth="1"/>
    <col min="10933" max="10946" width="2.25" style="49" customWidth="1"/>
    <col min="10947" max="10949" width="2.5" style="49" customWidth="1"/>
    <col min="10950" max="10953" width="2.75" style="49" customWidth="1"/>
    <col min="10954" max="10959" width="2.5" style="49" customWidth="1"/>
    <col min="10960" max="10962" width="2.25" style="49" customWidth="1"/>
    <col min="10963" max="10963" width="2.125" style="49" customWidth="1"/>
    <col min="10964" max="10964" width="2.5" style="49" customWidth="1"/>
    <col min="10965" max="10965" width="2.375" style="49" customWidth="1"/>
    <col min="10966" max="10968" width="2.25" style="49" customWidth="1"/>
    <col min="10969" max="11000" width="2.375" style="49" customWidth="1"/>
    <col min="11001" max="11008" width="2.25" style="49"/>
    <col min="11009" max="11012" width="2.25" style="49" customWidth="1"/>
    <col min="11013" max="11020" width="2.375" style="49" customWidth="1"/>
    <col min="11021" max="11023" width="2.25" style="49" customWidth="1"/>
    <col min="11024" max="11029" width="2.5" style="49" customWidth="1"/>
    <col min="11030" max="11030" width="2.25" style="49" customWidth="1"/>
    <col min="11031" max="11031" width="2.125" style="49" customWidth="1"/>
    <col min="11032" max="11032" width="2.25" style="49" customWidth="1"/>
    <col min="11033" max="11038" width="2.375" style="49" customWidth="1"/>
    <col min="11039" max="11041" width="2.25" style="49" customWidth="1"/>
    <col min="11042" max="11046" width="2.5" style="49" customWidth="1"/>
    <col min="11047" max="11048" width="2.375" style="49" customWidth="1"/>
    <col min="11049" max="11050" width="2.5" style="49" customWidth="1"/>
    <col min="11051" max="11052" width="2.375" style="49" customWidth="1"/>
    <col min="11053" max="11054" width="2.5" style="49" customWidth="1"/>
    <col min="11055" max="11056" width="2.375" style="49" customWidth="1"/>
    <col min="11057" max="11058" width="2.5" style="49" customWidth="1"/>
    <col min="11059" max="11060" width="2.375" style="49" customWidth="1"/>
    <col min="11061" max="11062" width="2.5" style="49" customWidth="1"/>
    <col min="11063" max="11064" width="2.375" style="49" customWidth="1"/>
    <col min="11065" max="11066" width="2.5" style="49" customWidth="1"/>
    <col min="11067" max="11068" width="2.375" style="49" customWidth="1"/>
    <col min="11069" max="11070" width="2.5" style="49" customWidth="1"/>
    <col min="11071" max="11072" width="2.375" style="49" customWidth="1"/>
    <col min="11073" max="11074" width="2.5" style="49" customWidth="1"/>
    <col min="11075" max="11076" width="2.375" style="49" customWidth="1"/>
    <col min="11077" max="11080" width="2.25" style="49" customWidth="1"/>
    <col min="11081" max="11082" width="2.5" style="49" customWidth="1"/>
    <col min="11083" max="11084" width="2.375" style="49" customWidth="1"/>
    <col min="11085" max="11086" width="2.5" style="49" customWidth="1"/>
    <col min="11087" max="11092" width="2.375" style="49" customWidth="1"/>
    <col min="11093" max="11094" width="2.5" style="49" customWidth="1"/>
    <col min="11095" max="11100" width="2.375" style="49" customWidth="1"/>
    <col min="11101" max="11102" width="2.5" style="49" customWidth="1"/>
    <col min="11103" max="11111" width="2.375" style="49" customWidth="1"/>
    <col min="11112" max="11112" width="2.5" style="49" customWidth="1"/>
    <col min="11113" max="11116" width="2.25" style="49" customWidth="1"/>
    <col min="11117" max="11149" width="2.375" style="49" customWidth="1"/>
    <col min="11150" max="11152" width="2.25" style="49" customWidth="1"/>
    <col min="11153" max="11184" width="2.375" style="49" customWidth="1"/>
    <col min="11185" max="11185" width="2.25" style="49" customWidth="1"/>
    <col min="11186" max="11188" width="2.5" style="49" customWidth="1"/>
    <col min="11189" max="11202" width="2.25" style="49" customWidth="1"/>
    <col min="11203" max="11205" width="2.5" style="49" customWidth="1"/>
    <col min="11206" max="11209" width="2.75" style="49" customWidth="1"/>
    <col min="11210" max="11215" width="2.5" style="49" customWidth="1"/>
    <col min="11216" max="11218" width="2.25" style="49" customWidth="1"/>
    <col min="11219" max="11219" width="2.125" style="49" customWidth="1"/>
    <col min="11220" max="11220" width="2.5" style="49" customWidth="1"/>
    <col min="11221" max="11221" width="2.375" style="49" customWidth="1"/>
    <col min="11222" max="11224" width="2.25" style="49" customWidth="1"/>
    <col min="11225" max="11256" width="2.375" style="49" customWidth="1"/>
    <col min="11257" max="11264" width="2.25" style="49"/>
    <col min="11265" max="11268" width="2.25" style="49" customWidth="1"/>
    <col min="11269" max="11276" width="2.375" style="49" customWidth="1"/>
    <col min="11277" max="11279" width="2.25" style="49" customWidth="1"/>
    <col min="11280" max="11285" width="2.5" style="49" customWidth="1"/>
    <col min="11286" max="11286" width="2.25" style="49" customWidth="1"/>
    <col min="11287" max="11287" width="2.125" style="49" customWidth="1"/>
    <col min="11288" max="11288" width="2.25" style="49" customWidth="1"/>
    <col min="11289" max="11294" width="2.375" style="49" customWidth="1"/>
    <col min="11295" max="11297" width="2.25" style="49" customWidth="1"/>
    <col min="11298" max="11302" width="2.5" style="49" customWidth="1"/>
    <col min="11303" max="11304" width="2.375" style="49" customWidth="1"/>
    <col min="11305" max="11306" width="2.5" style="49" customWidth="1"/>
    <col min="11307" max="11308" width="2.375" style="49" customWidth="1"/>
    <col min="11309" max="11310" width="2.5" style="49" customWidth="1"/>
    <col min="11311" max="11312" width="2.375" style="49" customWidth="1"/>
    <col min="11313" max="11314" width="2.5" style="49" customWidth="1"/>
    <col min="11315" max="11316" width="2.375" style="49" customWidth="1"/>
    <col min="11317" max="11318" width="2.5" style="49" customWidth="1"/>
    <col min="11319" max="11320" width="2.375" style="49" customWidth="1"/>
    <col min="11321" max="11322" width="2.5" style="49" customWidth="1"/>
    <col min="11323" max="11324" width="2.375" style="49" customWidth="1"/>
    <col min="11325" max="11326" width="2.5" style="49" customWidth="1"/>
    <col min="11327" max="11328" width="2.375" style="49" customWidth="1"/>
    <col min="11329" max="11330" width="2.5" style="49" customWidth="1"/>
    <col min="11331" max="11332" width="2.375" style="49" customWidth="1"/>
    <col min="11333" max="11336" width="2.25" style="49" customWidth="1"/>
    <col min="11337" max="11338" width="2.5" style="49" customWidth="1"/>
    <col min="11339" max="11340" width="2.375" style="49" customWidth="1"/>
    <col min="11341" max="11342" width="2.5" style="49" customWidth="1"/>
    <col min="11343" max="11348" width="2.375" style="49" customWidth="1"/>
    <col min="11349" max="11350" width="2.5" style="49" customWidth="1"/>
    <col min="11351" max="11356" width="2.375" style="49" customWidth="1"/>
    <col min="11357" max="11358" width="2.5" style="49" customWidth="1"/>
    <col min="11359" max="11367" width="2.375" style="49" customWidth="1"/>
    <col min="11368" max="11368" width="2.5" style="49" customWidth="1"/>
    <col min="11369" max="11372" width="2.25" style="49" customWidth="1"/>
    <col min="11373" max="11405" width="2.375" style="49" customWidth="1"/>
    <col min="11406" max="11408" width="2.25" style="49" customWidth="1"/>
    <col min="11409" max="11440" width="2.375" style="49" customWidth="1"/>
    <col min="11441" max="11441" width="2.25" style="49" customWidth="1"/>
    <col min="11442" max="11444" width="2.5" style="49" customWidth="1"/>
    <col min="11445" max="11458" width="2.25" style="49" customWidth="1"/>
    <col min="11459" max="11461" width="2.5" style="49" customWidth="1"/>
    <col min="11462" max="11465" width="2.75" style="49" customWidth="1"/>
    <col min="11466" max="11471" width="2.5" style="49" customWidth="1"/>
    <col min="11472" max="11474" width="2.25" style="49" customWidth="1"/>
    <col min="11475" max="11475" width="2.125" style="49" customWidth="1"/>
    <col min="11476" max="11476" width="2.5" style="49" customWidth="1"/>
    <col min="11477" max="11477" width="2.375" style="49" customWidth="1"/>
    <col min="11478" max="11480" width="2.25" style="49" customWidth="1"/>
    <col min="11481" max="11512" width="2.375" style="49" customWidth="1"/>
    <col min="11513" max="11520" width="2.25" style="49"/>
    <col min="11521" max="11524" width="2.25" style="49" customWidth="1"/>
    <col min="11525" max="11532" width="2.375" style="49" customWidth="1"/>
    <col min="11533" max="11535" width="2.25" style="49" customWidth="1"/>
    <col min="11536" max="11541" width="2.5" style="49" customWidth="1"/>
    <col min="11542" max="11542" width="2.25" style="49" customWidth="1"/>
    <col min="11543" max="11543" width="2.125" style="49" customWidth="1"/>
    <col min="11544" max="11544" width="2.25" style="49" customWidth="1"/>
    <col min="11545" max="11550" width="2.375" style="49" customWidth="1"/>
    <col min="11551" max="11553" width="2.25" style="49" customWidth="1"/>
    <col min="11554" max="11558" width="2.5" style="49" customWidth="1"/>
    <col min="11559" max="11560" width="2.375" style="49" customWidth="1"/>
    <col min="11561" max="11562" width="2.5" style="49" customWidth="1"/>
    <col min="11563" max="11564" width="2.375" style="49" customWidth="1"/>
    <col min="11565" max="11566" width="2.5" style="49" customWidth="1"/>
    <col min="11567" max="11568" width="2.375" style="49" customWidth="1"/>
    <col min="11569" max="11570" width="2.5" style="49" customWidth="1"/>
    <col min="11571" max="11572" width="2.375" style="49" customWidth="1"/>
    <col min="11573" max="11574" width="2.5" style="49" customWidth="1"/>
    <col min="11575" max="11576" width="2.375" style="49" customWidth="1"/>
    <col min="11577" max="11578" width="2.5" style="49" customWidth="1"/>
    <col min="11579" max="11580" width="2.375" style="49" customWidth="1"/>
    <col min="11581" max="11582" width="2.5" style="49" customWidth="1"/>
    <col min="11583" max="11584" width="2.375" style="49" customWidth="1"/>
    <col min="11585" max="11586" width="2.5" style="49" customWidth="1"/>
    <col min="11587" max="11588" width="2.375" style="49" customWidth="1"/>
    <col min="11589" max="11592" width="2.25" style="49" customWidth="1"/>
    <col min="11593" max="11594" width="2.5" style="49" customWidth="1"/>
    <col min="11595" max="11596" width="2.375" style="49" customWidth="1"/>
    <col min="11597" max="11598" width="2.5" style="49" customWidth="1"/>
    <col min="11599" max="11604" width="2.375" style="49" customWidth="1"/>
    <col min="11605" max="11606" width="2.5" style="49" customWidth="1"/>
    <col min="11607" max="11612" width="2.375" style="49" customWidth="1"/>
    <col min="11613" max="11614" width="2.5" style="49" customWidth="1"/>
    <col min="11615" max="11623" width="2.375" style="49" customWidth="1"/>
    <col min="11624" max="11624" width="2.5" style="49" customWidth="1"/>
    <col min="11625" max="11628" width="2.25" style="49" customWidth="1"/>
    <col min="11629" max="11661" width="2.375" style="49" customWidth="1"/>
    <col min="11662" max="11664" width="2.25" style="49" customWidth="1"/>
    <col min="11665" max="11696" width="2.375" style="49" customWidth="1"/>
    <col min="11697" max="11697" width="2.25" style="49" customWidth="1"/>
    <col min="11698" max="11700" width="2.5" style="49" customWidth="1"/>
    <col min="11701" max="11714" width="2.25" style="49" customWidth="1"/>
    <col min="11715" max="11717" width="2.5" style="49" customWidth="1"/>
    <col min="11718" max="11721" width="2.75" style="49" customWidth="1"/>
    <col min="11722" max="11727" width="2.5" style="49" customWidth="1"/>
    <col min="11728" max="11730" width="2.25" style="49" customWidth="1"/>
    <col min="11731" max="11731" width="2.125" style="49" customWidth="1"/>
    <col min="11732" max="11732" width="2.5" style="49" customWidth="1"/>
    <col min="11733" max="11733" width="2.375" style="49" customWidth="1"/>
    <col min="11734" max="11736" width="2.25" style="49" customWidth="1"/>
    <col min="11737" max="11768" width="2.375" style="49" customWidth="1"/>
    <col min="11769" max="11776" width="2.25" style="49"/>
    <col min="11777" max="11780" width="2.25" style="49" customWidth="1"/>
    <col min="11781" max="11788" width="2.375" style="49" customWidth="1"/>
    <col min="11789" max="11791" width="2.25" style="49" customWidth="1"/>
    <col min="11792" max="11797" width="2.5" style="49" customWidth="1"/>
    <col min="11798" max="11798" width="2.25" style="49" customWidth="1"/>
    <col min="11799" max="11799" width="2.125" style="49" customWidth="1"/>
    <col min="11800" max="11800" width="2.25" style="49" customWidth="1"/>
    <col min="11801" max="11806" width="2.375" style="49" customWidth="1"/>
    <col min="11807" max="11809" width="2.25" style="49" customWidth="1"/>
    <col min="11810" max="11814" width="2.5" style="49" customWidth="1"/>
    <col min="11815" max="11816" width="2.375" style="49" customWidth="1"/>
    <col min="11817" max="11818" width="2.5" style="49" customWidth="1"/>
    <col min="11819" max="11820" width="2.375" style="49" customWidth="1"/>
    <col min="11821" max="11822" width="2.5" style="49" customWidth="1"/>
    <col min="11823" max="11824" width="2.375" style="49" customWidth="1"/>
    <col min="11825" max="11826" width="2.5" style="49" customWidth="1"/>
    <col min="11827" max="11828" width="2.375" style="49" customWidth="1"/>
    <col min="11829" max="11830" width="2.5" style="49" customWidth="1"/>
    <col min="11831" max="11832" width="2.375" style="49" customWidth="1"/>
    <col min="11833" max="11834" width="2.5" style="49" customWidth="1"/>
    <col min="11835" max="11836" width="2.375" style="49" customWidth="1"/>
    <col min="11837" max="11838" width="2.5" style="49" customWidth="1"/>
    <col min="11839" max="11840" width="2.375" style="49" customWidth="1"/>
    <col min="11841" max="11842" width="2.5" style="49" customWidth="1"/>
    <col min="11843" max="11844" width="2.375" style="49" customWidth="1"/>
    <col min="11845" max="11848" width="2.25" style="49" customWidth="1"/>
    <col min="11849" max="11850" width="2.5" style="49" customWidth="1"/>
    <col min="11851" max="11852" width="2.375" style="49" customWidth="1"/>
    <col min="11853" max="11854" width="2.5" style="49" customWidth="1"/>
    <col min="11855" max="11860" width="2.375" style="49" customWidth="1"/>
    <col min="11861" max="11862" width="2.5" style="49" customWidth="1"/>
    <col min="11863" max="11868" width="2.375" style="49" customWidth="1"/>
    <col min="11869" max="11870" width="2.5" style="49" customWidth="1"/>
    <col min="11871" max="11879" width="2.375" style="49" customWidth="1"/>
    <col min="11880" max="11880" width="2.5" style="49" customWidth="1"/>
    <col min="11881" max="11884" width="2.25" style="49" customWidth="1"/>
    <col min="11885" max="11917" width="2.375" style="49" customWidth="1"/>
    <col min="11918" max="11920" width="2.25" style="49" customWidth="1"/>
    <col min="11921" max="11952" width="2.375" style="49" customWidth="1"/>
    <col min="11953" max="11953" width="2.25" style="49" customWidth="1"/>
    <col min="11954" max="11956" width="2.5" style="49" customWidth="1"/>
    <col min="11957" max="11970" width="2.25" style="49" customWidth="1"/>
    <col min="11971" max="11973" width="2.5" style="49" customWidth="1"/>
    <col min="11974" max="11977" width="2.75" style="49" customWidth="1"/>
    <col min="11978" max="11983" width="2.5" style="49" customWidth="1"/>
    <col min="11984" max="11986" width="2.25" style="49" customWidth="1"/>
    <col min="11987" max="11987" width="2.125" style="49" customWidth="1"/>
    <col min="11988" max="11988" width="2.5" style="49" customWidth="1"/>
    <col min="11989" max="11989" width="2.375" style="49" customWidth="1"/>
    <col min="11990" max="11992" width="2.25" style="49" customWidth="1"/>
    <col min="11993" max="12024" width="2.375" style="49" customWidth="1"/>
    <col min="12025" max="12032" width="2.25" style="49"/>
    <col min="12033" max="12036" width="2.25" style="49" customWidth="1"/>
    <col min="12037" max="12044" width="2.375" style="49" customWidth="1"/>
    <col min="12045" max="12047" width="2.25" style="49" customWidth="1"/>
    <col min="12048" max="12053" width="2.5" style="49" customWidth="1"/>
    <col min="12054" max="12054" width="2.25" style="49" customWidth="1"/>
    <col min="12055" max="12055" width="2.125" style="49" customWidth="1"/>
    <col min="12056" max="12056" width="2.25" style="49" customWidth="1"/>
    <col min="12057" max="12062" width="2.375" style="49" customWidth="1"/>
    <col min="12063" max="12065" width="2.25" style="49" customWidth="1"/>
    <col min="12066" max="12070" width="2.5" style="49" customWidth="1"/>
    <col min="12071" max="12072" width="2.375" style="49" customWidth="1"/>
    <col min="12073" max="12074" width="2.5" style="49" customWidth="1"/>
    <col min="12075" max="12076" width="2.375" style="49" customWidth="1"/>
    <col min="12077" max="12078" width="2.5" style="49" customWidth="1"/>
    <col min="12079" max="12080" width="2.375" style="49" customWidth="1"/>
    <col min="12081" max="12082" width="2.5" style="49" customWidth="1"/>
    <col min="12083" max="12084" width="2.375" style="49" customWidth="1"/>
    <col min="12085" max="12086" width="2.5" style="49" customWidth="1"/>
    <col min="12087" max="12088" width="2.375" style="49" customWidth="1"/>
    <col min="12089" max="12090" width="2.5" style="49" customWidth="1"/>
    <col min="12091" max="12092" width="2.375" style="49" customWidth="1"/>
    <col min="12093" max="12094" width="2.5" style="49" customWidth="1"/>
    <col min="12095" max="12096" width="2.375" style="49" customWidth="1"/>
    <col min="12097" max="12098" width="2.5" style="49" customWidth="1"/>
    <col min="12099" max="12100" width="2.375" style="49" customWidth="1"/>
    <col min="12101" max="12104" width="2.25" style="49" customWidth="1"/>
    <col min="12105" max="12106" width="2.5" style="49" customWidth="1"/>
    <col min="12107" max="12108" width="2.375" style="49" customWidth="1"/>
    <col min="12109" max="12110" width="2.5" style="49" customWidth="1"/>
    <col min="12111" max="12116" width="2.375" style="49" customWidth="1"/>
    <col min="12117" max="12118" width="2.5" style="49" customWidth="1"/>
    <col min="12119" max="12124" width="2.375" style="49" customWidth="1"/>
    <col min="12125" max="12126" width="2.5" style="49" customWidth="1"/>
    <col min="12127" max="12135" width="2.375" style="49" customWidth="1"/>
    <col min="12136" max="12136" width="2.5" style="49" customWidth="1"/>
    <col min="12137" max="12140" width="2.25" style="49" customWidth="1"/>
    <col min="12141" max="12173" width="2.375" style="49" customWidth="1"/>
    <col min="12174" max="12176" width="2.25" style="49" customWidth="1"/>
    <col min="12177" max="12208" width="2.375" style="49" customWidth="1"/>
    <col min="12209" max="12209" width="2.25" style="49" customWidth="1"/>
    <col min="12210" max="12212" width="2.5" style="49" customWidth="1"/>
    <col min="12213" max="12226" width="2.25" style="49" customWidth="1"/>
    <col min="12227" max="12229" width="2.5" style="49" customWidth="1"/>
    <col min="12230" max="12233" width="2.75" style="49" customWidth="1"/>
    <col min="12234" max="12239" width="2.5" style="49" customWidth="1"/>
    <col min="12240" max="12242" width="2.25" style="49" customWidth="1"/>
    <col min="12243" max="12243" width="2.125" style="49" customWidth="1"/>
    <col min="12244" max="12244" width="2.5" style="49" customWidth="1"/>
    <col min="12245" max="12245" width="2.375" style="49" customWidth="1"/>
    <col min="12246" max="12248" width="2.25" style="49" customWidth="1"/>
    <col min="12249" max="12280" width="2.375" style="49" customWidth="1"/>
    <col min="12281" max="12288" width="2.25" style="49"/>
    <col min="12289" max="12292" width="2.25" style="49" customWidth="1"/>
    <col min="12293" max="12300" width="2.375" style="49" customWidth="1"/>
    <col min="12301" max="12303" width="2.25" style="49" customWidth="1"/>
    <col min="12304" max="12309" width="2.5" style="49" customWidth="1"/>
    <col min="12310" max="12310" width="2.25" style="49" customWidth="1"/>
    <col min="12311" max="12311" width="2.125" style="49" customWidth="1"/>
    <col min="12312" max="12312" width="2.25" style="49" customWidth="1"/>
    <col min="12313" max="12318" width="2.375" style="49" customWidth="1"/>
    <col min="12319" max="12321" width="2.25" style="49" customWidth="1"/>
    <col min="12322" max="12326" width="2.5" style="49" customWidth="1"/>
    <col min="12327" max="12328" width="2.375" style="49" customWidth="1"/>
    <col min="12329" max="12330" width="2.5" style="49" customWidth="1"/>
    <col min="12331" max="12332" width="2.375" style="49" customWidth="1"/>
    <col min="12333" max="12334" width="2.5" style="49" customWidth="1"/>
    <col min="12335" max="12336" width="2.375" style="49" customWidth="1"/>
    <col min="12337" max="12338" width="2.5" style="49" customWidth="1"/>
    <col min="12339" max="12340" width="2.375" style="49" customWidth="1"/>
    <col min="12341" max="12342" width="2.5" style="49" customWidth="1"/>
    <col min="12343" max="12344" width="2.375" style="49" customWidth="1"/>
    <col min="12345" max="12346" width="2.5" style="49" customWidth="1"/>
    <col min="12347" max="12348" width="2.375" style="49" customWidth="1"/>
    <col min="12349" max="12350" width="2.5" style="49" customWidth="1"/>
    <col min="12351" max="12352" width="2.375" style="49" customWidth="1"/>
    <col min="12353" max="12354" width="2.5" style="49" customWidth="1"/>
    <col min="12355" max="12356" width="2.375" style="49" customWidth="1"/>
    <col min="12357" max="12360" width="2.25" style="49" customWidth="1"/>
    <col min="12361" max="12362" width="2.5" style="49" customWidth="1"/>
    <col min="12363" max="12364" width="2.375" style="49" customWidth="1"/>
    <col min="12365" max="12366" width="2.5" style="49" customWidth="1"/>
    <col min="12367" max="12372" width="2.375" style="49" customWidth="1"/>
    <col min="12373" max="12374" width="2.5" style="49" customWidth="1"/>
    <col min="12375" max="12380" width="2.375" style="49" customWidth="1"/>
    <col min="12381" max="12382" width="2.5" style="49" customWidth="1"/>
    <col min="12383" max="12391" width="2.375" style="49" customWidth="1"/>
    <col min="12392" max="12392" width="2.5" style="49" customWidth="1"/>
    <col min="12393" max="12396" width="2.25" style="49" customWidth="1"/>
    <col min="12397" max="12429" width="2.375" style="49" customWidth="1"/>
    <col min="12430" max="12432" width="2.25" style="49" customWidth="1"/>
    <col min="12433" max="12464" width="2.375" style="49" customWidth="1"/>
    <col min="12465" max="12465" width="2.25" style="49" customWidth="1"/>
    <col min="12466" max="12468" width="2.5" style="49" customWidth="1"/>
    <col min="12469" max="12482" width="2.25" style="49" customWidth="1"/>
    <col min="12483" max="12485" width="2.5" style="49" customWidth="1"/>
    <col min="12486" max="12489" width="2.75" style="49" customWidth="1"/>
    <col min="12490" max="12495" width="2.5" style="49" customWidth="1"/>
    <col min="12496" max="12498" width="2.25" style="49" customWidth="1"/>
    <col min="12499" max="12499" width="2.125" style="49" customWidth="1"/>
    <col min="12500" max="12500" width="2.5" style="49" customWidth="1"/>
    <col min="12501" max="12501" width="2.375" style="49" customWidth="1"/>
    <col min="12502" max="12504" width="2.25" style="49" customWidth="1"/>
    <col min="12505" max="12536" width="2.375" style="49" customWidth="1"/>
    <col min="12537" max="12544" width="2.25" style="49"/>
    <col min="12545" max="12548" width="2.25" style="49" customWidth="1"/>
    <col min="12549" max="12556" width="2.375" style="49" customWidth="1"/>
    <col min="12557" max="12559" width="2.25" style="49" customWidth="1"/>
    <col min="12560" max="12565" width="2.5" style="49" customWidth="1"/>
    <col min="12566" max="12566" width="2.25" style="49" customWidth="1"/>
    <col min="12567" max="12567" width="2.125" style="49" customWidth="1"/>
    <col min="12568" max="12568" width="2.25" style="49" customWidth="1"/>
    <col min="12569" max="12574" width="2.375" style="49" customWidth="1"/>
    <col min="12575" max="12577" width="2.25" style="49" customWidth="1"/>
    <col min="12578" max="12582" width="2.5" style="49" customWidth="1"/>
    <col min="12583" max="12584" width="2.375" style="49" customWidth="1"/>
    <col min="12585" max="12586" width="2.5" style="49" customWidth="1"/>
    <col min="12587" max="12588" width="2.375" style="49" customWidth="1"/>
    <col min="12589" max="12590" width="2.5" style="49" customWidth="1"/>
    <col min="12591" max="12592" width="2.375" style="49" customWidth="1"/>
    <col min="12593" max="12594" width="2.5" style="49" customWidth="1"/>
    <col min="12595" max="12596" width="2.375" style="49" customWidth="1"/>
    <col min="12597" max="12598" width="2.5" style="49" customWidth="1"/>
    <col min="12599" max="12600" width="2.375" style="49" customWidth="1"/>
    <col min="12601" max="12602" width="2.5" style="49" customWidth="1"/>
    <col min="12603" max="12604" width="2.375" style="49" customWidth="1"/>
    <col min="12605" max="12606" width="2.5" style="49" customWidth="1"/>
    <col min="12607" max="12608" width="2.375" style="49" customWidth="1"/>
    <col min="12609" max="12610" width="2.5" style="49" customWidth="1"/>
    <col min="12611" max="12612" width="2.375" style="49" customWidth="1"/>
    <col min="12613" max="12616" width="2.25" style="49" customWidth="1"/>
    <col min="12617" max="12618" width="2.5" style="49" customWidth="1"/>
    <col min="12619" max="12620" width="2.375" style="49" customWidth="1"/>
    <col min="12621" max="12622" width="2.5" style="49" customWidth="1"/>
    <col min="12623" max="12628" width="2.375" style="49" customWidth="1"/>
    <col min="12629" max="12630" width="2.5" style="49" customWidth="1"/>
    <col min="12631" max="12636" width="2.375" style="49" customWidth="1"/>
    <col min="12637" max="12638" width="2.5" style="49" customWidth="1"/>
    <col min="12639" max="12647" width="2.375" style="49" customWidth="1"/>
    <col min="12648" max="12648" width="2.5" style="49" customWidth="1"/>
    <col min="12649" max="12652" width="2.25" style="49" customWidth="1"/>
    <col min="12653" max="12685" width="2.375" style="49" customWidth="1"/>
    <col min="12686" max="12688" width="2.25" style="49" customWidth="1"/>
    <col min="12689" max="12720" width="2.375" style="49" customWidth="1"/>
    <col min="12721" max="12721" width="2.25" style="49" customWidth="1"/>
    <col min="12722" max="12724" width="2.5" style="49" customWidth="1"/>
    <col min="12725" max="12738" width="2.25" style="49" customWidth="1"/>
    <col min="12739" max="12741" width="2.5" style="49" customWidth="1"/>
    <col min="12742" max="12745" width="2.75" style="49" customWidth="1"/>
    <col min="12746" max="12751" width="2.5" style="49" customWidth="1"/>
    <col min="12752" max="12754" width="2.25" style="49" customWidth="1"/>
    <col min="12755" max="12755" width="2.125" style="49" customWidth="1"/>
    <col min="12756" max="12756" width="2.5" style="49" customWidth="1"/>
    <col min="12757" max="12757" width="2.375" style="49" customWidth="1"/>
    <col min="12758" max="12760" width="2.25" style="49" customWidth="1"/>
    <col min="12761" max="12792" width="2.375" style="49" customWidth="1"/>
    <col min="12793" max="12800" width="2.25" style="49"/>
    <col min="12801" max="12804" width="2.25" style="49" customWidth="1"/>
    <col min="12805" max="12812" width="2.375" style="49" customWidth="1"/>
    <col min="12813" max="12815" width="2.25" style="49" customWidth="1"/>
    <col min="12816" max="12821" width="2.5" style="49" customWidth="1"/>
    <col min="12822" max="12822" width="2.25" style="49" customWidth="1"/>
    <col min="12823" max="12823" width="2.125" style="49" customWidth="1"/>
    <col min="12824" max="12824" width="2.25" style="49" customWidth="1"/>
    <col min="12825" max="12830" width="2.375" style="49" customWidth="1"/>
    <col min="12831" max="12833" width="2.25" style="49" customWidth="1"/>
    <col min="12834" max="12838" width="2.5" style="49" customWidth="1"/>
    <col min="12839" max="12840" width="2.375" style="49" customWidth="1"/>
    <col min="12841" max="12842" width="2.5" style="49" customWidth="1"/>
    <col min="12843" max="12844" width="2.375" style="49" customWidth="1"/>
    <col min="12845" max="12846" width="2.5" style="49" customWidth="1"/>
    <col min="12847" max="12848" width="2.375" style="49" customWidth="1"/>
    <col min="12849" max="12850" width="2.5" style="49" customWidth="1"/>
    <col min="12851" max="12852" width="2.375" style="49" customWidth="1"/>
    <col min="12853" max="12854" width="2.5" style="49" customWidth="1"/>
    <col min="12855" max="12856" width="2.375" style="49" customWidth="1"/>
    <col min="12857" max="12858" width="2.5" style="49" customWidth="1"/>
    <col min="12859" max="12860" width="2.375" style="49" customWidth="1"/>
    <col min="12861" max="12862" width="2.5" style="49" customWidth="1"/>
    <col min="12863" max="12864" width="2.375" style="49" customWidth="1"/>
    <col min="12865" max="12866" width="2.5" style="49" customWidth="1"/>
    <col min="12867" max="12868" width="2.375" style="49" customWidth="1"/>
    <col min="12869" max="12872" width="2.25" style="49" customWidth="1"/>
    <col min="12873" max="12874" width="2.5" style="49" customWidth="1"/>
    <col min="12875" max="12876" width="2.375" style="49" customWidth="1"/>
    <col min="12877" max="12878" width="2.5" style="49" customWidth="1"/>
    <col min="12879" max="12884" width="2.375" style="49" customWidth="1"/>
    <col min="12885" max="12886" width="2.5" style="49" customWidth="1"/>
    <col min="12887" max="12892" width="2.375" style="49" customWidth="1"/>
    <col min="12893" max="12894" width="2.5" style="49" customWidth="1"/>
    <col min="12895" max="12903" width="2.375" style="49" customWidth="1"/>
    <col min="12904" max="12904" width="2.5" style="49" customWidth="1"/>
    <col min="12905" max="12908" width="2.25" style="49" customWidth="1"/>
    <col min="12909" max="12941" width="2.375" style="49" customWidth="1"/>
    <col min="12942" max="12944" width="2.25" style="49" customWidth="1"/>
    <col min="12945" max="12976" width="2.375" style="49" customWidth="1"/>
    <col min="12977" max="12977" width="2.25" style="49" customWidth="1"/>
    <col min="12978" max="12980" width="2.5" style="49" customWidth="1"/>
    <col min="12981" max="12994" width="2.25" style="49" customWidth="1"/>
    <col min="12995" max="12997" width="2.5" style="49" customWidth="1"/>
    <col min="12998" max="13001" width="2.75" style="49" customWidth="1"/>
    <col min="13002" max="13007" width="2.5" style="49" customWidth="1"/>
    <col min="13008" max="13010" width="2.25" style="49" customWidth="1"/>
    <col min="13011" max="13011" width="2.125" style="49" customWidth="1"/>
    <col min="13012" max="13012" width="2.5" style="49" customWidth="1"/>
    <col min="13013" max="13013" width="2.375" style="49" customWidth="1"/>
    <col min="13014" max="13016" width="2.25" style="49" customWidth="1"/>
    <col min="13017" max="13048" width="2.375" style="49" customWidth="1"/>
    <col min="13049" max="13056" width="2.25" style="49"/>
    <col min="13057" max="13060" width="2.25" style="49" customWidth="1"/>
    <col min="13061" max="13068" width="2.375" style="49" customWidth="1"/>
    <col min="13069" max="13071" width="2.25" style="49" customWidth="1"/>
    <col min="13072" max="13077" width="2.5" style="49" customWidth="1"/>
    <col min="13078" max="13078" width="2.25" style="49" customWidth="1"/>
    <col min="13079" max="13079" width="2.125" style="49" customWidth="1"/>
    <col min="13080" max="13080" width="2.25" style="49" customWidth="1"/>
    <col min="13081" max="13086" width="2.375" style="49" customWidth="1"/>
    <col min="13087" max="13089" width="2.25" style="49" customWidth="1"/>
    <col min="13090" max="13094" width="2.5" style="49" customWidth="1"/>
    <col min="13095" max="13096" width="2.375" style="49" customWidth="1"/>
    <col min="13097" max="13098" width="2.5" style="49" customWidth="1"/>
    <col min="13099" max="13100" width="2.375" style="49" customWidth="1"/>
    <col min="13101" max="13102" width="2.5" style="49" customWidth="1"/>
    <col min="13103" max="13104" width="2.375" style="49" customWidth="1"/>
    <col min="13105" max="13106" width="2.5" style="49" customWidth="1"/>
    <col min="13107" max="13108" width="2.375" style="49" customWidth="1"/>
    <col min="13109" max="13110" width="2.5" style="49" customWidth="1"/>
    <col min="13111" max="13112" width="2.375" style="49" customWidth="1"/>
    <col min="13113" max="13114" width="2.5" style="49" customWidth="1"/>
    <col min="13115" max="13116" width="2.375" style="49" customWidth="1"/>
    <col min="13117" max="13118" width="2.5" style="49" customWidth="1"/>
    <col min="13119" max="13120" width="2.375" style="49" customWidth="1"/>
    <col min="13121" max="13122" width="2.5" style="49" customWidth="1"/>
    <col min="13123" max="13124" width="2.375" style="49" customWidth="1"/>
    <col min="13125" max="13128" width="2.25" style="49" customWidth="1"/>
    <col min="13129" max="13130" width="2.5" style="49" customWidth="1"/>
    <col min="13131" max="13132" width="2.375" style="49" customWidth="1"/>
    <col min="13133" max="13134" width="2.5" style="49" customWidth="1"/>
    <col min="13135" max="13140" width="2.375" style="49" customWidth="1"/>
    <col min="13141" max="13142" width="2.5" style="49" customWidth="1"/>
    <col min="13143" max="13148" width="2.375" style="49" customWidth="1"/>
    <col min="13149" max="13150" width="2.5" style="49" customWidth="1"/>
    <col min="13151" max="13159" width="2.375" style="49" customWidth="1"/>
    <col min="13160" max="13160" width="2.5" style="49" customWidth="1"/>
    <col min="13161" max="13164" width="2.25" style="49" customWidth="1"/>
    <col min="13165" max="13197" width="2.375" style="49" customWidth="1"/>
    <col min="13198" max="13200" width="2.25" style="49" customWidth="1"/>
    <col min="13201" max="13232" width="2.375" style="49" customWidth="1"/>
    <col min="13233" max="13233" width="2.25" style="49" customWidth="1"/>
    <col min="13234" max="13236" width="2.5" style="49" customWidth="1"/>
    <col min="13237" max="13250" width="2.25" style="49" customWidth="1"/>
    <col min="13251" max="13253" width="2.5" style="49" customWidth="1"/>
    <col min="13254" max="13257" width="2.75" style="49" customWidth="1"/>
    <col min="13258" max="13263" width="2.5" style="49" customWidth="1"/>
    <col min="13264" max="13266" width="2.25" style="49" customWidth="1"/>
    <col min="13267" max="13267" width="2.125" style="49" customWidth="1"/>
    <col min="13268" max="13268" width="2.5" style="49" customWidth="1"/>
    <col min="13269" max="13269" width="2.375" style="49" customWidth="1"/>
    <col min="13270" max="13272" width="2.25" style="49" customWidth="1"/>
    <col min="13273" max="13304" width="2.375" style="49" customWidth="1"/>
    <col min="13305" max="13312" width="2.25" style="49"/>
    <col min="13313" max="13316" width="2.25" style="49" customWidth="1"/>
    <col min="13317" max="13324" width="2.375" style="49" customWidth="1"/>
    <col min="13325" max="13327" width="2.25" style="49" customWidth="1"/>
    <col min="13328" max="13333" width="2.5" style="49" customWidth="1"/>
    <col min="13334" max="13334" width="2.25" style="49" customWidth="1"/>
    <col min="13335" max="13335" width="2.125" style="49" customWidth="1"/>
    <col min="13336" max="13336" width="2.25" style="49" customWidth="1"/>
    <col min="13337" max="13342" width="2.375" style="49" customWidth="1"/>
    <col min="13343" max="13345" width="2.25" style="49" customWidth="1"/>
    <col min="13346" max="13350" width="2.5" style="49" customWidth="1"/>
    <col min="13351" max="13352" width="2.375" style="49" customWidth="1"/>
    <col min="13353" max="13354" width="2.5" style="49" customWidth="1"/>
    <col min="13355" max="13356" width="2.375" style="49" customWidth="1"/>
    <col min="13357" max="13358" width="2.5" style="49" customWidth="1"/>
    <col min="13359" max="13360" width="2.375" style="49" customWidth="1"/>
    <col min="13361" max="13362" width="2.5" style="49" customWidth="1"/>
    <col min="13363" max="13364" width="2.375" style="49" customWidth="1"/>
    <col min="13365" max="13366" width="2.5" style="49" customWidth="1"/>
    <col min="13367" max="13368" width="2.375" style="49" customWidth="1"/>
    <col min="13369" max="13370" width="2.5" style="49" customWidth="1"/>
    <col min="13371" max="13372" width="2.375" style="49" customWidth="1"/>
    <col min="13373" max="13374" width="2.5" style="49" customWidth="1"/>
    <col min="13375" max="13376" width="2.375" style="49" customWidth="1"/>
    <col min="13377" max="13378" width="2.5" style="49" customWidth="1"/>
    <col min="13379" max="13380" width="2.375" style="49" customWidth="1"/>
    <col min="13381" max="13384" width="2.25" style="49" customWidth="1"/>
    <col min="13385" max="13386" width="2.5" style="49" customWidth="1"/>
    <col min="13387" max="13388" width="2.375" style="49" customWidth="1"/>
    <col min="13389" max="13390" width="2.5" style="49" customWidth="1"/>
    <col min="13391" max="13396" width="2.375" style="49" customWidth="1"/>
    <col min="13397" max="13398" width="2.5" style="49" customWidth="1"/>
    <col min="13399" max="13404" width="2.375" style="49" customWidth="1"/>
    <col min="13405" max="13406" width="2.5" style="49" customWidth="1"/>
    <col min="13407" max="13415" width="2.375" style="49" customWidth="1"/>
    <col min="13416" max="13416" width="2.5" style="49" customWidth="1"/>
    <col min="13417" max="13420" width="2.25" style="49" customWidth="1"/>
    <col min="13421" max="13453" width="2.375" style="49" customWidth="1"/>
    <col min="13454" max="13456" width="2.25" style="49" customWidth="1"/>
    <col min="13457" max="13488" width="2.375" style="49" customWidth="1"/>
    <col min="13489" max="13489" width="2.25" style="49" customWidth="1"/>
    <col min="13490" max="13492" width="2.5" style="49" customWidth="1"/>
    <col min="13493" max="13506" width="2.25" style="49" customWidth="1"/>
    <col min="13507" max="13509" width="2.5" style="49" customWidth="1"/>
    <col min="13510" max="13513" width="2.75" style="49" customWidth="1"/>
    <col min="13514" max="13519" width="2.5" style="49" customWidth="1"/>
    <col min="13520" max="13522" width="2.25" style="49" customWidth="1"/>
    <col min="13523" max="13523" width="2.125" style="49" customWidth="1"/>
    <col min="13524" max="13524" width="2.5" style="49" customWidth="1"/>
    <col min="13525" max="13525" width="2.375" style="49" customWidth="1"/>
    <col min="13526" max="13528" width="2.25" style="49" customWidth="1"/>
    <col min="13529" max="13560" width="2.375" style="49" customWidth="1"/>
    <col min="13561" max="13568" width="2.25" style="49"/>
    <col min="13569" max="13572" width="2.25" style="49" customWidth="1"/>
    <col min="13573" max="13580" width="2.375" style="49" customWidth="1"/>
    <col min="13581" max="13583" width="2.25" style="49" customWidth="1"/>
    <col min="13584" max="13589" width="2.5" style="49" customWidth="1"/>
    <col min="13590" max="13590" width="2.25" style="49" customWidth="1"/>
    <col min="13591" max="13591" width="2.125" style="49" customWidth="1"/>
    <col min="13592" max="13592" width="2.25" style="49" customWidth="1"/>
    <col min="13593" max="13598" width="2.375" style="49" customWidth="1"/>
    <col min="13599" max="13601" width="2.25" style="49" customWidth="1"/>
    <col min="13602" max="13606" width="2.5" style="49" customWidth="1"/>
    <col min="13607" max="13608" width="2.375" style="49" customWidth="1"/>
    <col min="13609" max="13610" width="2.5" style="49" customWidth="1"/>
    <col min="13611" max="13612" width="2.375" style="49" customWidth="1"/>
    <col min="13613" max="13614" width="2.5" style="49" customWidth="1"/>
    <col min="13615" max="13616" width="2.375" style="49" customWidth="1"/>
    <col min="13617" max="13618" width="2.5" style="49" customWidth="1"/>
    <col min="13619" max="13620" width="2.375" style="49" customWidth="1"/>
    <col min="13621" max="13622" width="2.5" style="49" customWidth="1"/>
    <col min="13623" max="13624" width="2.375" style="49" customWidth="1"/>
    <col min="13625" max="13626" width="2.5" style="49" customWidth="1"/>
    <col min="13627" max="13628" width="2.375" style="49" customWidth="1"/>
    <col min="13629" max="13630" width="2.5" style="49" customWidth="1"/>
    <col min="13631" max="13632" width="2.375" style="49" customWidth="1"/>
    <col min="13633" max="13634" width="2.5" style="49" customWidth="1"/>
    <col min="13635" max="13636" width="2.375" style="49" customWidth="1"/>
    <col min="13637" max="13640" width="2.25" style="49" customWidth="1"/>
    <col min="13641" max="13642" width="2.5" style="49" customWidth="1"/>
    <col min="13643" max="13644" width="2.375" style="49" customWidth="1"/>
    <col min="13645" max="13646" width="2.5" style="49" customWidth="1"/>
    <col min="13647" max="13652" width="2.375" style="49" customWidth="1"/>
    <col min="13653" max="13654" width="2.5" style="49" customWidth="1"/>
    <col min="13655" max="13660" width="2.375" style="49" customWidth="1"/>
    <col min="13661" max="13662" width="2.5" style="49" customWidth="1"/>
    <col min="13663" max="13671" width="2.375" style="49" customWidth="1"/>
    <col min="13672" max="13672" width="2.5" style="49" customWidth="1"/>
    <col min="13673" max="13676" width="2.25" style="49" customWidth="1"/>
    <col min="13677" max="13709" width="2.375" style="49" customWidth="1"/>
    <col min="13710" max="13712" width="2.25" style="49" customWidth="1"/>
    <col min="13713" max="13744" width="2.375" style="49" customWidth="1"/>
    <col min="13745" max="13745" width="2.25" style="49" customWidth="1"/>
    <col min="13746" max="13748" width="2.5" style="49" customWidth="1"/>
    <col min="13749" max="13762" width="2.25" style="49" customWidth="1"/>
    <col min="13763" max="13765" width="2.5" style="49" customWidth="1"/>
    <col min="13766" max="13769" width="2.75" style="49" customWidth="1"/>
    <col min="13770" max="13775" width="2.5" style="49" customWidth="1"/>
    <col min="13776" max="13778" width="2.25" style="49" customWidth="1"/>
    <col min="13779" max="13779" width="2.125" style="49" customWidth="1"/>
    <col min="13780" max="13780" width="2.5" style="49" customWidth="1"/>
    <col min="13781" max="13781" width="2.375" style="49" customWidth="1"/>
    <col min="13782" max="13784" width="2.25" style="49" customWidth="1"/>
    <col min="13785" max="13816" width="2.375" style="49" customWidth="1"/>
    <col min="13817" max="13824" width="2.25" style="49"/>
    <col min="13825" max="13828" width="2.25" style="49" customWidth="1"/>
    <col min="13829" max="13836" width="2.375" style="49" customWidth="1"/>
    <col min="13837" max="13839" width="2.25" style="49" customWidth="1"/>
    <col min="13840" max="13845" width="2.5" style="49" customWidth="1"/>
    <col min="13846" max="13846" width="2.25" style="49" customWidth="1"/>
    <col min="13847" max="13847" width="2.125" style="49" customWidth="1"/>
    <col min="13848" max="13848" width="2.25" style="49" customWidth="1"/>
    <col min="13849" max="13854" width="2.375" style="49" customWidth="1"/>
    <col min="13855" max="13857" width="2.25" style="49" customWidth="1"/>
    <col min="13858" max="13862" width="2.5" style="49" customWidth="1"/>
    <col min="13863" max="13864" width="2.375" style="49" customWidth="1"/>
    <col min="13865" max="13866" width="2.5" style="49" customWidth="1"/>
    <col min="13867" max="13868" width="2.375" style="49" customWidth="1"/>
    <col min="13869" max="13870" width="2.5" style="49" customWidth="1"/>
    <col min="13871" max="13872" width="2.375" style="49" customWidth="1"/>
    <col min="13873" max="13874" width="2.5" style="49" customWidth="1"/>
    <col min="13875" max="13876" width="2.375" style="49" customWidth="1"/>
    <col min="13877" max="13878" width="2.5" style="49" customWidth="1"/>
    <col min="13879" max="13880" width="2.375" style="49" customWidth="1"/>
    <col min="13881" max="13882" width="2.5" style="49" customWidth="1"/>
    <col min="13883" max="13884" width="2.375" style="49" customWidth="1"/>
    <col min="13885" max="13886" width="2.5" style="49" customWidth="1"/>
    <col min="13887" max="13888" width="2.375" style="49" customWidth="1"/>
    <col min="13889" max="13890" width="2.5" style="49" customWidth="1"/>
    <col min="13891" max="13892" width="2.375" style="49" customWidth="1"/>
    <col min="13893" max="13896" width="2.25" style="49" customWidth="1"/>
    <col min="13897" max="13898" width="2.5" style="49" customWidth="1"/>
    <col min="13899" max="13900" width="2.375" style="49" customWidth="1"/>
    <col min="13901" max="13902" width="2.5" style="49" customWidth="1"/>
    <col min="13903" max="13908" width="2.375" style="49" customWidth="1"/>
    <col min="13909" max="13910" width="2.5" style="49" customWidth="1"/>
    <col min="13911" max="13916" width="2.375" style="49" customWidth="1"/>
    <col min="13917" max="13918" width="2.5" style="49" customWidth="1"/>
    <col min="13919" max="13927" width="2.375" style="49" customWidth="1"/>
    <col min="13928" max="13928" width="2.5" style="49" customWidth="1"/>
    <col min="13929" max="13932" width="2.25" style="49" customWidth="1"/>
    <col min="13933" max="13965" width="2.375" style="49" customWidth="1"/>
    <col min="13966" max="13968" width="2.25" style="49" customWidth="1"/>
    <col min="13969" max="14000" width="2.375" style="49" customWidth="1"/>
    <col min="14001" max="14001" width="2.25" style="49" customWidth="1"/>
    <col min="14002" max="14004" width="2.5" style="49" customWidth="1"/>
    <col min="14005" max="14018" width="2.25" style="49" customWidth="1"/>
    <col min="14019" max="14021" width="2.5" style="49" customWidth="1"/>
    <col min="14022" max="14025" width="2.75" style="49" customWidth="1"/>
    <col min="14026" max="14031" width="2.5" style="49" customWidth="1"/>
    <col min="14032" max="14034" width="2.25" style="49" customWidth="1"/>
    <col min="14035" max="14035" width="2.125" style="49" customWidth="1"/>
    <col min="14036" max="14036" width="2.5" style="49" customWidth="1"/>
    <col min="14037" max="14037" width="2.375" style="49" customWidth="1"/>
    <col min="14038" max="14040" width="2.25" style="49" customWidth="1"/>
    <col min="14041" max="14072" width="2.375" style="49" customWidth="1"/>
    <col min="14073" max="14080" width="2.25" style="49"/>
    <col min="14081" max="14084" width="2.25" style="49" customWidth="1"/>
    <col min="14085" max="14092" width="2.375" style="49" customWidth="1"/>
    <col min="14093" max="14095" width="2.25" style="49" customWidth="1"/>
    <col min="14096" max="14101" width="2.5" style="49" customWidth="1"/>
    <col min="14102" max="14102" width="2.25" style="49" customWidth="1"/>
    <col min="14103" max="14103" width="2.125" style="49" customWidth="1"/>
    <col min="14104" max="14104" width="2.25" style="49" customWidth="1"/>
    <col min="14105" max="14110" width="2.375" style="49" customWidth="1"/>
    <col min="14111" max="14113" width="2.25" style="49" customWidth="1"/>
    <col min="14114" max="14118" width="2.5" style="49" customWidth="1"/>
    <col min="14119" max="14120" width="2.375" style="49" customWidth="1"/>
    <col min="14121" max="14122" width="2.5" style="49" customWidth="1"/>
    <col min="14123" max="14124" width="2.375" style="49" customWidth="1"/>
    <col min="14125" max="14126" width="2.5" style="49" customWidth="1"/>
    <col min="14127" max="14128" width="2.375" style="49" customWidth="1"/>
    <col min="14129" max="14130" width="2.5" style="49" customWidth="1"/>
    <col min="14131" max="14132" width="2.375" style="49" customWidth="1"/>
    <col min="14133" max="14134" width="2.5" style="49" customWidth="1"/>
    <col min="14135" max="14136" width="2.375" style="49" customWidth="1"/>
    <col min="14137" max="14138" width="2.5" style="49" customWidth="1"/>
    <col min="14139" max="14140" width="2.375" style="49" customWidth="1"/>
    <col min="14141" max="14142" width="2.5" style="49" customWidth="1"/>
    <col min="14143" max="14144" width="2.375" style="49" customWidth="1"/>
    <col min="14145" max="14146" width="2.5" style="49" customWidth="1"/>
    <col min="14147" max="14148" width="2.375" style="49" customWidth="1"/>
    <col min="14149" max="14152" width="2.25" style="49" customWidth="1"/>
    <col min="14153" max="14154" width="2.5" style="49" customWidth="1"/>
    <col min="14155" max="14156" width="2.375" style="49" customWidth="1"/>
    <col min="14157" max="14158" width="2.5" style="49" customWidth="1"/>
    <col min="14159" max="14164" width="2.375" style="49" customWidth="1"/>
    <col min="14165" max="14166" width="2.5" style="49" customWidth="1"/>
    <col min="14167" max="14172" width="2.375" style="49" customWidth="1"/>
    <col min="14173" max="14174" width="2.5" style="49" customWidth="1"/>
    <col min="14175" max="14183" width="2.375" style="49" customWidth="1"/>
    <col min="14184" max="14184" width="2.5" style="49" customWidth="1"/>
    <col min="14185" max="14188" width="2.25" style="49" customWidth="1"/>
    <col min="14189" max="14221" width="2.375" style="49" customWidth="1"/>
    <col min="14222" max="14224" width="2.25" style="49" customWidth="1"/>
    <col min="14225" max="14256" width="2.375" style="49" customWidth="1"/>
    <col min="14257" max="14257" width="2.25" style="49" customWidth="1"/>
    <col min="14258" max="14260" width="2.5" style="49" customWidth="1"/>
    <col min="14261" max="14274" width="2.25" style="49" customWidth="1"/>
    <col min="14275" max="14277" width="2.5" style="49" customWidth="1"/>
    <col min="14278" max="14281" width="2.75" style="49" customWidth="1"/>
    <col min="14282" max="14287" width="2.5" style="49" customWidth="1"/>
    <col min="14288" max="14290" width="2.25" style="49" customWidth="1"/>
    <col min="14291" max="14291" width="2.125" style="49" customWidth="1"/>
    <col min="14292" max="14292" width="2.5" style="49" customWidth="1"/>
    <col min="14293" max="14293" width="2.375" style="49" customWidth="1"/>
    <col min="14294" max="14296" width="2.25" style="49" customWidth="1"/>
    <col min="14297" max="14328" width="2.375" style="49" customWidth="1"/>
    <col min="14329" max="14336" width="2.25" style="49"/>
    <col min="14337" max="14340" width="2.25" style="49" customWidth="1"/>
    <col min="14341" max="14348" width="2.375" style="49" customWidth="1"/>
    <col min="14349" max="14351" width="2.25" style="49" customWidth="1"/>
    <col min="14352" max="14357" width="2.5" style="49" customWidth="1"/>
    <col min="14358" max="14358" width="2.25" style="49" customWidth="1"/>
    <col min="14359" max="14359" width="2.125" style="49" customWidth="1"/>
    <col min="14360" max="14360" width="2.25" style="49" customWidth="1"/>
    <col min="14361" max="14366" width="2.375" style="49" customWidth="1"/>
    <col min="14367" max="14369" width="2.25" style="49" customWidth="1"/>
    <col min="14370" max="14374" width="2.5" style="49" customWidth="1"/>
    <col min="14375" max="14376" width="2.375" style="49" customWidth="1"/>
    <col min="14377" max="14378" width="2.5" style="49" customWidth="1"/>
    <col min="14379" max="14380" width="2.375" style="49" customWidth="1"/>
    <col min="14381" max="14382" width="2.5" style="49" customWidth="1"/>
    <col min="14383" max="14384" width="2.375" style="49" customWidth="1"/>
    <col min="14385" max="14386" width="2.5" style="49" customWidth="1"/>
    <col min="14387" max="14388" width="2.375" style="49" customWidth="1"/>
    <col min="14389" max="14390" width="2.5" style="49" customWidth="1"/>
    <col min="14391" max="14392" width="2.375" style="49" customWidth="1"/>
    <col min="14393" max="14394" width="2.5" style="49" customWidth="1"/>
    <col min="14395" max="14396" width="2.375" style="49" customWidth="1"/>
    <col min="14397" max="14398" width="2.5" style="49" customWidth="1"/>
    <col min="14399" max="14400" width="2.375" style="49" customWidth="1"/>
    <col min="14401" max="14402" width="2.5" style="49" customWidth="1"/>
    <col min="14403" max="14404" width="2.375" style="49" customWidth="1"/>
    <col min="14405" max="14408" width="2.25" style="49" customWidth="1"/>
    <col min="14409" max="14410" width="2.5" style="49" customWidth="1"/>
    <col min="14411" max="14412" width="2.375" style="49" customWidth="1"/>
    <col min="14413" max="14414" width="2.5" style="49" customWidth="1"/>
    <col min="14415" max="14420" width="2.375" style="49" customWidth="1"/>
    <col min="14421" max="14422" width="2.5" style="49" customWidth="1"/>
    <col min="14423" max="14428" width="2.375" style="49" customWidth="1"/>
    <col min="14429" max="14430" width="2.5" style="49" customWidth="1"/>
    <col min="14431" max="14439" width="2.375" style="49" customWidth="1"/>
    <col min="14440" max="14440" width="2.5" style="49" customWidth="1"/>
    <col min="14441" max="14444" width="2.25" style="49" customWidth="1"/>
    <col min="14445" max="14477" width="2.375" style="49" customWidth="1"/>
    <col min="14478" max="14480" width="2.25" style="49" customWidth="1"/>
    <col min="14481" max="14512" width="2.375" style="49" customWidth="1"/>
    <col min="14513" max="14513" width="2.25" style="49" customWidth="1"/>
    <col min="14514" max="14516" width="2.5" style="49" customWidth="1"/>
    <col min="14517" max="14530" width="2.25" style="49" customWidth="1"/>
    <col min="14531" max="14533" width="2.5" style="49" customWidth="1"/>
    <col min="14534" max="14537" width="2.75" style="49" customWidth="1"/>
    <col min="14538" max="14543" width="2.5" style="49" customWidth="1"/>
    <col min="14544" max="14546" width="2.25" style="49" customWidth="1"/>
    <col min="14547" max="14547" width="2.125" style="49" customWidth="1"/>
    <col min="14548" max="14548" width="2.5" style="49" customWidth="1"/>
    <col min="14549" max="14549" width="2.375" style="49" customWidth="1"/>
    <col min="14550" max="14552" width="2.25" style="49" customWidth="1"/>
    <col min="14553" max="14584" width="2.375" style="49" customWidth="1"/>
    <col min="14585" max="14592" width="2.25" style="49"/>
    <col min="14593" max="14596" width="2.25" style="49" customWidth="1"/>
    <col min="14597" max="14604" width="2.375" style="49" customWidth="1"/>
    <col min="14605" max="14607" width="2.25" style="49" customWidth="1"/>
    <col min="14608" max="14613" width="2.5" style="49" customWidth="1"/>
    <col min="14614" max="14614" width="2.25" style="49" customWidth="1"/>
    <col min="14615" max="14615" width="2.125" style="49" customWidth="1"/>
    <col min="14616" max="14616" width="2.25" style="49" customWidth="1"/>
    <col min="14617" max="14622" width="2.375" style="49" customWidth="1"/>
    <col min="14623" max="14625" width="2.25" style="49" customWidth="1"/>
    <col min="14626" max="14630" width="2.5" style="49" customWidth="1"/>
    <col min="14631" max="14632" width="2.375" style="49" customWidth="1"/>
    <col min="14633" max="14634" width="2.5" style="49" customWidth="1"/>
    <col min="14635" max="14636" width="2.375" style="49" customWidth="1"/>
    <col min="14637" max="14638" width="2.5" style="49" customWidth="1"/>
    <col min="14639" max="14640" width="2.375" style="49" customWidth="1"/>
    <col min="14641" max="14642" width="2.5" style="49" customWidth="1"/>
    <col min="14643" max="14644" width="2.375" style="49" customWidth="1"/>
    <col min="14645" max="14646" width="2.5" style="49" customWidth="1"/>
    <col min="14647" max="14648" width="2.375" style="49" customWidth="1"/>
    <col min="14649" max="14650" width="2.5" style="49" customWidth="1"/>
    <col min="14651" max="14652" width="2.375" style="49" customWidth="1"/>
    <col min="14653" max="14654" width="2.5" style="49" customWidth="1"/>
    <col min="14655" max="14656" width="2.375" style="49" customWidth="1"/>
    <col min="14657" max="14658" width="2.5" style="49" customWidth="1"/>
    <col min="14659" max="14660" width="2.375" style="49" customWidth="1"/>
    <col min="14661" max="14664" width="2.25" style="49" customWidth="1"/>
    <col min="14665" max="14666" width="2.5" style="49" customWidth="1"/>
    <col min="14667" max="14668" width="2.375" style="49" customWidth="1"/>
    <col min="14669" max="14670" width="2.5" style="49" customWidth="1"/>
    <col min="14671" max="14676" width="2.375" style="49" customWidth="1"/>
    <col min="14677" max="14678" width="2.5" style="49" customWidth="1"/>
    <col min="14679" max="14684" width="2.375" style="49" customWidth="1"/>
    <col min="14685" max="14686" width="2.5" style="49" customWidth="1"/>
    <col min="14687" max="14695" width="2.375" style="49" customWidth="1"/>
    <col min="14696" max="14696" width="2.5" style="49" customWidth="1"/>
    <col min="14697" max="14700" width="2.25" style="49" customWidth="1"/>
    <col min="14701" max="14733" width="2.375" style="49" customWidth="1"/>
    <col min="14734" max="14736" width="2.25" style="49" customWidth="1"/>
    <col min="14737" max="14768" width="2.375" style="49" customWidth="1"/>
    <col min="14769" max="14769" width="2.25" style="49" customWidth="1"/>
    <col min="14770" max="14772" width="2.5" style="49" customWidth="1"/>
    <col min="14773" max="14786" width="2.25" style="49" customWidth="1"/>
    <col min="14787" max="14789" width="2.5" style="49" customWidth="1"/>
    <col min="14790" max="14793" width="2.75" style="49" customWidth="1"/>
    <col min="14794" max="14799" width="2.5" style="49" customWidth="1"/>
    <col min="14800" max="14802" width="2.25" style="49" customWidth="1"/>
    <col min="14803" max="14803" width="2.125" style="49" customWidth="1"/>
    <col min="14804" max="14804" width="2.5" style="49" customWidth="1"/>
    <col min="14805" max="14805" width="2.375" style="49" customWidth="1"/>
    <col min="14806" max="14808" width="2.25" style="49" customWidth="1"/>
    <col min="14809" max="14840" width="2.375" style="49" customWidth="1"/>
    <col min="14841" max="14848" width="2.25" style="49"/>
    <col min="14849" max="14852" width="2.25" style="49" customWidth="1"/>
    <col min="14853" max="14860" width="2.375" style="49" customWidth="1"/>
    <col min="14861" max="14863" width="2.25" style="49" customWidth="1"/>
    <col min="14864" max="14869" width="2.5" style="49" customWidth="1"/>
    <col min="14870" max="14870" width="2.25" style="49" customWidth="1"/>
    <col min="14871" max="14871" width="2.125" style="49" customWidth="1"/>
    <col min="14872" max="14872" width="2.25" style="49" customWidth="1"/>
    <col min="14873" max="14878" width="2.375" style="49" customWidth="1"/>
    <col min="14879" max="14881" width="2.25" style="49" customWidth="1"/>
    <col min="14882" max="14886" width="2.5" style="49" customWidth="1"/>
    <col min="14887" max="14888" width="2.375" style="49" customWidth="1"/>
    <col min="14889" max="14890" width="2.5" style="49" customWidth="1"/>
    <col min="14891" max="14892" width="2.375" style="49" customWidth="1"/>
    <col min="14893" max="14894" width="2.5" style="49" customWidth="1"/>
    <col min="14895" max="14896" width="2.375" style="49" customWidth="1"/>
    <col min="14897" max="14898" width="2.5" style="49" customWidth="1"/>
    <col min="14899" max="14900" width="2.375" style="49" customWidth="1"/>
    <col min="14901" max="14902" width="2.5" style="49" customWidth="1"/>
    <col min="14903" max="14904" width="2.375" style="49" customWidth="1"/>
    <col min="14905" max="14906" width="2.5" style="49" customWidth="1"/>
    <col min="14907" max="14908" width="2.375" style="49" customWidth="1"/>
    <col min="14909" max="14910" width="2.5" style="49" customWidth="1"/>
    <col min="14911" max="14912" width="2.375" style="49" customWidth="1"/>
    <col min="14913" max="14914" width="2.5" style="49" customWidth="1"/>
    <col min="14915" max="14916" width="2.375" style="49" customWidth="1"/>
    <col min="14917" max="14920" width="2.25" style="49" customWidth="1"/>
    <col min="14921" max="14922" width="2.5" style="49" customWidth="1"/>
    <col min="14923" max="14924" width="2.375" style="49" customWidth="1"/>
    <col min="14925" max="14926" width="2.5" style="49" customWidth="1"/>
    <col min="14927" max="14932" width="2.375" style="49" customWidth="1"/>
    <col min="14933" max="14934" width="2.5" style="49" customWidth="1"/>
    <col min="14935" max="14940" width="2.375" style="49" customWidth="1"/>
    <col min="14941" max="14942" width="2.5" style="49" customWidth="1"/>
    <col min="14943" max="14951" width="2.375" style="49" customWidth="1"/>
    <col min="14952" max="14952" width="2.5" style="49" customWidth="1"/>
    <col min="14953" max="14956" width="2.25" style="49" customWidth="1"/>
    <col min="14957" max="14989" width="2.375" style="49" customWidth="1"/>
    <col min="14990" max="14992" width="2.25" style="49" customWidth="1"/>
    <col min="14993" max="15024" width="2.375" style="49" customWidth="1"/>
    <col min="15025" max="15025" width="2.25" style="49" customWidth="1"/>
    <col min="15026" max="15028" width="2.5" style="49" customWidth="1"/>
    <col min="15029" max="15042" width="2.25" style="49" customWidth="1"/>
    <col min="15043" max="15045" width="2.5" style="49" customWidth="1"/>
    <col min="15046" max="15049" width="2.75" style="49" customWidth="1"/>
    <col min="15050" max="15055" width="2.5" style="49" customWidth="1"/>
    <col min="15056" max="15058" width="2.25" style="49" customWidth="1"/>
    <col min="15059" max="15059" width="2.125" style="49" customWidth="1"/>
    <col min="15060" max="15060" width="2.5" style="49" customWidth="1"/>
    <col min="15061" max="15061" width="2.375" style="49" customWidth="1"/>
    <col min="15062" max="15064" width="2.25" style="49" customWidth="1"/>
    <col min="15065" max="15096" width="2.375" style="49" customWidth="1"/>
    <col min="15097" max="15104" width="2.25" style="49"/>
    <col min="15105" max="15108" width="2.25" style="49" customWidth="1"/>
    <col min="15109" max="15116" width="2.375" style="49" customWidth="1"/>
    <col min="15117" max="15119" width="2.25" style="49" customWidth="1"/>
    <col min="15120" max="15125" width="2.5" style="49" customWidth="1"/>
    <col min="15126" max="15126" width="2.25" style="49" customWidth="1"/>
    <col min="15127" max="15127" width="2.125" style="49" customWidth="1"/>
    <col min="15128" max="15128" width="2.25" style="49" customWidth="1"/>
    <col min="15129" max="15134" width="2.375" style="49" customWidth="1"/>
    <col min="15135" max="15137" width="2.25" style="49" customWidth="1"/>
    <col min="15138" max="15142" width="2.5" style="49" customWidth="1"/>
    <col min="15143" max="15144" width="2.375" style="49" customWidth="1"/>
    <col min="15145" max="15146" width="2.5" style="49" customWidth="1"/>
    <col min="15147" max="15148" width="2.375" style="49" customWidth="1"/>
    <col min="15149" max="15150" width="2.5" style="49" customWidth="1"/>
    <col min="15151" max="15152" width="2.375" style="49" customWidth="1"/>
    <col min="15153" max="15154" width="2.5" style="49" customWidth="1"/>
    <col min="15155" max="15156" width="2.375" style="49" customWidth="1"/>
    <col min="15157" max="15158" width="2.5" style="49" customWidth="1"/>
    <col min="15159" max="15160" width="2.375" style="49" customWidth="1"/>
    <col min="15161" max="15162" width="2.5" style="49" customWidth="1"/>
    <col min="15163" max="15164" width="2.375" style="49" customWidth="1"/>
    <col min="15165" max="15166" width="2.5" style="49" customWidth="1"/>
    <col min="15167" max="15168" width="2.375" style="49" customWidth="1"/>
    <col min="15169" max="15170" width="2.5" style="49" customWidth="1"/>
    <col min="15171" max="15172" width="2.375" style="49" customWidth="1"/>
    <col min="15173" max="15176" width="2.25" style="49" customWidth="1"/>
    <col min="15177" max="15178" width="2.5" style="49" customWidth="1"/>
    <col min="15179" max="15180" width="2.375" style="49" customWidth="1"/>
    <col min="15181" max="15182" width="2.5" style="49" customWidth="1"/>
    <col min="15183" max="15188" width="2.375" style="49" customWidth="1"/>
    <col min="15189" max="15190" width="2.5" style="49" customWidth="1"/>
    <col min="15191" max="15196" width="2.375" style="49" customWidth="1"/>
    <col min="15197" max="15198" width="2.5" style="49" customWidth="1"/>
    <col min="15199" max="15207" width="2.375" style="49" customWidth="1"/>
    <col min="15208" max="15208" width="2.5" style="49" customWidth="1"/>
    <col min="15209" max="15212" width="2.25" style="49" customWidth="1"/>
    <col min="15213" max="15245" width="2.375" style="49" customWidth="1"/>
    <col min="15246" max="15248" width="2.25" style="49" customWidth="1"/>
    <col min="15249" max="15280" width="2.375" style="49" customWidth="1"/>
    <col min="15281" max="15281" width="2.25" style="49" customWidth="1"/>
    <col min="15282" max="15284" width="2.5" style="49" customWidth="1"/>
    <col min="15285" max="15298" width="2.25" style="49" customWidth="1"/>
    <col min="15299" max="15301" width="2.5" style="49" customWidth="1"/>
    <col min="15302" max="15305" width="2.75" style="49" customWidth="1"/>
    <col min="15306" max="15311" width="2.5" style="49" customWidth="1"/>
    <col min="15312" max="15314" width="2.25" style="49" customWidth="1"/>
    <col min="15315" max="15315" width="2.125" style="49" customWidth="1"/>
    <col min="15316" max="15316" width="2.5" style="49" customWidth="1"/>
    <col min="15317" max="15317" width="2.375" style="49" customWidth="1"/>
    <col min="15318" max="15320" width="2.25" style="49" customWidth="1"/>
    <col min="15321" max="15352" width="2.375" style="49" customWidth="1"/>
    <col min="15353" max="15360" width="2.25" style="49"/>
    <col min="15361" max="15364" width="2.25" style="49" customWidth="1"/>
    <col min="15365" max="15372" width="2.375" style="49" customWidth="1"/>
    <col min="15373" max="15375" width="2.25" style="49" customWidth="1"/>
    <col min="15376" max="15381" width="2.5" style="49" customWidth="1"/>
    <col min="15382" max="15382" width="2.25" style="49" customWidth="1"/>
    <col min="15383" max="15383" width="2.125" style="49" customWidth="1"/>
    <col min="15384" max="15384" width="2.25" style="49" customWidth="1"/>
    <col min="15385" max="15390" width="2.375" style="49" customWidth="1"/>
    <col min="15391" max="15393" width="2.25" style="49" customWidth="1"/>
    <col min="15394" max="15398" width="2.5" style="49" customWidth="1"/>
    <col min="15399" max="15400" width="2.375" style="49" customWidth="1"/>
    <col min="15401" max="15402" width="2.5" style="49" customWidth="1"/>
    <col min="15403" max="15404" width="2.375" style="49" customWidth="1"/>
    <col min="15405" max="15406" width="2.5" style="49" customWidth="1"/>
    <col min="15407" max="15408" width="2.375" style="49" customWidth="1"/>
    <col min="15409" max="15410" width="2.5" style="49" customWidth="1"/>
    <col min="15411" max="15412" width="2.375" style="49" customWidth="1"/>
    <col min="15413" max="15414" width="2.5" style="49" customWidth="1"/>
    <col min="15415" max="15416" width="2.375" style="49" customWidth="1"/>
    <col min="15417" max="15418" width="2.5" style="49" customWidth="1"/>
    <col min="15419" max="15420" width="2.375" style="49" customWidth="1"/>
    <col min="15421" max="15422" width="2.5" style="49" customWidth="1"/>
    <col min="15423" max="15424" width="2.375" style="49" customWidth="1"/>
    <col min="15425" max="15426" width="2.5" style="49" customWidth="1"/>
    <col min="15427" max="15428" width="2.375" style="49" customWidth="1"/>
    <col min="15429" max="15432" width="2.25" style="49" customWidth="1"/>
    <col min="15433" max="15434" width="2.5" style="49" customWidth="1"/>
    <col min="15435" max="15436" width="2.375" style="49" customWidth="1"/>
    <col min="15437" max="15438" width="2.5" style="49" customWidth="1"/>
    <col min="15439" max="15444" width="2.375" style="49" customWidth="1"/>
    <col min="15445" max="15446" width="2.5" style="49" customWidth="1"/>
    <col min="15447" max="15452" width="2.375" style="49" customWidth="1"/>
    <col min="15453" max="15454" width="2.5" style="49" customWidth="1"/>
    <col min="15455" max="15463" width="2.375" style="49" customWidth="1"/>
    <col min="15464" max="15464" width="2.5" style="49" customWidth="1"/>
    <col min="15465" max="15468" width="2.25" style="49" customWidth="1"/>
    <col min="15469" max="15501" width="2.375" style="49" customWidth="1"/>
    <col min="15502" max="15504" width="2.25" style="49" customWidth="1"/>
    <col min="15505" max="15536" width="2.375" style="49" customWidth="1"/>
    <col min="15537" max="15537" width="2.25" style="49" customWidth="1"/>
    <col min="15538" max="15540" width="2.5" style="49" customWidth="1"/>
    <col min="15541" max="15554" width="2.25" style="49" customWidth="1"/>
    <col min="15555" max="15557" width="2.5" style="49" customWidth="1"/>
    <col min="15558" max="15561" width="2.75" style="49" customWidth="1"/>
    <col min="15562" max="15567" width="2.5" style="49" customWidth="1"/>
    <col min="15568" max="15570" width="2.25" style="49" customWidth="1"/>
    <col min="15571" max="15571" width="2.125" style="49" customWidth="1"/>
    <col min="15572" max="15572" width="2.5" style="49" customWidth="1"/>
    <col min="15573" max="15573" width="2.375" style="49" customWidth="1"/>
    <col min="15574" max="15576" width="2.25" style="49" customWidth="1"/>
    <col min="15577" max="15608" width="2.375" style="49" customWidth="1"/>
    <col min="15609" max="15616" width="2.25" style="49"/>
    <col min="15617" max="15620" width="2.25" style="49" customWidth="1"/>
    <col min="15621" max="15628" width="2.375" style="49" customWidth="1"/>
    <col min="15629" max="15631" width="2.25" style="49" customWidth="1"/>
    <col min="15632" max="15637" width="2.5" style="49" customWidth="1"/>
    <col min="15638" max="15638" width="2.25" style="49" customWidth="1"/>
    <col min="15639" max="15639" width="2.125" style="49" customWidth="1"/>
    <col min="15640" max="15640" width="2.25" style="49" customWidth="1"/>
    <col min="15641" max="15646" width="2.375" style="49" customWidth="1"/>
    <col min="15647" max="15649" width="2.25" style="49" customWidth="1"/>
    <col min="15650" max="15654" width="2.5" style="49" customWidth="1"/>
    <col min="15655" max="15656" width="2.375" style="49" customWidth="1"/>
    <col min="15657" max="15658" width="2.5" style="49" customWidth="1"/>
    <col min="15659" max="15660" width="2.375" style="49" customWidth="1"/>
    <col min="15661" max="15662" width="2.5" style="49" customWidth="1"/>
    <col min="15663" max="15664" width="2.375" style="49" customWidth="1"/>
    <col min="15665" max="15666" width="2.5" style="49" customWidth="1"/>
    <col min="15667" max="15668" width="2.375" style="49" customWidth="1"/>
    <col min="15669" max="15670" width="2.5" style="49" customWidth="1"/>
    <col min="15671" max="15672" width="2.375" style="49" customWidth="1"/>
    <col min="15673" max="15674" width="2.5" style="49" customWidth="1"/>
    <col min="15675" max="15676" width="2.375" style="49" customWidth="1"/>
    <col min="15677" max="15678" width="2.5" style="49" customWidth="1"/>
    <col min="15679" max="15680" width="2.375" style="49" customWidth="1"/>
    <col min="15681" max="15682" width="2.5" style="49" customWidth="1"/>
    <col min="15683" max="15684" width="2.375" style="49" customWidth="1"/>
    <col min="15685" max="15688" width="2.25" style="49" customWidth="1"/>
    <col min="15689" max="15690" width="2.5" style="49" customWidth="1"/>
    <col min="15691" max="15692" width="2.375" style="49" customWidth="1"/>
    <col min="15693" max="15694" width="2.5" style="49" customWidth="1"/>
    <col min="15695" max="15700" width="2.375" style="49" customWidth="1"/>
    <col min="15701" max="15702" width="2.5" style="49" customWidth="1"/>
    <col min="15703" max="15708" width="2.375" style="49" customWidth="1"/>
    <col min="15709" max="15710" width="2.5" style="49" customWidth="1"/>
    <col min="15711" max="15719" width="2.375" style="49" customWidth="1"/>
    <col min="15720" max="15720" width="2.5" style="49" customWidth="1"/>
    <col min="15721" max="15724" width="2.25" style="49" customWidth="1"/>
    <col min="15725" max="15757" width="2.375" style="49" customWidth="1"/>
    <col min="15758" max="15760" width="2.25" style="49" customWidth="1"/>
    <col min="15761" max="15792" width="2.375" style="49" customWidth="1"/>
    <col min="15793" max="15793" width="2.25" style="49" customWidth="1"/>
    <col min="15794" max="15796" width="2.5" style="49" customWidth="1"/>
    <col min="15797" max="15810" width="2.25" style="49" customWidth="1"/>
    <col min="15811" max="15813" width="2.5" style="49" customWidth="1"/>
    <col min="15814" max="15817" width="2.75" style="49" customWidth="1"/>
    <col min="15818" max="15823" width="2.5" style="49" customWidth="1"/>
    <col min="15824" max="15826" width="2.25" style="49" customWidth="1"/>
    <col min="15827" max="15827" width="2.125" style="49" customWidth="1"/>
    <col min="15828" max="15828" width="2.5" style="49" customWidth="1"/>
    <col min="15829" max="15829" width="2.375" style="49" customWidth="1"/>
    <col min="15830" max="15832" width="2.25" style="49" customWidth="1"/>
    <col min="15833" max="15864" width="2.375" style="49" customWidth="1"/>
    <col min="15865" max="15872" width="2.25" style="49"/>
    <col min="15873" max="15876" width="2.25" style="49" customWidth="1"/>
    <col min="15877" max="15884" width="2.375" style="49" customWidth="1"/>
    <col min="15885" max="15887" width="2.25" style="49" customWidth="1"/>
    <col min="15888" max="15893" width="2.5" style="49" customWidth="1"/>
    <col min="15894" max="15894" width="2.25" style="49" customWidth="1"/>
    <col min="15895" max="15895" width="2.125" style="49" customWidth="1"/>
    <col min="15896" max="15896" width="2.25" style="49" customWidth="1"/>
    <col min="15897" max="15902" width="2.375" style="49" customWidth="1"/>
    <col min="15903" max="15905" width="2.25" style="49" customWidth="1"/>
    <col min="15906" max="15910" width="2.5" style="49" customWidth="1"/>
    <col min="15911" max="15912" width="2.375" style="49" customWidth="1"/>
    <col min="15913" max="15914" width="2.5" style="49" customWidth="1"/>
    <col min="15915" max="15916" width="2.375" style="49" customWidth="1"/>
    <col min="15917" max="15918" width="2.5" style="49" customWidth="1"/>
    <col min="15919" max="15920" width="2.375" style="49" customWidth="1"/>
    <col min="15921" max="15922" width="2.5" style="49" customWidth="1"/>
    <col min="15923" max="15924" width="2.375" style="49" customWidth="1"/>
    <col min="15925" max="15926" width="2.5" style="49" customWidth="1"/>
    <col min="15927" max="15928" width="2.375" style="49" customWidth="1"/>
    <col min="15929" max="15930" width="2.5" style="49" customWidth="1"/>
    <col min="15931" max="15932" width="2.375" style="49" customWidth="1"/>
    <col min="15933" max="15934" width="2.5" style="49" customWidth="1"/>
    <col min="15935" max="15936" width="2.375" style="49" customWidth="1"/>
    <col min="15937" max="15938" width="2.5" style="49" customWidth="1"/>
    <col min="15939" max="15940" width="2.375" style="49" customWidth="1"/>
    <col min="15941" max="15944" width="2.25" style="49" customWidth="1"/>
    <col min="15945" max="15946" width="2.5" style="49" customWidth="1"/>
    <col min="15947" max="15948" width="2.375" style="49" customWidth="1"/>
    <col min="15949" max="15950" width="2.5" style="49" customWidth="1"/>
    <col min="15951" max="15956" width="2.375" style="49" customWidth="1"/>
    <col min="15957" max="15958" width="2.5" style="49" customWidth="1"/>
    <col min="15959" max="15964" width="2.375" style="49" customWidth="1"/>
    <col min="15965" max="15966" width="2.5" style="49" customWidth="1"/>
    <col min="15967" max="15975" width="2.375" style="49" customWidth="1"/>
    <col min="15976" max="15976" width="2.5" style="49" customWidth="1"/>
    <col min="15977" max="15980" width="2.25" style="49" customWidth="1"/>
    <col min="15981" max="16013" width="2.375" style="49" customWidth="1"/>
    <col min="16014" max="16016" width="2.25" style="49" customWidth="1"/>
    <col min="16017" max="16048" width="2.375" style="49" customWidth="1"/>
    <col min="16049" max="16049" width="2.25" style="49" customWidth="1"/>
    <col min="16050" max="16052" width="2.5" style="49" customWidth="1"/>
    <col min="16053" max="16066" width="2.25" style="49" customWidth="1"/>
    <col min="16067" max="16069" width="2.5" style="49" customWidth="1"/>
    <col min="16070" max="16073" width="2.75" style="49" customWidth="1"/>
    <col min="16074" max="16079" width="2.5" style="49" customWidth="1"/>
    <col min="16080" max="16082" width="2.25" style="49" customWidth="1"/>
    <col min="16083" max="16083" width="2.125" style="49" customWidth="1"/>
    <col min="16084" max="16084" width="2.5" style="49" customWidth="1"/>
    <col min="16085" max="16085" width="2.375" style="49" customWidth="1"/>
    <col min="16086" max="16088" width="2.25" style="49" customWidth="1"/>
    <col min="16089" max="16120" width="2.375" style="49" customWidth="1"/>
    <col min="16121" max="16128" width="2.25" style="49"/>
    <col min="16129" max="16132" width="2.25" style="49" customWidth="1"/>
    <col min="16133" max="16140" width="2.375" style="49" customWidth="1"/>
    <col min="16141" max="16143" width="2.25" style="49" customWidth="1"/>
    <col min="16144" max="16149" width="2.5" style="49" customWidth="1"/>
    <col min="16150" max="16150" width="2.25" style="49" customWidth="1"/>
    <col min="16151" max="16151" width="2.125" style="49" customWidth="1"/>
    <col min="16152" max="16152" width="2.25" style="49" customWidth="1"/>
    <col min="16153" max="16158" width="2.375" style="49" customWidth="1"/>
    <col min="16159" max="16161" width="2.25" style="49" customWidth="1"/>
    <col min="16162" max="16166" width="2.5" style="49" customWidth="1"/>
    <col min="16167" max="16168" width="2.375" style="49" customWidth="1"/>
    <col min="16169" max="16170" width="2.5" style="49" customWidth="1"/>
    <col min="16171" max="16172" width="2.375" style="49" customWidth="1"/>
    <col min="16173" max="16174" width="2.5" style="49" customWidth="1"/>
    <col min="16175" max="16176" width="2.375" style="49" customWidth="1"/>
    <col min="16177" max="16178" width="2.5" style="49" customWidth="1"/>
    <col min="16179" max="16180" width="2.375" style="49" customWidth="1"/>
    <col min="16181" max="16182" width="2.5" style="49" customWidth="1"/>
    <col min="16183" max="16184" width="2.375" style="49" customWidth="1"/>
    <col min="16185" max="16186" width="2.5" style="49" customWidth="1"/>
    <col min="16187" max="16188" width="2.375" style="49" customWidth="1"/>
    <col min="16189" max="16190" width="2.5" style="49" customWidth="1"/>
    <col min="16191" max="16192" width="2.375" style="49" customWidth="1"/>
    <col min="16193" max="16194" width="2.5" style="49" customWidth="1"/>
    <col min="16195" max="16196" width="2.375" style="49" customWidth="1"/>
    <col min="16197" max="16200" width="2.25" style="49" customWidth="1"/>
    <col min="16201" max="16202" width="2.5" style="49" customWidth="1"/>
    <col min="16203" max="16204" width="2.375" style="49" customWidth="1"/>
    <col min="16205" max="16206" width="2.5" style="49" customWidth="1"/>
    <col min="16207" max="16212" width="2.375" style="49" customWidth="1"/>
    <col min="16213" max="16214" width="2.5" style="49" customWidth="1"/>
    <col min="16215" max="16220" width="2.375" style="49" customWidth="1"/>
    <col min="16221" max="16222" width="2.5" style="49" customWidth="1"/>
    <col min="16223" max="16231" width="2.375" style="49" customWidth="1"/>
    <col min="16232" max="16232" width="2.5" style="49" customWidth="1"/>
    <col min="16233" max="16236" width="2.25" style="49" customWidth="1"/>
    <col min="16237" max="16269" width="2.375" style="49" customWidth="1"/>
    <col min="16270" max="16272" width="2.25" style="49" customWidth="1"/>
    <col min="16273" max="16304" width="2.375" style="49" customWidth="1"/>
    <col min="16305" max="16305" width="2.25" style="49" customWidth="1"/>
    <col min="16306" max="16308" width="2.5" style="49" customWidth="1"/>
    <col min="16309" max="16322" width="2.25" style="49" customWidth="1"/>
    <col min="16323" max="16325" width="2.5" style="49" customWidth="1"/>
    <col min="16326" max="16329" width="2.75" style="49" customWidth="1"/>
    <col min="16330" max="16335" width="2.5" style="49" customWidth="1"/>
    <col min="16336" max="16338" width="2.25" style="49" customWidth="1"/>
    <col min="16339" max="16339" width="2.125" style="49" customWidth="1"/>
    <col min="16340" max="16340" width="2.5" style="49" customWidth="1"/>
    <col min="16341" max="16341" width="2.375" style="49" customWidth="1"/>
    <col min="16342" max="16344" width="2.25" style="49" customWidth="1"/>
    <col min="16345" max="16376" width="2.375" style="49" customWidth="1"/>
    <col min="16377" max="16384" width="2.25" style="49"/>
  </cols>
  <sheetData>
    <row r="1" spans="1:36" s="50" customFormat="1" ht="15" customHeight="1">
      <c r="A1" s="42"/>
      <c r="B1" s="741" t="s">
        <v>
118</v>
      </c>
      <c r="C1" s="741"/>
      <c r="D1" s="152" t="s">
        <v>
470</v>
      </c>
      <c r="E1" s="152" t="s">
        <v>
132</v>
      </c>
      <c r="F1" s="152"/>
      <c r="G1" s="742" t="s">
        <v>
655</v>
      </c>
      <c r="H1" s="742"/>
      <c r="I1" s="742"/>
      <c r="J1" s="742"/>
      <c r="K1" s="742"/>
      <c r="L1" s="742"/>
      <c r="M1" s="742"/>
      <c r="N1" s="742"/>
      <c r="O1" s="152"/>
      <c r="P1" s="152"/>
      <c r="Q1" s="152"/>
      <c r="R1" s="152"/>
      <c r="S1" s="152"/>
      <c r="T1" s="152"/>
      <c r="U1" s="152"/>
      <c r="V1" s="152"/>
      <c r="W1" s="152"/>
      <c r="X1" s="152"/>
      <c r="Y1" s="152"/>
      <c r="Z1" s="152"/>
      <c r="AA1" s="152"/>
      <c r="AB1" s="152"/>
      <c r="AC1" s="152"/>
      <c r="AD1" s="152"/>
      <c r="AE1" s="152"/>
      <c r="AF1" s="728"/>
      <c r="AG1" s="728"/>
      <c r="AH1" s="728"/>
      <c r="AI1" s="728"/>
      <c r="AJ1" s="728"/>
    </row>
    <row r="2" spans="1:36" s="50" customFormat="1" ht="15" customHeight="1">
      <c r="A2" s="42"/>
      <c r="B2" s="148"/>
      <c r="C2" s="148"/>
      <c r="D2" s="152"/>
      <c r="E2" s="152"/>
      <c r="F2" s="152"/>
      <c r="G2" s="149"/>
      <c r="H2" s="149"/>
      <c r="I2" s="149"/>
      <c r="J2" s="149"/>
      <c r="K2" s="149"/>
      <c r="L2" s="149"/>
      <c r="M2" s="149"/>
      <c r="N2" s="149"/>
      <c r="O2" s="152"/>
      <c r="P2" s="152"/>
      <c r="Q2" s="152"/>
      <c r="R2" s="152"/>
      <c r="S2" s="152"/>
      <c r="T2" s="152"/>
      <c r="U2" s="152"/>
      <c r="V2" s="152"/>
      <c r="W2" s="152"/>
      <c r="X2" s="152"/>
      <c r="Y2" s="152"/>
      <c r="Z2" s="152"/>
      <c r="AA2" s="152"/>
      <c r="AB2" s="152"/>
      <c r="AC2" s="152"/>
      <c r="AD2" s="152"/>
      <c r="AE2" s="152"/>
      <c r="AF2" s="728" t="s">
        <v>
651</v>
      </c>
      <c r="AG2" s="728"/>
      <c r="AH2" s="728"/>
      <c r="AI2" s="728"/>
      <c r="AJ2" s="728"/>
    </row>
    <row r="3" spans="1:36" ht="21.75" customHeight="1">
      <c r="A3" s="642" t="s">
        <v>
631</v>
      </c>
      <c r="B3" s="642"/>
      <c r="C3" s="642"/>
      <c r="D3" s="642"/>
      <c r="E3" s="642"/>
      <c r="F3" s="642"/>
      <c r="G3" s="642"/>
      <c r="H3" s="642"/>
      <c r="I3" s="642"/>
      <c r="J3" s="612" t="s">
        <v>
1228</v>
      </c>
      <c r="K3" s="613"/>
      <c r="L3" s="613"/>
      <c r="M3" s="613"/>
      <c r="N3" s="613"/>
      <c r="O3" s="613"/>
      <c r="P3" s="613"/>
      <c r="Q3" s="613"/>
      <c r="R3" s="614"/>
      <c r="S3" s="612" t="s">
        <v>
1229</v>
      </c>
      <c r="T3" s="613"/>
      <c r="U3" s="613"/>
      <c r="V3" s="613"/>
      <c r="W3" s="613"/>
      <c r="X3" s="613"/>
      <c r="Y3" s="613"/>
      <c r="Z3" s="613"/>
      <c r="AA3" s="614"/>
      <c r="AB3" s="612" t="s">
        <v>
1230</v>
      </c>
      <c r="AC3" s="613"/>
      <c r="AD3" s="613"/>
      <c r="AE3" s="613"/>
      <c r="AF3" s="613"/>
      <c r="AG3" s="613"/>
      <c r="AH3" s="613"/>
      <c r="AI3" s="613"/>
      <c r="AJ3" s="614"/>
    </row>
    <row r="4" spans="1:36" ht="16.5" customHeight="1">
      <c r="A4" s="862" t="s">
        <v>
513</v>
      </c>
      <c r="B4" s="863"/>
      <c r="C4" s="863"/>
      <c r="D4" s="863"/>
      <c r="E4" s="863"/>
      <c r="F4" s="863"/>
      <c r="G4" s="863"/>
      <c r="H4" s="863"/>
      <c r="I4" s="864"/>
      <c r="J4" s="865">
        <v>
2379</v>
      </c>
      <c r="K4" s="865"/>
      <c r="L4" s="865"/>
      <c r="M4" s="865"/>
      <c r="N4" s="865"/>
      <c r="O4" s="865"/>
      <c r="P4" s="865"/>
      <c r="Q4" s="865"/>
      <c r="R4" s="865"/>
      <c r="S4" s="865">
        <v>
2517</v>
      </c>
      <c r="T4" s="865"/>
      <c r="U4" s="865"/>
      <c r="V4" s="865"/>
      <c r="W4" s="865"/>
      <c r="X4" s="865"/>
      <c r="Y4" s="865"/>
      <c r="Z4" s="865"/>
      <c r="AA4" s="865"/>
      <c r="AB4" s="865">
        <v>
2792</v>
      </c>
      <c r="AC4" s="865"/>
      <c r="AD4" s="865"/>
      <c r="AE4" s="865"/>
      <c r="AF4" s="865"/>
      <c r="AG4" s="865"/>
      <c r="AH4" s="865"/>
      <c r="AI4" s="865"/>
      <c r="AJ4" s="866"/>
    </row>
    <row r="5" spans="1:36" ht="16.5" customHeight="1">
      <c r="A5" s="867" t="s">
        <v>
656</v>
      </c>
      <c r="B5" s="868"/>
      <c r="C5" s="868"/>
      <c r="D5" s="868"/>
      <c r="E5" s="868"/>
      <c r="F5" s="868"/>
      <c r="G5" s="868"/>
      <c r="H5" s="868"/>
      <c r="I5" s="869"/>
      <c r="J5" s="870">
        <v>
970</v>
      </c>
      <c r="K5" s="870"/>
      <c r="L5" s="870"/>
      <c r="M5" s="870"/>
      <c r="N5" s="870"/>
      <c r="O5" s="870"/>
      <c r="P5" s="870"/>
      <c r="Q5" s="870"/>
      <c r="R5" s="870"/>
      <c r="S5" s="870">
        <v>
1022</v>
      </c>
      <c r="T5" s="870"/>
      <c r="U5" s="870"/>
      <c r="V5" s="870"/>
      <c r="W5" s="870"/>
      <c r="X5" s="870"/>
      <c r="Y5" s="870"/>
      <c r="Z5" s="870"/>
      <c r="AA5" s="870"/>
      <c r="AB5" s="870">
        <v>
1160</v>
      </c>
      <c r="AC5" s="870"/>
      <c r="AD5" s="870"/>
      <c r="AE5" s="870"/>
      <c r="AF5" s="870"/>
      <c r="AG5" s="870"/>
      <c r="AH5" s="870"/>
      <c r="AI5" s="870"/>
      <c r="AJ5" s="871"/>
    </row>
    <row r="6" spans="1:36" ht="16.5" customHeight="1">
      <c r="A6" s="867" t="s">
        <v>
657</v>
      </c>
      <c r="B6" s="868"/>
      <c r="C6" s="868"/>
      <c r="D6" s="868"/>
      <c r="E6" s="868"/>
      <c r="F6" s="868"/>
      <c r="G6" s="868"/>
      <c r="H6" s="868"/>
      <c r="I6" s="869"/>
      <c r="J6" s="870">
        <f>
10+297</f>
        <v>
307</v>
      </c>
      <c r="K6" s="870"/>
      <c r="L6" s="870"/>
      <c r="M6" s="870"/>
      <c r="N6" s="870"/>
      <c r="O6" s="870"/>
      <c r="P6" s="870"/>
      <c r="Q6" s="870"/>
      <c r="R6" s="870"/>
      <c r="S6" s="870">
        <f>
9+273</f>
        <v>
282</v>
      </c>
      <c r="T6" s="870"/>
      <c r="U6" s="870"/>
      <c r="V6" s="870"/>
      <c r="W6" s="870"/>
      <c r="X6" s="870"/>
      <c r="Y6" s="870"/>
      <c r="Z6" s="870"/>
      <c r="AA6" s="870"/>
      <c r="AB6" s="870">
        <f>
296+11</f>
        <v>
307</v>
      </c>
      <c r="AC6" s="870"/>
      <c r="AD6" s="870"/>
      <c r="AE6" s="870"/>
      <c r="AF6" s="870"/>
      <c r="AG6" s="870"/>
      <c r="AH6" s="870"/>
      <c r="AI6" s="870"/>
      <c r="AJ6" s="871"/>
    </row>
    <row r="7" spans="1:36" ht="16.5" customHeight="1">
      <c r="A7" s="867" t="s">
        <v>
658</v>
      </c>
      <c r="B7" s="868"/>
      <c r="C7" s="868"/>
      <c r="D7" s="868"/>
      <c r="E7" s="868"/>
      <c r="F7" s="868"/>
      <c r="G7" s="868"/>
      <c r="H7" s="868"/>
      <c r="I7" s="869"/>
      <c r="J7" s="870">
        <v>
163</v>
      </c>
      <c r="K7" s="870"/>
      <c r="L7" s="870"/>
      <c r="M7" s="870"/>
      <c r="N7" s="870"/>
      <c r="O7" s="870"/>
      <c r="P7" s="870"/>
      <c r="Q7" s="870"/>
      <c r="R7" s="870"/>
      <c r="S7" s="870">
        <v>
173</v>
      </c>
      <c r="T7" s="870"/>
      <c r="U7" s="870"/>
      <c r="V7" s="870"/>
      <c r="W7" s="870"/>
      <c r="X7" s="870"/>
      <c r="Y7" s="870"/>
      <c r="Z7" s="870"/>
      <c r="AA7" s="870"/>
      <c r="AB7" s="870">
        <v>
201</v>
      </c>
      <c r="AC7" s="870"/>
      <c r="AD7" s="870"/>
      <c r="AE7" s="870"/>
      <c r="AF7" s="870"/>
      <c r="AG7" s="870"/>
      <c r="AH7" s="870"/>
      <c r="AI7" s="870"/>
      <c r="AJ7" s="871"/>
    </row>
    <row r="8" spans="1:36" ht="16.5" customHeight="1">
      <c r="A8" s="867" t="s">
        <v>
659</v>
      </c>
      <c r="B8" s="868"/>
      <c r="C8" s="868"/>
      <c r="D8" s="868"/>
      <c r="E8" s="868"/>
      <c r="F8" s="868"/>
      <c r="G8" s="868"/>
      <c r="H8" s="868"/>
      <c r="I8" s="869"/>
      <c r="J8" s="870">
        <v>
109</v>
      </c>
      <c r="K8" s="870"/>
      <c r="L8" s="870"/>
      <c r="M8" s="870"/>
      <c r="N8" s="870"/>
      <c r="O8" s="870"/>
      <c r="P8" s="870"/>
      <c r="Q8" s="870"/>
      <c r="R8" s="870"/>
      <c r="S8" s="870">
        <v>
123</v>
      </c>
      <c r="T8" s="870"/>
      <c r="U8" s="870"/>
      <c r="V8" s="870"/>
      <c r="W8" s="870"/>
      <c r="X8" s="870"/>
      <c r="Y8" s="870"/>
      <c r="Z8" s="870"/>
      <c r="AA8" s="870"/>
      <c r="AB8" s="870">
        <v>
134</v>
      </c>
      <c r="AC8" s="870"/>
      <c r="AD8" s="870"/>
      <c r="AE8" s="870"/>
      <c r="AF8" s="870"/>
      <c r="AG8" s="870"/>
      <c r="AH8" s="870"/>
      <c r="AI8" s="870"/>
      <c r="AJ8" s="871"/>
    </row>
    <row r="9" spans="1:36" ht="16.5" customHeight="1">
      <c r="A9" s="867" t="s">
        <v>
660</v>
      </c>
      <c r="B9" s="868"/>
      <c r="C9" s="868"/>
      <c r="D9" s="868"/>
      <c r="E9" s="868"/>
      <c r="F9" s="868"/>
      <c r="G9" s="868"/>
      <c r="H9" s="868"/>
      <c r="I9" s="869"/>
      <c r="J9" s="870">
        <v>
112</v>
      </c>
      <c r="K9" s="870"/>
      <c r="L9" s="870"/>
      <c r="M9" s="870"/>
      <c r="N9" s="870"/>
      <c r="O9" s="870"/>
      <c r="P9" s="870"/>
      <c r="Q9" s="870"/>
      <c r="R9" s="870"/>
      <c r="S9" s="870">
        <v>
125</v>
      </c>
      <c r="T9" s="870"/>
      <c r="U9" s="870"/>
      <c r="V9" s="870"/>
      <c r="W9" s="870"/>
      <c r="X9" s="870"/>
      <c r="Y9" s="870"/>
      <c r="Z9" s="870"/>
      <c r="AA9" s="870"/>
      <c r="AB9" s="870">
        <v>
143</v>
      </c>
      <c r="AC9" s="870"/>
      <c r="AD9" s="870"/>
      <c r="AE9" s="870"/>
      <c r="AF9" s="870"/>
      <c r="AG9" s="870"/>
      <c r="AH9" s="870"/>
      <c r="AI9" s="870"/>
      <c r="AJ9" s="871"/>
    </row>
    <row r="10" spans="1:36" ht="16.5" customHeight="1">
      <c r="A10" s="867" t="s">
        <v>
661</v>
      </c>
      <c r="B10" s="868"/>
      <c r="C10" s="868"/>
      <c r="D10" s="868"/>
      <c r="E10" s="868"/>
      <c r="F10" s="868"/>
      <c r="G10" s="868"/>
      <c r="H10" s="868"/>
      <c r="I10" s="869"/>
      <c r="J10" s="870">
        <v>
39</v>
      </c>
      <c r="K10" s="870"/>
      <c r="L10" s="870"/>
      <c r="M10" s="870"/>
      <c r="N10" s="870"/>
      <c r="O10" s="870"/>
      <c r="P10" s="870"/>
      <c r="Q10" s="870"/>
      <c r="R10" s="870"/>
      <c r="S10" s="870">
        <v>
43</v>
      </c>
      <c r="T10" s="870"/>
      <c r="U10" s="870"/>
      <c r="V10" s="870"/>
      <c r="W10" s="870"/>
      <c r="X10" s="870"/>
      <c r="Y10" s="870"/>
      <c r="Z10" s="870"/>
      <c r="AA10" s="870"/>
      <c r="AB10" s="870">
        <v>
54</v>
      </c>
      <c r="AC10" s="870"/>
      <c r="AD10" s="870"/>
      <c r="AE10" s="870"/>
      <c r="AF10" s="870"/>
      <c r="AG10" s="870"/>
      <c r="AH10" s="870"/>
      <c r="AI10" s="870"/>
      <c r="AJ10" s="871"/>
    </row>
    <row r="11" spans="1:36" ht="16.5" customHeight="1">
      <c r="A11" s="867" t="s">
        <v>
662</v>
      </c>
      <c r="B11" s="868"/>
      <c r="C11" s="868"/>
      <c r="D11" s="868"/>
      <c r="E11" s="868"/>
      <c r="F11" s="868"/>
      <c r="G11" s="868"/>
      <c r="H11" s="868"/>
      <c r="I11" s="869"/>
      <c r="J11" s="870">
        <v>
11</v>
      </c>
      <c r="K11" s="870"/>
      <c r="L11" s="870"/>
      <c r="M11" s="870"/>
      <c r="N11" s="870"/>
      <c r="O11" s="870"/>
      <c r="P11" s="870"/>
      <c r="Q11" s="870"/>
      <c r="R11" s="870"/>
      <c r="S11" s="870">
        <v>
13</v>
      </c>
      <c r="T11" s="870"/>
      <c r="U11" s="870"/>
      <c r="V11" s="870"/>
      <c r="W11" s="870"/>
      <c r="X11" s="870"/>
      <c r="Y11" s="870"/>
      <c r="Z11" s="870"/>
      <c r="AA11" s="870"/>
      <c r="AB11" s="870">
        <v>
13</v>
      </c>
      <c r="AC11" s="870"/>
      <c r="AD11" s="870"/>
      <c r="AE11" s="870"/>
      <c r="AF11" s="870"/>
      <c r="AG11" s="870"/>
      <c r="AH11" s="870"/>
      <c r="AI11" s="870"/>
      <c r="AJ11" s="871"/>
    </row>
    <row r="12" spans="1:36" ht="16.5" customHeight="1">
      <c r="A12" s="867" t="s">
        <v>
663</v>
      </c>
      <c r="B12" s="868"/>
      <c r="C12" s="868"/>
      <c r="D12" s="868"/>
      <c r="E12" s="868"/>
      <c r="F12" s="868"/>
      <c r="G12" s="868"/>
      <c r="H12" s="868"/>
      <c r="I12" s="869"/>
      <c r="J12" s="870">
        <v>
46</v>
      </c>
      <c r="K12" s="870"/>
      <c r="L12" s="870"/>
      <c r="M12" s="870"/>
      <c r="N12" s="870"/>
      <c r="O12" s="870"/>
      <c r="P12" s="870"/>
      <c r="Q12" s="870"/>
      <c r="R12" s="870"/>
      <c r="S12" s="870">
        <v>
54</v>
      </c>
      <c r="T12" s="870"/>
      <c r="U12" s="870"/>
      <c r="V12" s="870"/>
      <c r="W12" s="870"/>
      <c r="X12" s="870"/>
      <c r="Y12" s="870"/>
      <c r="Z12" s="870"/>
      <c r="AA12" s="870"/>
      <c r="AB12" s="870">
        <v>
74</v>
      </c>
      <c r="AC12" s="870"/>
      <c r="AD12" s="870"/>
      <c r="AE12" s="870"/>
      <c r="AF12" s="870"/>
      <c r="AG12" s="870"/>
      <c r="AH12" s="870"/>
      <c r="AI12" s="870"/>
      <c r="AJ12" s="871"/>
    </row>
    <row r="13" spans="1:36" ht="16.5" customHeight="1">
      <c r="A13" s="867" t="s">
        <v>
664</v>
      </c>
      <c r="B13" s="868"/>
      <c r="C13" s="868"/>
      <c r="D13" s="868"/>
      <c r="E13" s="868"/>
      <c r="F13" s="868"/>
      <c r="G13" s="868"/>
      <c r="H13" s="868"/>
      <c r="I13" s="869"/>
      <c r="J13" s="870">
        <v>
53</v>
      </c>
      <c r="K13" s="870"/>
      <c r="L13" s="870"/>
      <c r="M13" s="870"/>
      <c r="N13" s="870"/>
      <c r="O13" s="870"/>
      <c r="P13" s="870"/>
      <c r="Q13" s="870"/>
      <c r="R13" s="870"/>
      <c r="S13" s="870">
        <v>
52</v>
      </c>
      <c r="T13" s="870"/>
      <c r="U13" s="870"/>
      <c r="V13" s="870"/>
      <c r="W13" s="870"/>
      <c r="X13" s="870"/>
      <c r="Y13" s="870"/>
      <c r="Z13" s="870"/>
      <c r="AA13" s="870"/>
      <c r="AB13" s="870">
        <v>
64</v>
      </c>
      <c r="AC13" s="870"/>
      <c r="AD13" s="870"/>
      <c r="AE13" s="870"/>
      <c r="AF13" s="870"/>
      <c r="AG13" s="870"/>
      <c r="AH13" s="870"/>
      <c r="AI13" s="870"/>
      <c r="AJ13" s="871"/>
    </row>
    <row r="14" spans="1:36" ht="16.5" customHeight="1">
      <c r="A14" s="867" t="s">
        <v>
1002</v>
      </c>
      <c r="B14" s="868"/>
      <c r="C14" s="868"/>
      <c r="D14" s="868"/>
      <c r="E14" s="868"/>
      <c r="F14" s="868"/>
      <c r="G14" s="868"/>
      <c r="H14" s="868"/>
      <c r="I14" s="869"/>
      <c r="J14" s="870">
        <v>
22</v>
      </c>
      <c r="K14" s="870"/>
      <c r="L14" s="870"/>
      <c r="M14" s="870"/>
      <c r="N14" s="870"/>
      <c r="O14" s="870"/>
      <c r="P14" s="870"/>
      <c r="Q14" s="870"/>
      <c r="R14" s="870"/>
      <c r="S14" s="870">
        <v>
22</v>
      </c>
      <c r="T14" s="870"/>
      <c r="U14" s="870"/>
      <c r="V14" s="870"/>
      <c r="W14" s="870"/>
      <c r="X14" s="870"/>
      <c r="Y14" s="870"/>
      <c r="Z14" s="870"/>
      <c r="AA14" s="870"/>
      <c r="AB14" s="870">
        <v>
23</v>
      </c>
      <c r="AC14" s="870"/>
      <c r="AD14" s="870"/>
      <c r="AE14" s="870"/>
      <c r="AF14" s="870"/>
      <c r="AG14" s="870"/>
      <c r="AH14" s="870"/>
      <c r="AI14" s="870"/>
      <c r="AJ14" s="871"/>
    </row>
    <row r="15" spans="1:36" ht="16.5" customHeight="1">
      <c r="A15" s="867" t="s">
        <v>
1003</v>
      </c>
      <c r="B15" s="868"/>
      <c r="C15" s="868"/>
      <c r="D15" s="868"/>
      <c r="E15" s="868"/>
      <c r="F15" s="868"/>
      <c r="G15" s="868"/>
      <c r="H15" s="868"/>
      <c r="I15" s="869"/>
      <c r="J15" s="870">
        <v>
18</v>
      </c>
      <c r="K15" s="870"/>
      <c r="L15" s="870"/>
      <c r="M15" s="870"/>
      <c r="N15" s="870"/>
      <c r="O15" s="870"/>
      <c r="P15" s="870"/>
      <c r="Q15" s="870"/>
      <c r="R15" s="870"/>
      <c r="S15" s="870">
        <v>
15</v>
      </c>
      <c r="T15" s="870"/>
      <c r="U15" s="870"/>
      <c r="V15" s="870"/>
      <c r="W15" s="870"/>
      <c r="X15" s="870"/>
      <c r="Y15" s="870"/>
      <c r="Z15" s="870"/>
      <c r="AA15" s="870"/>
      <c r="AB15" s="870">
        <v>
35</v>
      </c>
      <c r="AC15" s="870"/>
      <c r="AD15" s="870"/>
      <c r="AE15" s="870"/>
      <c r="AF15" s="870"/>
      <c r="AG15" s="870"/>
      <c r="AH15" s="870"/>
      <c r="AI15" s="870"/>
      <c r="AJ15" s="871"/>
    </row>
    <row r="16" spans="1:36" ht="16.5" customHeight="1">
      <c r="A16" s="867" t="s">
        <v>
1004</v>
      </c>
      <c r="B16" s="868"/>
      <c r="C16" s="868"/>
      <c r="D16" s="868"/>
      <c r="E16" s="868"/>
      <c r="F16" s="868"/>
      <c r="G16" s="868"/>
      <c r="H16" s="868"/>
      <c r="I16" s="869"/>
      <c r="J16" s="870">
        <v>
25</v>
      </c>
      <c r="K16" s="870"/>
      <c r="L16" s="870"/>
      <c r="M16" s="870"/>
      <c r="N16" s="870"/>
      <c r="O16" s="870"/>
      <c r="P16" s="870"/>
      <c r="Q16" s="870"/>
      <c r="R16" s="870"/>
      <c r="S16" s="870">
        <v>
27</v>
      </c>
      <c r="T16" s="870"/>
      <c r="U16" s="870"/>
      <c r="V16" s="870"/>
      <c r="W16" s="870"/>
      <c r="X16" s="870"/>
      <c r="Y16" s="870"/>
      <c r="Z16" s="870"/>
      <c r="AA16" s="870"/>
      <c r="AB16" s="870">
        <v>
23</v>
      </c>
      <c r="AC16" s="870"/>
      <c r="AD16" s="870"/>
      <c r="AE16" s="870"/>
      <c r="AF16" s="870"/>
      <c r="AG16" s="870"/>
      <c r="AH16" s="870"/>
      <c r="AI16" s="870"/>
      <c r="AJ16" s="871"/>
    </row>
    <row r="17" spans="1:36" ht="16.5" customHeight="1">
      <c r="A17" s="867" t="s">
        <v>
1005</v>
      </c>
      <c r="B17" s="868"/>
      <c r="C17" s="868"/>
      <c r="D17" s="868"/>
      <c r="E17" s="868"/>
      <c r="F17" s="868"/>
      <c r="G17" s="868"/>
      <c r="H17" s="868"/>
      <c r="I17" s="869"/>
      <c r="J17" s="870">
        <v>
11</v>
      </c>
      <c r="K17" s="870"/>
      <c r="L17" s="870"/>
      <c r="M17" s="870"/>
      <c r="N17" s="870"/>
      <c r="O17" s="870"/>
      <c r="P17" s="870"/>
      <c r="Q17" s="870"/>
      <c r="R17" s="870"/>
      <c r="S17" s="870">
        <v>
9</v>
      </c>
      <c r="T17" s="870"/>
      <c r="U17" s="870"/>
      <c r="V17" s="870"/>
      <c r="W17" s="870"/>
      <c r="X17" s="870"/>
      <c r="Y17" s="870"/>
      <c r="Z17" s="870"/>
      <c r="AA17" s="870"/>
      <c r="AB17" s="870">
        <v>
12</v>
      </c>
      <c r="AC17" s="870"/>
      <c r="AD17" s="870"/>
      <c r="AE17" s="870"/>
      <c r="AF17" s="870"/>
      <c r="AG17" s="870"/>
      <c r="AH17" s="870"/>
      <c r="AI17" s="870"/>
      <c r="AJ17" s="871"/>
    </row>
    <row r="18" spans="1:36" ht="16.5" customHeight="1">
      <c r="A18" s="867" t="s">
        <v>
1006</v>
      </c>
      <c r="B18" s="868"/>
      <c r="C18" s="868"/>
      <c r="D18" s="868"/>
      <c r="E18" s="868"/>
      <c r="F18" s="868"/>
      <c r="G18" s="868"/>
      <c r="H18" s="868"/>
      <c r="I18" s="869"/>
      <c r="J18" s="870">
        <v>
21</v>
      </c>
      <c r="K18" s="870"/>
      <c r="L18" s="870"/>
      <c r="M18" s="870"/>
      <c r="N18" s="870"/>
      <c r="O18" s="870"/>
      <c r="P18" s="870"/>
      <c r="Q18" s="870"/>
      <c r="R18" s="870"/>
      <c r="S18" s="870">
        <v>
18</v>
      </c>
      <c r="T18" s="870"/>
      <c r="U18" s="870"/>
      <c r="V18" s="870"/>
      <c r="W18" s="870"/>
      <c r="X18" s="870"/>
      <c r="Y18" s="870"/>
      <c r="Z18" s="870"/>
      <c r="AA18" s="870"/>
      <c r="AB18" s="870">
        <v>
25</v>
      </c>
      <c r="AC18" s="870"/>
      <c r="AD18" s="870"/>
      <c r="AE18" s="870"/>
      <c r="AF18" s="870"/>
      <c r="AG18" s="870"/>
      <c r="AH18" s="870"/>
      <c r="AI18" s="870"/>
      <c r="AJ18" s="871"/>
    </row>
    <row r="19" spans="1:36" ht="16.5" customHeight="1">
      <c r="A19" s="867" t="s">
        <v>
1007</v>
      </c>
      <c r="B19" s="868"/>
      <c r="C19" s="868"/>
      <c r="D19" s="868"/>
      <c r="E19" s="868"/>
      <c r="F19" s="868"/>
      <c r="G19" s="868"/>
      <c r="H19" s="868"/>
      <c r="I19" s="869"/>
      <c r="J19" s="870">
        <v>
39</v>
      </c>
      <c r="K19" s="870"/>
      <c r="L19" s="870"/>
      <c r="M19" s="870"/>
      <c r="N19" s="870"/>
      <c r="O19" s="870"/>
      <c r="P19" s="870"/>
      <c r="Q19" s="870"/>
      <c r="R19" s="870"/>
      <c r="S19" s="870">
        <v>
42</v>
      </c>
      <c r="T19" s="870"/>
      <c r="U19" s="870"/>
      <c r="V19" s="870"/>
      <c r="W19" s="870"/>
      <c r="X19" s="870"/>
      <c r="Y19" s="870"/>
      <c r="Z19" s="870"/>
      <c r="AA19" s="870"/>
      <c r="AB19" s="870">
        <v>
34</v>
      </c>
      <c r="AC19" s="870"/>
      <c r="AD19" s="870"/>
      <c r="AE19" s="870"/>
      <c r="AF19" s="870"/>
      <c r="AG19" s="870"/>
      <c r="AH19" s="870"/>
      <c r="AI19" s="870"/>
      <c r="AJ19" s="871"/>
    </row>
    <row r="20" spans="1:36" ht="16.5" customHeight="1">
      <c r="A20" s="867" t="s">
        <v>
1008</v>
      </c>
      <c r="B20" s="868"/>
      <c r="C20" s="868"/>
      <c r="D20" s="868"/>
      <c r="E20" s="868"/>
      <c r="F20" s="868"/>
      <c r="G20" s="868"/>
      <c r="H20" s="868"/>
      <c r="I20" s="869"/>
      <c r="J20" s="870">
        <v>
18</v>
      </c>
      <c r="K20" s="870"/>
      <c r="L20" s="870"/>
      <c r="M20" s="870"/>
      <c r="N20" s="870"/>
      <c r="O20" s="870"/>
      <c r="P20" s="870"/>
      <c r="Q20" s="870"/>
      <c r="R20" s="870"/>
      <c r="S20" s="870">
        <v>
25</v>
      </c>
      <c r="T20" s="870"/>
      <c r="U20" s="870"/>
      <c r="V20" s="870"/>
      <c r="W20" s="870"/>
      <c r="X20" s="870"/>
      <c r="Y20" s="870"/>
      <c r="Z20" s="870"/>
      <c r="AA20" s="870"/>
      <c r="AB20" s="870">
        <v>
24</v>
      </c>
      <c r="AC20" s="870"/>
      <c r="AD20" s="870"/>
      <c r="AE20" s="870"/>
      <c r="AF20" s="870"/>
      <c r="AG20" s="870"/>
      <c r="AH20" s="870"/>
      <c r="AI20" s="870"/>
      <c r="AJ20" s="871"/>
    </row>
    <row r="21" spans="1:36" ht="16.5" customHeight="1">
      <c r="A21" s="867" t="s">
        <v>
1009</v>
      </c>
      <c r="B21" s="868"/>
      <c r="C21" s="868"/>
      <c r="D21" s="868"/>
      <c r="E21" s="868"/>
      <c r="F21" s="868"/>
      <c r="G21" s="868"/>
      <c r="H21" s="868"/>
      <c r="I21" s="869"/>
      <c r="J21" s="870">
        <v>
130</v>
      </c>
      <c r="K21" s="870"/>
      <c r="L21" s="870"/>
      <c r="M21" s="870"/>
      <c r="N21" s="870"/>
      <c r="O21" s="870"/>
      <c r="P21" s="870"/>
      <c r="Q21" s="870"/>
      <c r="R21" s="870"/>
      <c r="S21" s="870">
        <v>
140</v>
      </c>
      <c r="T21" s="870"/>
      <c r="U21" s="870"/>
      <c r="V21" s="870"/>
      <c r="W21" s="870"/>
      <c r="X21" s="870"/>
      <c r="Y21" s="870"/>
      <c r="Z21" s="870"/>
      <c r="AA21" s="870"/>
      <c r="AB21" s="870">
        <v>
134</v>
      </c>
      <c r="AC21" s="870"/>
      <c r="AD21" s="870"/>
      <c r="AE21" s="870"/>
      <c r="AF21" s="870"/>
      <c r="AG21" s="870"/>
      <c r="AH21" s="870"/>
      <c r="AI21" s="870"/>
      <c r="AJ21" s="871"/>
    </row>
    <row r="22" spans="1:36" ht="16.5" customHeight="1">
      <c r="A22" s="867" t="s">
        <v>
1010</v>
      </c>
      <c r="B22" s="868"/>
      <c r="C22" s="868"/>
      <c r="D22" s="868"/>
      <c r="E22" s="868"/>
      <c r="F22" s="868"/>
      <c r="G22" s="868"/>
      <c r="H22" s="868"/>
      <c r="I22" s="869"/>
      <c r="J22" s="870">
        <v>
31</v>
      </c>
      <c r="K22" s="870"/>
      <c r="L22" s="870"/>
      <c r="M22" s="870"/>
      <c r="N22" s="870"/>
      <c r="O22" s="870"/>
      <c r="P22" s="870"/>
      <c r="Q22" s="870"/>
      <c r="R22" s="870"/>
      <c r="S22" s="870">
        <v>
31</v>
      </c>
      <c r="T22" s="870"/>
      <c r="U22" s="870"/>
      <c r="V22" s="870"/>
      <c r="W22" s="870"/>
      <c r="X22" s="870"/>
      <c r="Y22" s="870"/>
      <c r="Z22" s="870"/>
      <c r="AA22" s="870"/>
      <c r="AB22" s="870">
        <v>
25</v>
      </c>
      <c r="AC22" s="870"/>
      <c r="AD22" s="870"/>
      <c r="AE22" s="870"/>
      <c r="AF22" s="870"/>
      <c r="AG22" s="870"/>
      <c r="AH22" s="870"/>
      <c r="AI22" s="870"/>
      <c r="AJ22" s="871"/>
    </row>
    <row r="23" spans="1:36" ht="16.5" customHeight="1">
      <c r="A23" s="867" t="s">
        <v>
1011</v>
      </c>
      <c r="B23" s="868"/>
      <c r="C23" s="868"/>
      <c r="D23" s="868"/>
      <c r="E23" s="868"/>
      <c r="F23" s="868"/>
      <c r="G23" s="868"/>
      <c r="H23" s="868"/>
      <c r="I23" s="869"/>
      <c r="J23" s="870">
        <v>
15</v>
      </c>
      <c r="K23" s="870"/>
      <c r="L23" s="870"/>
      <c r="M23" s="870"/>
      <c r="N23" s="870"/>
      <c r="O23" s="870"/>
      <c r="P23" s="870"/>
      <c r="Q23" s="870"/>
      <c r="R23" s="870"/>
      <c r="S23" s="870">
        <v>
23</v>
      </c>
      <c r="T23" s="870"/>
      <c r="U23" s="870"/>
      <c r="V23" s="870"/>
      <c r="W23" s="870"/>
      <c r="X23" s="870"/>
      <c r="Y23" s="870"/>
      <c r="Z23" s="870"/>
      <c r="AA23" s="870"/>
      <c r="AB23" s="870">
        <v>
16</v>
      </c>
      <c r="AC23" s="870"/>
      <c r="AD23" s="870"/>
      <c r="AE23" s="870"/>
      <c r="AF23" s="870"/>
      <c r="AG23" s="870"/>
      <c r="AH23" s="870"/>
      <c r="AI23" s="870"/>
      <c r="AJ23" s="871"/>
    </row>
    <row r="24" spans="1:36" ht="16.5" customHeight="1">
      <c r="A24" s="867" t="s">
        <v>
1012</v>
      </c>
      <c r="B24" s="868"/>
      <c r="C24" s="868"/>
      <c r="D24" s="868"/>
      <c r="E24" s="868"/>
      <c r="F24" s="868"/>
      <c r="G24" s="868"/>
      <c r="H24" s="868"/>
      <c r="I24" s="869"/>
      <c r="J24" s="870">
        <v>
21</v>
      </c>
      <c r="K24" s="870"/>
      <c r="L24" s="870"/>
      <c r="M24" s="870"/>
      <c r="N24" s="870"/>
      <c r="O24" s="870"/>
      <c r="P24" s="870"/>
      <c r="Q24" s="870"/>
      <c r="R24" s="870"/>
      <c r="S24" s="870">
        <v>
22</v>
      </c>
      <c r="T24" s="870"/>
      <c r="U24" s="870"/>
      <c r="V24" s="870"/>
      <c r="W24" s="870"/>
      <c r="X24" s="870"/>
      <c r="Y24" s="870"/>
      <c r="Z24" s="870"/>
      <c r="AA24" s="870"/>
      <c r="AB24" s="870">
        <v>
19</v>
      </c>
      <c r="AC24" s="870"/>
      <c r="AD24" s="870"/>
      <c r="AE24" s="870"/>
      <c r="AF24" s="870"/>
      <c r="AG24" s="870"/>
      <c r="AH24" s="870"/>
      <c r="AI24" s="870"/>
      <c r="AJ24" s="871"/>
    </row>
    <row r="25" spans="1:36" ht="16.5" customHeight="1">
      <c r="A25" s="867" t="s">
        <v>
1013</v>
      </c>
      <c r="B25" s="868"/>
      <c r="C25" s="868"/>
      <c r="D25" s="868"/>
      <c r="E25" s="868"/>
      <c r="F25" s="868"/>
      <c r="G25" s="868"/>
      <c r="H25" s="868"/>
      <c r="I25" s="869"/>
      <c r="J25" s="870">
        <v>
1</v>
      </c>
      <c r="K25" s="870"/>
      <c r="L25" s="870"/>
      <c r="M25" s="870"/>
      <c r="N25" s="870"/>
      <c r="O25" s="870"/>
      <c r="P25" s="870"/>
      <c r="Q25" s="870"/>
      <c r="R25" s="870"/>
      <c r="S25" s="870">
        <v>
1</v>
      </c>
      <c r="T25" s="870"/>
      <c r="U25" s="870"/>
      <c r="V25" s="870"/>
      <c r="W25" s="870"/>
      <c r="X25" s="870"/>
      <c r="Y25" s="870"/>
      <c r="Z25" s="870"/>
      <c r="AA25" s="870"/>
      <c r="AB25" s="870">
        <v>
2</v>
      </c>
      <c r="AC25" s="870"/>
      <c r="AD25" s="870"/>
      <c r="AE25" s="870"/>
      <c r="AF25" s="870"/>
      <c r="AG25" s="870"/>
      <c r="AH25" s="870"/>
      <c r="AI25" s="870"/>
      <c r="AJ25" s="871"/>
    </row>
    <row r="26" spans="1:36" ht="16.5" customHeight="1">
      <c r="A26" s="867" t="s">
        <v>
1014</v>
      </c>
      <c r="B26" s="868"/>
      <c r="C26" s="868"/>
      <c r="D26" s="868"/>
      <c r="E26" s="868"/>
      <c r="F26" s="868"/>
      <c r="G26" s="868"/>
      <c r="H26" s="868"/>
      <c r="I26" s="869"/>
      <c r="J26" s="870">
        <v>
12</v>
      </c>
      <c r="K26" s="870"/>
      <c r="L26" s="870"/>
      <c r="M26" s="870"/>
      <c r="N26" s="870"/>
      <c r="O26" s="870"/>
      <c r="P26" s="870"/>
      <c r="Q26" s="870"/>
      <c r="R26" s="870"/>
      <c r="S26" s="870">
        <v>
14</v>
      </c>
      <c r="T26" s="870"/>
      <c r="U26" s="870"/>
      <c r="V26" s="870"/>
      <c r="W26" s="870"/>
      <c r="X26" s="870"/>
      <c r="Y26" s="870"/>
      <c r="Z26" s="870"/>
      <c r="AA26" s="870"/>
      <c r="AB26" s="870">
        <v>
11</v>
      </c>
      <c r="AC26" s="870"/>
      <c r="AD26" s="870"/>
      <c r="AE26" s="870"/>
      <c r="AF26" s="870"/>
      <c r="AG26" s="870"/>
      <c r="AH26" s="870"/>
      <c r="AI26" s="870"/>
      <c r="AJ26" s="871"/>
    </row>
    <row r="27" spans="1:36" ht="16.5" customHeight="1">
      <c r="A27" s="867" t="s">
        <v>
1015</v>
      </c>
      <c r="B27" s="868"/>
      <c r="C27" s="868"/>
      <c r="D27" s="868"/>
      <c r="E27" s="868"/>
      <c r="F27" s="868"/>
      <c r="G27" s="868"/>
      <c r="H27" s="868"/>
      <c r="I27" s="869"/>
      <c r="J27" s="870">
        <v>
13</v>
      </c>
      <c r="K27" s="870"/>
      <c r="L27" s="870"/>
      <c r="M27" s="870"/>
      <c r="N27" s="870"/>
      <c r="O27" s="870"/>
      <c r="P27" s="870"/>
      <c r="Q27" s="870"/>
      <c r="R27" s="870"/>
      <c r="S27" s="870">
        <v>
23</v>
      </c>
      <c r="T27" s="870"/>
      <c r="U27" s="870"/>
      <c r="V27" s="870"/>
      <c r="W27" s="870"/>
      <c r="X27" s="870"/>
      <c r="Y27" s="870"/>
      <c r="Z27" s="870"/>
      <c r="AA27" s="870"/>
      <c r="AB27" s="870">
        <v>
27</v>
      </c>
      <c r="AC27" s="870"/>
      <c r="AD27" s="870"/>
      <c r="AE27" s="870"/>
      <c r="AF27" s="870"/>
      <c r="AG27" s="870"/>
      <c r="AH27" s="870"/>
      <c r="AI27" s="870"/>
      <c r="AJ27" s="871"/>
    </row>
    <row r="28" spans="1:36" ht="16.5" customHeight="1">
      <c r="A28" s="867" t="s">
        <v>
1016</v>
      </c>
      <c r="B28" s="868"/>
      <c r="C28" s="868"/>
      <c r="D28" s="868"/>
      <c r="E28" s="868"/>
      <c r="F28" s="868"/>
      <c r="G28" s="868"/>
      <c r="H28" s="868"/>
      <c r="I28" s="869"/>
      <c r="J28" s="870">
        <v>
3</v>
      </c>
      <c r="K28" s="870"/>
      <c r="L28" s="870"/>
      <c r="M28" s="870"/>
      <c r="N28" s="870"/>
      <c r="O28" s="870"/>
      <c r="P28" s="870"/>
      <c r="Q28" s="870"/>
      <c r="R28" s="870"/>
      <c r="S28" s="870">
        <v>
1</v>
      </c>
      <c r="T28" s="870"/>
      <c r="U28" s="870"/>
      <c r="V28" s="870"/>
      <c r="W28" s="870"/>
      <c r="X28" s="870"/>
      <c r="Y28" s="870"/>
      <c r="Z28" s="870"/>
      <c r="AA28" s="870"/>
      <c r="AB28" s="870">
        <v>
1</v>
      </c>
      <c r="AC28" s="870"/>
      <c r="AD28" s="870"/>
      <c r="AE28" s="870"/>
      <c r="AF28" s="870"/>
      <c r="AG28" s="870"/>
      <c r="AH28" s="870"/>
      <c r="AI28" s="870"/>
      <c r="AJ28" s="871"/>
    </row>
    <row r="29" spans="1:36" ht="16.5" customHeight="1">
      <c r="A29" s="867" t="s">
        <v>
1017</v>
      </c>
      <c r="B29" s="868"/>
      <c r="C29" s="868"/>
      <c r="D29" s="868"/>
      <c r="E29" s="868"/>
      <c r="F29" s="868"/>
      <c r="G29" s="868"/>
      <c r="H29" s="868"/>
      <c r="I29" s="869"/>
      <c r="J29" s="870">
        <v>
3</v>
      </c>
      <c r="K29" s="870"/>
      <c r="L29" s="870"/>
      <c r="M29" s="870"/>
      <c r="N29" s="870"/>
      <c r="O29" s="870"/>
      <c r="P29" s="870"/>
      <c r="Q29" s="870"/>
      <c r="R29" s="870"/>
      <c r="S29" s="870">
        <v>
4</v>
      </c>
      <c r="T29" s="870"/>
      <c r="U29" s="870"/>
      <c r="V29" s="870"/>
      <c r="W29" s="870"/>
      <c r="X29" s="870"/>
      <c r="Y29" s="870"/>
      <c r="Z29" s="870"/>
      <c r="AA29" s="870"/>
      <c r="AB29" s="870">
        <v>
5</v>
      </c>
      <c r="AC29" s="870"/>
      <c r="AD29" s="870"/>
      <c r="AE29" s="870"/>
      <c r="AF29" s="870"/>
      <c r="AG29" s="870"/>
      <c r="AH29" s="870"/>
      <c r="AI29" s="870"/>
      <c r="AJ29" s="871"/>
    </row>
    <row r="30" spans="1:36" ht="16.5" customHeight="1">
      <c r="A30" s="867" t="s">
        <v>
1018</v>
      </c>
      <c r="B30" s="868"/>
      <c r="C30" s="868"/>
      <c r="D30" s="868"/>
      <c r="E30" s="868"/>
      <c r="F30" s="868"/>
      <c r="G30" s="868"/>
      <c r="H30" s="868"/>
      <c r="I30" s="869"/>
      <c r="J30" s="870" t="s">
        <v>
1001</v>
      </c>
      <c r="K30" s="870"/>
      <c r="L30" s="870"/>
      <c r="M30" s="870"/>
      <c r="N30" s="870"/>
      <c r="O30" s="870"/>
      <c r="P30" s="870"/>
      <c r="Q30" s="870"/>
      <c r="R30" s="870"/>
      <c r="S30" s="870" t="s">
        <v>
1251</v>
      </c>
      <c r="T30" s="870"/>
      <c r="U30" s="870"/>
      <c r="V30" s="870"/>
      <c r="W30" s="870"/>
      <c r="X30" s="870"/>
      <c r="Y30" s="870"/>
      <c r="Z30" s="870"/>
      <c r="AA30" s="870"/>
      <c r="AB30" s="870">
        <v>
4</v>
      </c>
      <c r="AC30" s="870"/>
      <c r="AD30" s="870"/>
      <c r="AE30" s="870"/>
      <c r="AF30" s="870"/>
      <c r="AG30" s="870"/>
      <c r="AH30" s="870"/>
      <c r="AI30" s="870"/>
      <c r="AJ30" s="871"/>
    </row>
    <row r="31" spans="1:36" ht="16.5" customHeight="1">
      <c r="A31" s="867" t="s">
        <v>
1019</v>
      </c>
      <c r="B31" s="868"/>
      <c r="C31" s="868"/>
      <c r="D31" s="868"/>
      <c r="E31" s="868"/>
      <c r="F31" s="868"/>
      <c r="G31" s="868"/>
      <c r="H31" s="868"/>
      <c r="I31" s="869"/>
      <c r="J31" s="870">
        <v>
4</v>
      </c>
      <c r="K31" s="870"/>
      <c r="L31" s="870"/>
      <c r="M31" s="870"/>
      <c r="N31" s="870"/>
      <c r="O31" s="870"/>
      <c r="P31" s="870"/>
      <c r="Q31" s="870"/>
      <c r="R31" s="870"/>
      <c r="S31" s="870">
        <v>
6</v>
      </c>
      <c r="T31" s="870"/>
      <c r="U31" s="870"/>
      <c r="V31" s="870"/>
      <c r="W31" s="870"/>
      <c r="X31" s="870"/>
      <c r="Y31" s="870"/>
      <c r="Z31" s="870"/>
      <c r="AA31" s="870"/>
      <c r="AB31" s="870">
        <v>
5</v>
      </c>
      <c r="AC31" s="870"/>
      <c r="AD31" s="870"/>
      <c r="AE31" s="870"/>
      <c r="AF31" s="870"/>
      <c r="AG31" s="870"/>
      <c r="AH31" s="870"/>
      <c r="AI31" s="870"/>
      <c r="AJ31" s="871"/>
    </row>
    <row r="32" spans="1:36" ht="16.5" customHeight="1">
      <c r="A32" s="867" t="s">
        <v>
1020</v>
      </c>
      <c r="B32" s="868"/>
      <c r="C32" s="868"/>
      <c r="D32" s="868"/>
      <c r="E32" s="868"/>
      <c r="F32" s="868"/>
      <c r="G32" s="868"/>
      <c r="H32" s="868"/>
      <c r="I32" s="869"/>
      <c r="J32" s="870">
        <v>
1</v>
      </c>
      <c r="K32" s="870"/>
      <c r="L32" s="870"/>
      <c r="M32" s="870"/>
      <c r="N32" s="870"/>
      <c r="O32" s="870"/>
      <c r="P32" s="870"/>
      <c r="Q32" s="870"/>
      <c r="R32" s="870"/>
      <c r="S32" s="870" t="s">
        <v>
1251</v>
      </c>
      <c r="T32" s="870"/>
      <c r="U32" s="870"/>
      <c r="V32" s="870"/>
      <c r="W32" s="870"/>
      <c r="X32" s="870"/>
      <c r="Y32" s="870"/>
      <c r="Z32" s="870"/>
      <c r="AA32" s="870"/>
      <c r="AB32" s="870" t="s">
        <v>
1251</v>
      </c>
      <c r="AC32" s="870"/>
      <c r="AD32" s="870"/>
      <c r="AE32" s="870"/>
      <c r="AF32" s="870"/>
      <c r="AG32" s="870"/>
      <c r="AH32" s="870"/>
      <c r="AI32" s="870"/>
      <c r="AJ32" s="871"/>
    </row>
    <row r="33" spans="1:42" ht="16.5" customHeight="1">
      <c r="A33" s="867" t="s">
        <v>
1021</v>
      </c>
      <c r="B33" s="868"/>
      <c r="C33" s="868"/>
      <c r="D33" s="868"/>
      <c r="E33" s="868"/>
      <c r="F33" s="868"/>
      <c r="G33" s="868"/>
      <c r="H33" s="868"/>
      <c r="I33" s="869"/>
      <c r="J33" s="870">
        <v>
4</v>
      </c>
      <c r="K33" s="870"/>
      <c r="L33" s="870"/>
      <c r="M33" s="870"/>
      <c r="N33" s="870"/>
      <c r="O33" s="870"/>
      <c r="P33" s="870"/>
      <c r="Q33" s="870"/>
      <c r="R33" s="870"/>
      <c r="S33" s="870">
        <v>
2</v>
      </c>
      <c r="T33" s="870"/>
      <c r="U33" s="870"/>
      <c r="V33" s="870"/>
      <c r="W33" s="870"/>
      <c r="X33" s="870"/>
      <c r="Y33" s="870"/>
      <c r="Z33" s="870"/>
      <c r="AA33" s="870"/>
      <c r="AB33" s="870">
        <v>
4</v>
      </c>
      <c r="AC33" s="870"/>
      <c r="AD33" s="870"/>
      <c r="AE33" s="870"/>
      <c r="AF33" s="870"/>
      <c r="AG33" s="870"/>
      <c r="AH33" s="870"/>
      <c r="AI33" s="870"/>
      <c r="AJ33" s="871"/>
    </row>
    <row r="34" spans="1:42" ht="16.5" customHeight="1">
      <c r="A34" s="867" t="s">
        <v>
1022</v>
      </c>
      <c r="B34" s="868"/>
      <c r="C34" s="868"/>
      <c r="D34" s="868"/>
      <c r="E34" s="868"/>
      <c r="F34" s="868"/>
      <c r="G34" s="868"/>
      <c r="H34" s="868"/>
      <c r="I34" s="869"/>
      <c r="J34" s="870">
        <v>
5</v>
      </c>
      <c r="K34" s="870"/>
      <c r="L34" s="870"/>
      <c r="M34" s="870"/>
      <c r="N34" s="870"/>
      <c r="O34" s="870"/>
      <c r="P34" s="870"/>
      <c r="Q34" s="870"/>
      <c r="R34" s="870"/>
      <c r="S34" s="870">
        <v>
7</v>
      </c>
      <c r="T34" s="870"/>
      <c r="U34" s="870"/>
      <c r="V34" s="870"/>
      <c r="W34" s="870"/>
      <c r="X34" s="870"/>
      <c r="Y34" s="870"/>
      <c r="Z34" s="870"/>
      <c r="AA34" s="870"/>
      <c r="AB34" s="870">
        <v>
5</v>
      </c>
      <c r="AC34" s="870"/>
      <c r="AD34" s="870"/>
      <c r="AE34" s="870"/>
      <c r="AF34" s="870"/>
      <c r="AG34" s="870"/>
      <c r="AH34" s="870"/>
      <c r="AI34" s="870"/>
      <c r="AJ34" s="871"/>
    </row>
    <row r="35" spans="1:42" ht="16.5" customHeight="1">
      <c r="A35" s="867" t="s">
        <v>
1023</v>
      </c>
      <c r="B35" s="868"/>
      <c r="C35" s="868"/>
      <c r="D35" s="868"/>
      <c r="E35" s="868"/>
      <c r="F35" s="868"/>
      <c r="G35" s="868"/>
      <c r="H35" s="868"/>
      <c r="I35" s="869"/>
      <c r="J35" s="870">
        <v>
8</v>
      </c>
      <c r="K35" s="870"/>
      <c r="L35" s="870"/>
      <c r="M35" s="870"/>
      <c r="N35" s="870"/>
      <c r="O35" s="870"/>
      <c r="P35" s="870"/>
      <c r="Q35" s="870"/>
      <c r="R35" s="870"/>
      <c r="S35" s="870">
        <v>
6</v>
      </c>
      <c r="T35" s="870"/>
      <c r="U35" s="870"/>
      <c r="V35" s="870"/>
      <c r="W35" s="870"/>
      <c r="X35" s="870"/>
      <c r="Y35" s="870"/>
      <c r="Z35" s="870"/>
      <c r="AA35" s="870"/>
      <c r="AB35" s="870">
        <v>
8</v>
      </c>
      <c r="AC35" s="870"/>
      <c r="AD35" s="870"/>
      <c r="AE35" s="870"/>
      <c r="AF35" s="870"/>
      <c r="AG35" s="870"/>
      <c r="AH35" s="870"/>
      <c r="AI35" s="870"/>
      <c r="AJ35" s="871"/>
    </row>
    <row r="36" spans="1:42" ht="16.5" customHeight="1">
      <c r="A36" s="867" t="s">
        <v>
1024</v>
      </c>
      <c r="B36" s="868"/>
      <c r="C36" s="868"/>
      <c r="D36" s="868"/>
      <c r="E36" s="868"/>
      <c r="F36" s="868"/>
      <c r="G36" s="868"/>
      <c r="H36" s="868"/>
      <c r="I36" s="869"/>
      <c r="J36" s="870">
        <v>
1</v>
      </c>
      <c r="K36" s="870"/>
      <c r="L36" s="870"/>
      <c r="M36" s="870"/>
      <c r="N36" s="870"/>
      <c r="O36" s="870"/>
      <c r="P36" s="870"/>
      <c r="Q36" s="870"/>
      <c r="R36" s="870"/>
      <c r="S36" s="870">
        <v>
1</v>
      </c>
      <c r="T36" s="870"/>
      <c r="U36" s="870"/>
      <c r="V36" s="870"/>
      <c r="W36" s="870"/>
      <c r="X36" s="870"/>
      <c r="Y36" s="870"/>
      <c r="Z36" s="870"/>
      <c r="AA36" s="870"/>
      <c r="AB36" s="870">
        <v>
1</v>
      </c>
      <c r="AC36" s="870"/>
      <c r="AD36" s="870"/>
      <c r="AE36" s="870"/>
      <c r="AF36" s="870"/>
      <c r="AG36" s="870"/>
      <c r="AH36" s="870"/>
      <c r="AI36" s="870"/>
      <c r="AJ36" s="871"/>
    </row>
    <row r="37" spans="1:42" ht="16.5" customHeight="1">
      <c r="A37" s="867" t="s">
        <v>
1025</v>
      </c>
      <c r="B37" s="868"/>
      <c r="C37" s="868"/>
      <c r="D37" s="868"/>
      <c r="E37" s="868"/>
      <c r="F37" s="868"/>
      <c r="G37" s="868"/>
      <c r="H37" s="868"/>
      <c r="I37" s="869"/>
      <c r="J37" s="870">
        <v>
4</v>
      </c>
      <c r="K37" s="870"/>
      <c r="L37" s="870"/>
      <c r="M37" s="870"/>
      <c r="N37" s="870"/>
      <c r="O37" s="870"/>
      <c r="P37" s="870"/>
      <c r="Q37" s="870"/>
      <c r="R37" s="870"/>
      <c r="S37" s="870">
        <v>
5</v>
      </c>
      <c r="T37" s="870"/>
      <c r="U37" s="870"/>
      <c r="V37" s="870"/>
      <c r="W37" s="870"/>
      <c r="X37" s="870"/>
      <c r="Y37" s="870"/>
      <c r="Z37" s="870"/>
      <c r="AA37" s="870"/>
      <c r="AB37" s="870">
        <v>
3</v>
      </c>
      <c r="AC37" s="870"/>
      <c r="AD37" s="870"/>
      <c r="AE37" s="870"/>
      <c r="AF37" s="870"/>
      <c r="AG37" s="870"/>
      <c r="AH37" s="870"/>
      <c r="AI37" s="870"/>
      <c r="AJ37" s="871"/>
      <c r="AP37" s="4"/>
    </row>
    <row r="38" spans="1:42" ht="16.5" customHeight="1">
      <c r="A38" s="867" t="s">
        <v>
1026</v>
      </c>
      <c r="B38" s="868"/>
      <c r="C38" s="868"/>
      <c r="D38" s="868"/>
      <c r="E38" s="868"/>
      <c r="F38" s="868"/>
      <c r="G38" s="868"/>
      <c r="H38" s="868"/>
      <c r="I38" s="869"/>
      <c r="J38" s="870">
        <v>
3</v>
      </c>
      <c r="K38" s="870"/>
      <c r="L38" s="870"/>
      <c r="M38" s="870"/>
      <c r="N38" s="870"/>
      <c r="O38" s="870"/>
      <c r="P38" s="870"/>
      <c r="Q38" s="870"/>
      <c r="R38" s="870"/>
      <c r="S38" s="870">
        <v>
3</v>
      </c>
      <c r="T38" s="870"/>
      <c r="U38" s="870"/>
      <c r="V38" s="870"/>
      <c r="W38" s="870"/>
      <c r="X38" s="870"/>
      <c r="Y38" s="870"/>
      <c r="Z38" s="870"/>
      <c r="AA38" s="870"/>
      <c r="AB38" s="870">
        <v>
4</v>
      </c>
      <c r="AC38" s="870"/>
      <c r="AD38" s="870"/>
      <c r="AE38" s="870"/>
      <c r="AF38" s="870"/>
      <c r="AG38" s="870"/>
      <c r="AH38" s="870"/>
      <c r="AI38" s="870"/>
      <c r="AJ38" s="871"/>
    </row>
    <row r="39" spans="1:42" ht="16.5" customHeight="1">
      <c r="A39" s="867" t="s">
        <v>
1027</v>
      </c>
      <c r="B39" s="868"/>
      <c r="C39" s="868"/>
      <c r="D39" s="868"/>
      <c r="E39" s="868"/>
      <c r="F39" s="868"/>
      <c r="G39" s="868"/>
      <c r="H39" s="868"/>
      <c r="I39" s="869"/>
      <c r="J39" s="870">
        <v>
4</v>
      </c>
      <c r="K39" s="870"/>
      <c r="L39" s="870"/>
      <c r="M39" s="870"/>
      <c r="N39" s="870"/>
      <c r="O39" s="870"/>
      <c r="P39" s="870"/>
      <c r="Q39" s="870"/>
      <c r="R39" s="870"/>
      <c r="S39" s="870">
        <v>
5</v>
      </c>
      <c r="T39" s="870"/>
      <c r="U39" s="870"/>
      <c r="V39" s="870"/>
      <c r="W39" s="870"/>
      <c r="X39" s="870"/>
      <c r="Y39" s="870"/>
      <c r="Z39" s="870"/>
      <c r="AA39" s="870"/>
      <c r="AB39" s="870">
        <v>
4</v>
      </c>
      <c r="AC39" s="870"/>
      <c r="AD39" s="870"/>
      <c r="AE39" s="870"/>
      <c r="AF39" s="870"/>
      <c r="AG39" s="870"/>
      <c r="AH39" s="870"/>
      <c r="AI39" s="870"/>
      <c r="AJ39" s="871"/>
    </row>
    <row r="40" spans="1:42" ht="16.5" customHeight="1">
      <c r="A40" s="867" t="s">
        <v>
1028</v>
      </c>
      <c r="B40" s="868"/>
      <c r="C40" s="868"/>
      <c r="D40" s="868"/>
      <c r="E40" s="868"/>
      <c r="F40" s="868"/>
      <c r="G40" s="868"/>
      <c r="H40" s="868"/>
      <c r="I40" s="869"/>
      <c r="J40" s="870">
        <v>
11</v>
      </c>
      <c r="K40" s="870"/>
      <c r="L40" s="870"/>
      <c r="M40" s="870"/>
      <c r="N40" s="870"/>
      <c r="O40" s="870"/>
      <c r="P40" s="870"/>
      <c r="Q40" s="870"/>
      <c r="R40" s="870"/>
      <c r="S40" s="870">
        <v>
11</v>
      </c>
      <c r="T40" s="870"/>
      <c r="U40" s="870"/>
      <c r="V40" s="870"/>
      <c r="W40" s="870"/>
      <c r="X40" s="870"/>
      <c r="Y40" s="870"/>
      <c r="Z40" s="870"/>
      <c r="AA40" s="870"/>
      <c r="AB40" s="870">
        <v>
10</v>
      </c>
      <c r="AC40" s="870"/>
      <c r="AD40" s="870"/>
      <c r="AE40" s="870"/>
      <c r="AF40" s="870"/>
      <c r="AG40" s="870"/>
      <c r="AH40" s="870"/>
      <c r="AI40" s="870"/>
      <c r="AJ40" s="871"/>
    </row>
    <row r="41" spans="1:42" ht="16.5" customHeight="1">
      <c r="A41" s="867" t="s">
        <v>
1029</v>
      </c>
      <c r="B41" s="868"/>
      <c r="C41" s="868"/>
      <c r="D41" s="868"/>
      <c r="E41" s="868"/>
      <c r="F41" s="868"/>
      <c r="G41" s="868"/>
      <c r="H41" s="868"/>
      <c r="I41" s="869"/>
      <c r="J41" s="870">
        <v>
1</v>
      </c>
      <c r="K41" s="870"/>
      <c r="L41" s="870"/>
      <c r="M41" s="870"/>
      <c r="N41" s="870"/>
      <c r="O41" s="870"/>
      <c r="P41" s="870"/>
      <c r="Q41" s="870"/>
      <c r="R41" s="870"/>
      <c r="S41" s="870" t="s">
        <v>
1251</v>
      </c>
      <c r="T41" s="870"/>
      <c r="U41" s="870"/>
      <c r="V41" s="870"/>
      <c r="W41" s="870"/>
      <c r="X41" s="870"/>
      <c r="Y41" s="870"/>
      <c r="Z41" s="870"/>
      <c r="AA41" s="870"/>
      <c r="AB41" s="870">
        <v>
4</v>
      </c>
      <c r="AC41" s="870"/>
      <c r="AD41" s="870"/>
      <c r="AE41" s="870"/>
      <c r="AF41" s="870"/>
      <c r="AG41" s="870"/>
      <c r="AH41" s="870"/>
      <c r="AI41" s="870"/>
      <c r="AJ41" s="871"/>
    </row>
    <row r="42" spans="1:42" ht="16.5" customHeight="1">
      <c r="A42" s="867" t="s">
        <v>
1030</v>
      </c>
      <c r="B42" s="868"/>
      <c r="C42" s="868"/>
      <c r="D42" s="868"/>
      <c r="E42" s="868"/>
      <c r="F42" s="868"/>
      <c r="G42" s="868"/>
      <c r="H42" s="868"/>
      <c r="I42" s="869"/>
      <c r="J42" s="870">
        <v>
4</v>
      </c>
      <c r="K42" s="870"/>
      <c r="L42" s="870"/>
      <c r="M42" s="870"/>
      <c r="N42" s="870"/>
      <c r="O42" s="870"/>
      <c r="P42" s="870"/>
      <c r="Q42" s="870"/>
      <c r="R42" s="870"/>
      <c r="S42" s="870">
        <v>
6</v>
      </c>
      <c r="T42" s="870"/>
      <c r="U42" s="870"/>
      <c r="V42" s="870"/>
      <c r="W42" s="870"/>
      <c r="X42" s="870"/>
      <c r="Y42" s="870"/>
      <c r="Z42" s="870"/>
      <c r="AA42" s="870"/>
      <c r="AB42" s="870">
        <v>
7</v>
      </c>
      <c r="AC42" s="870"/>
      <c r="AD42" s="870"/>
      <c r="AE42" s="870"/>
      <c r="AF42" s="870"/>
      <c r="AG42" s="870"/>
      <c r="AH42" s="870"/>
      <c r="AI42" s="870"/>
      <c r="AJ42" s="871"/>
    </row>
    <row r="43" spans="1:42" ht="16.5" customHeight="1">
      <c r="A43" s="873" t="s">
        <v>
665</v>
      </c>
      <c r="B43" s="874"/>
      <c r="C43" s="874"/>
      <c r="D43" s="874"/>
      <c r="E43" s="874"/>
      <c r="F43" s="874"/>
      <c r="G43" s="874"/>
      <c r="H43" s="874"/>
      <c r="I43" s="875"/>
      <c r="J43" s="876">
        <f>
J4-2243</f>
        <v>
136</v>
      </c>
      <c r="K43" s="876"/>
      <c r="L43" s="876"/>
      <c r="M43" s="876"/>
      <c r="N43" s="876"/>
      <c r="O43" s="876"/>
      <c r="P43" s="876"/>
      <c r="Q43" s="876"/>
      <c r="R43" s="876"/>
      <c r="S43" s="876">
        <f>
S4-2356</f>
        <v>
161</v>
      </c>
      <c r="T43" s="876"/>
      <c r="U43" s="876"/>
      <c r="V43" s="876"/>
      <c r="W43" s="876"/>
      <c r="X43" s="876"/>
      <c r="Y43" s="876"/>
      <c r="Z43" s="876"/>
      <c r="AA43" s="876"/>
      <c r="AB43" s="876">
        <f>
AB4-2625</f>
        <v>
167</v>
      </c>
      <c r="AC43" s="876"/>
      <c r="AD43" s="876"/>
      <c r="AE43" s="876"/>
      <c r="AF43" s="876"/>
      <c r="AG43" s="876"/>
      <c r="AH43" s="876"/>
      <c r="AI43" s="876"/>
      <c r="AJ43" s="877"/>
    </row>
    <row r="44" spans="1:42" ht="15" customHeight="1">
      <c r="B44" s="149"/>
      <c r="C44" s="149"/>
      <c r="D44" s="149"/>
      <c r="E44" s="155"/>
      <c r="F44" s="155"/>
      <c r="G44" s="155"/>
      <c r="H44" s="155"/>
      <c r="I44" s="155"/>
      <c r="J44" s="155"/>
      <c r="K44" s="155"/>
      <c r="L44" s="155"/>
      <c r="M44" s="155"/>
      <c r="N44" s="155"/>
      <c r="O44" s="155"/>
      <c r="P44" s="155"/>
      <c r="Q44" s="155"/>
      <c r="R44" s="155"/>
      <c r="S44" s="155"/>
      <c r="T44" s="155"/>
      <c r="U44" s="155"/>
      <c r="V44" s="155"/>
      <c r="W44" s="155"/>
      <c r="X44" s="155"/>
      <c r="Y44" s="155"/>
      <c r="Z44" s="155"/>
      <c r="AA44" s="155"/>
      <c r="AB44" s="155"/>
      <c r="AC44" s="155"/>
      <c r="AD44" s="155"/>
      <c r="AE44" s="155"/>
      <c r="AF44" s="155"/>
      <c r="AG44" s="155"/>
      <c r="AH44" s="155"/>
      <c r="AI44" s="147"/>
      <c r="AJ44" s="147"/>
    </row>
    <row r="45" spans="1:42" ht="9.75" customHeight="1">
      <c r="A45" s="152"/>
      <c r="C45" s="149"/>
      <c r="D45" s="152"/>
      <c r="E45" s="152"/>
      <c r="F45" s="152"/>
      <c r="G45" s="152"/>
      <c r="H45" s="152"/>
      <c r="I45" s="152"/>
      <c r="J45" s="152"/>
      <c r="K45" s="152"/>
      <c r="L45" s="152"/>
      <c r="M45" s="152"/>
      <c r="N45" s="152"/>
      <c r="O45" s="152"/>
      <c r="P45" s="152"/>
      <c r="Q45" s="152"/>
      <c r="R45" s="152"/>
      <c r="S45" s="152"/>
      <c r="T45" s="152"/>
      <c r="U45" s="152"/>
      <c r="V45" s="152"/>
      <c r="W45" s="152"/>
      <c r="X45" s="152"/>
      <c r="Y45" s="152"/>
      <c r="Z45" s="152"/>
      <c r="AA45" s="152"/>
      <c r="AB45" s="152"/>
      <c r="AC45" s="152"/>
      <c r="AD45" s="152"/>
      <c r="AE45" s="152"/>
      <c r="AF45" s="152"/>
      <c r="AG45" s="152"/>
      <c r="AH45" s="152"/>
      <c r="AI45" s="147"/>
      <c r="AJ45" s="147"/>
    </row>
    <row r="46" spans="1:42" ht="15" customHeight="1">
      <c r="C46" s="107" t="s">
        <v>
648</v>
      </c>
      <c r="E46" s="152"/>
      <c r="F46" s="152"/>
      <c r="G46" s="152"/>
      <c r="H46" s="152"/>
      <c r="I46" s="152"/>
      <c r="J46" s="152"/>
      <c r="K46" s="152"/>
      <c r="L46" s="152"/>
      <c r="M46" s="152"/>
      <c r="N46" s="152"/>
      <c r="O46" s="152"/>
      <c r="P46" s="152"/>
      <c r="Q46" s="152"/>
      <c r="R46" s="152"/>
      <c r="S46" s="152"/>
      <c r="T46" s="152"/>
      <c r="U46" s="152"/>
      <c r="V46" s="152"/>
      <c r="W46" s="152"/>
      <c r="X46" s="152"/>
      <c r="Y46" s="152"/>
      <c r="Z46" s="152"/>
      <c r="AA46" s="152"/>
      <c r="AB46" s="152"/>
      <c r="AC46" s="152"/>
      <c r="AD46" s="152"/>
      <c r="AE46" s="152"/>
      <c r="AF46" s="152"/>
      <c r="AG46" s="152"/>
      <c r="AH46" s="152"/>
    </row>
    <row r="47" spans="1:42" ht="22.5" customHeight="1"/>
    <row r="48" spans="1:42" ht="15" customHeight="1">
      <c r="A48" s="872">
        <v>
18</v>
      </c>
      <c r="B48" s="674"/>
      <c r="C48" s="674"/>
      <c r="D48" s="674"/>
      <c r="E48" s="674"/>
      <c r="F48" s="674"/>
      <c r="G48" s="674"/>
      <c r="H48" s="674"/>
      <c r="I48" s="674"/>
      <c r="J48" s="674"/>
      <c r="K48" s="674"/>
      <c r="L48" s="674"/>
      <c r="M48" s="674"/>
      <c r="N48" s="674"/>
      <c r="O48" s="674"/>
      <c r="P48" s="674"/>
      <c r="Q48" s="674"/>
      <c r="R48" s="674"/>
      <c r="S48" s="674"/>
      <c r="T48" s="674"/>
      <c r="U48" s="674"/>
      <c r="V48" s="674"/>
      <c r="W48" s="674"/>
      <c r="X48" s="674"/>
      <c r="Y48" s="674"/>
      <c r="Z48" s="674"/>
      <c r="AA48" s="674"/>
      <c r="AB48" s="674"/>
      <c r="AC48" s="674"/>
      <c r="AD48" s="674"/>
      <c r="AE48" s="674"/>
      <c r="AF48" s="674"/>
      <c r="AG48" s="674"/>
      <c r="AH48" s="674"/>
      <c r="AI48" s="674"/>
      <c r="AJ48" s="674"/>
    </row>
    <row r="49" ht="15" customHeight="1"/>
    <row r="50" ht="15" customHeight="1"/>
    <row r="51" ht="15" customHeight="1"/>
    <row r="52" ht="15" customHeight="1"/>
    <row r="53" ht="15" customHeight="1"/>
    <row r="54" ht="15" customHeight="1"/>
    <row r="55" ht="19.5" customHeight="1"/>
    <row r="56" ht="19.5" customHeight="1"/>
    <row r="57" ht="19.5" customHeight="1"/>
    <row r="58" ht="19.5" customHeight="1"/>
    <row r="59" ht="19.5" customHeight="1"/>
    <row r="60" ht="19.5" customHeight="1"/>
    <row r="61" ht="19.5" customHeight="1"/>
    <row r="62" ht="19.5" customHeight="1"/>
    <row r="63" ht="19.5" customHeight="1"/>
    <row r="64" ht="19.5" customHeight="1"/>
    <row r="65" ht="19.5" customHeight="1"/>
    <row r="66" ht="19.5" customHeight="1"/>
    <row r="67" ht="19.5" customHeight="1"/>
    <row r="68" ht="19.5" customHeight="1"/>
    <row r="69" ht="19.5" customHeight="1"/>
    <row r="70" ht="19.5" customHeight="1"/>
    <row r="71" ht="19.5" customHeight="1"/>
    <row r="72" ht="19.5" customHeight="1"/>
    <row r="73" ht="19.5" customHeight="1"/>
    <row r="74" ht="19.5" customHeight="1"/>
    <row r="75" ht="19.5" customHeight="1"/>
    <row r="76" ht="19.5" customHeight="1"/>
    <row r="77" ht="19.5" customHeight="1"/>
    <row r="78" ht="19.5" customHeight="1"/>
    <row r="79" ht="19.5" customHeight="1"/>
    <row r="80" ht="19.5" customHeight="1"/>
    <row r="81" ht="19.5" customHeight="1"/>
  </sheetData>
  <mergeCells count="169">
    <mergeCell ref="A48:AJ48"/>
    <mergeCell ref="A42:I42"/>
    <mergeCell ref="J42:R42"/>
    <mergeCell ref="S42:AA42"/>
    <mergeCell ref="AB42:AJ42"/>
    <mergeCell ref="A43:I43"/>
    <mergeCell ref="J43:R43"/>
    <mergeCell ref="S43:AA43"/>
    <mergeCell ref="AB43:AJ43"/>
    <mergeCell ref="A40:I40"/>
    <mergeCell ref="J40:R40"/>
    <mergeCell ref="S40:AA40"/>
    <mergeCell ref="AB40:AJ40"/>
    <mergeCell ref="A41:I41"/>
    <mergeCell ref="J41:R41"/>
    <mergeCell ref="S41:AA41"/>
    <mergeCell ref="AB41:AJ41"/>
    <mergeCell ref="A38:I38"/>
    <mergeCell ref="J38:R38"/>
    <mergeCell ref="S38:AA38"/>
    <mergeCell ref="AB38:AJ38"/>
    <mergeCell ref="A39:I39"/>
    <mergeCell ref="J39:R39"/>
    <mergeCell ref="S39:AA39"/>
    <mergeCell ref="AB39:AJ39"/>
    <mergeCell ref="A36:I36"/>
    <mergeCell ref="J36:R36"/>
    <mergeCell ref="S36:AA36"/>
    <mergeCell ref="AB36:AJ36"/>
    <mergeCell ref="A37:I37"/>
    <mergeCell ref="J37:R37"/>
    <mergeCell ref="S37:AA37"/>
    <mergeCell ref="AB37:AJ37"/>
    <mergeCell ref="A34:I34"/>
    <mergeCell ref="J34:R34"/>
    <mergeCell ref="S34:AA34"/>
    <mergeCell ref="AB34:AJ34"/>
    <mergeCell ref="A35:I35"/>
    <mergeCell ref="J35:R35"/>
    <mergeCell ref="S35:AA35"/>
    <mergeCell ref="AB35:AJ35"/>
    <mergeCell ref="A32:I32"/>
    <mergeCell ref="J32:R32"/>
    <mergeCell ref="S32:AA32"/>
    <mergeCell ref="AB32:AJ32"/>
    <mergeCell ref="A33:I33"/>
    <mergeCell ref="J33:R33"/>
    <mergeCell ref="S33:AA33"/>
    <mergeCell ref="AB33:AJ33"/>
    <mergeCell ref="A30:I30"/>
    <mergeCell ref="J30:R30"/>
    <mergeCell ref="S30:AA30"/>
    <mergeCell ref="AB30:AJ30"/>
    <mergeCell ref="A31:I31"/>
    <mergeCell ref="J31:R31"/>
    <mergeCell ref="S31:AA31"/>
    <mergeCell ref="AB31:AJ31"/>
    <mergeCell ref="A28:I28"/>
    <mergeCell ref="J28:R28"/>
    <mergeCell ref="S28:AA28"/>
    <mergeCell ref="AB28:AJ28"/>
    <mergeCell ref="A29:I29"/>
    <mergeCell ref="J29:R29"/>
    <mergeCell ref="S29:AA29"/>
    <mergeCell ref="AB29:AJ29"/>
    <mergeCell ref="A26:I26"/>
    <mergeCell ref="J26:R26"/>
    <mergeCell ref="S26:AA26"/>
    <mergeCell ref="AB26:AJ26"/>
    <mergeCell ref="A27:I27"/>
    <mergeCell ref="J27:R27"/>
    <mergeCell ref="S27:AA27"/>
    <mergeCell ref="AB27:AJ27"/>
    <mergeCell ref="A24:I24"/>
    <mergeCell ref="J24:R24"/>
    <mergeCell ref="S24:AA24"/>
    <mergeCell ref="AB24:AJ24"/>
    <mergeCell ref="A25:I25"/>
    <mergeCell ref="J25:R25"/>
    <mergeCell ref="S25:AA25"/>
    <mergeCell ref="AB25:AJ25"/>
    <mergeCell ref="A22:I22"/>
    <mergeCell ref="J22:R22"/>
    <mergeCell ref="S22:AA22"/>
    <mergeCell ref="AB22:AJ22"/>
    <mergeCell ref="A23:I23"/>
    <mergeCell ref="J23:R23"/>
    <mergeCell ref="S23:AA23"/>
    <mergeCell ref="AB23:AJ23"/>
    <mergeCell ref="A20:I20"/>
    <mergeCell ref="J20:R20"/>
    <mergeCell ref="S20:AA20"/>
    <mergeCell ref="AB20:AJ20"/>
    <mergeCell ref="A21:I21"/>
    <mergeCell ref="J21:R21"/>
    <mergeCell ref="S21:AA21"/>
    <mergeCell ref="AB21:AJ21"/>
    <mergeCell ref="A18:I18"/>
    <mergeCell ref="J18:R18"/>
    <mergeCell ref="S18:AA18"/>
    <mergeCell ref="AB18:AJ18"/>
    <mergeCell ref="A19:I19"/>
    <mergeCell ref="J19:R19"/>
    <mergeCell ref="S19:AA19"/>
    <mergeCell ref="AB19:AJ19"/>
    <mergeCell ref="A16:I16"/>
    <mergeCell ref="J16:R16"/>
    <mergeCell ref="S16:AA16"/>
    <mergeCell ref="AB16:AJ16"/>
    <mergeCell ref="A17:I17"/>
    <mergeCell ref="J17:R17"/>
    <mergeCell ref="S17:AA17"/>
    <mergeCell ref="AB17:AJ17"/>
    <mergeCell ref="A14:I14"/>
    <mergeCell ref="J14:R14"/>
    <mergeCell ref="S14:AA14"/>
    <mergeCell ref="AB14:AJ14"/>
    <mergeCell ref="A15:I15"/>
    <mergeCell ref="J15:R15"/>
    <mergeCell ref="S15:AA15"/>
    <mergeCell ref="AB15:AJ15"/>
    <mergeCell ref="A12:I12"/>
    <mergeCell ref="J12:R12"/>
    <mergeCell ref="S12:AA12"/>
    <mergeCell ref="AB12:AJ12"/>
    <mergeCell ref="A13:I13"/>
    <mergeCell ref="J13:R13"/>
    <mergeCell ref="S13:AA13"/>
    <mergeCell ref="AB13:AJ13"/>
    <mergeCell ref="A10:I10"/>
    <mergeCell ref="J10:R10"/>
    <mergeCell ref="S10:AA10"/>
    <mergeCell ref="AB10:AJ10"/>
    <mergeCell ref="A11:I11"/>
    <mergeCell ref="J11:R11"/>
    <mergeCell ref="S11:AA11"/>
    <mergeCell ref="AB11:AJ11"/>
    <mergeCell ref="A8:I8"/>
    <mergeCell ref="J8:R8"/>
    <mergeCell ref="S8:AA8"/>
    <mergeCell ref="AB8:AJ8"/>
    <mergeCell ref="A9:I9"/>
    <mergeCell ref="J9:R9"/>
    <mergeCell ref="S9:AA9"/>
    <mergeCell ref="AB9:AJ9"/>
    <mergeCell ref="A6:I6"/>
    <mergeCell ref="J6:R6"/>
    <mergeCell ref="S6:AA6"/>
    <mergeCell ref="AB6:AJ6"/>
    <mergeCell ref="A7:I7"/>
    <mergeCell ref="J7:R7"/>
    <mergeCell ref="S7:AA7"/>
    <mergeCell ref="AB7:AJ7"/>
    <mergeCell ref="A4:I4"/>
    <mergeCell ref="J4:R4"/>
    <mergeCell ref="S4:AA4"/>
    <mergeCell ref="AB4:AJ4"/>
    <mergeCell ref="A5:I5"/>
    <mergeCell ref="J5:R5"/>
    <mergeCell ref="S5:AA5"/>
    <mergeCell ref="AB5:AJ5"/>
    <mergeCell ref="B1:C1"/>
    <mergeCell ref="G1:N1"/>
    <mergeCell ref="AF1:AJ1"/>
    <mergeCell ref="AF2:AJ2"/>
    <mergeCell ref="A3:I3"/>
    <mergeCell ref="J3:R3"/>
    <mergeCell ref="S3:AA3"/>
    <mergeCell ref="AB3:AJ3"/>
  </mergeCells>
  <phoneticPr fontId="1"/>
  <printOptions horizontalCentered="1"/>
  <pageMargins left="0.78740157480314965" right="0.78740157480314965" top="0.98425196850393704" bottom="0.78740157480314965" header="0" footer="0"/>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D95"/>
  <sheetViews>
    <sheetView view="pageBreakPreview" topLeftCell="AV1" zoomScale="85" zoomScaleNormal="100" zoomScaleSheetLayoutView="85" workbookViewId="0">
      <selection activeCell="BW1" sqref="BW1:DC1048576"/>
    </sheetView>
  </sheetViews>
  <sheetFormatPr defaultColWidth="2.375" defaultRowHeight="13.5"/>
  <cols>
    <col min="1" max="10" width="2.625" style="1" customWidth="1"/>
    <col min="11" max="11" width="1.625" style="1" customWidth="1"/>
    <col min="12" max="15" width="2.625" style="1" customWidth="1"/>
    <col min="16" max="16" width="1.625" style="1" customWidth="1"/>
    <col min="17" max="19" width="2.625" style="1" customWidth="1"/>
    <col min="20" max="20" width="1.625" style="1" customWidth="1"/>
    <col min="21" max="23" width="2.625" style="1" customWidth="1"/>
    <col min="24" max="24" width="1.625" style="1" customWidth="1"/>
    <col min="25" max="27" width="2.625" style="1" customWidth="1"/>
    <col min="28" max="28" width="1.625" style="1" customWidth="1"/>
    <col min="29" max="31" width="2.625" style="1" customWidth="1"/>
    <col min="32" max="32" width="1.625" style="1" customWidth="1"/>
    <col min="33" max="35" width="2.625" style="1" customWidth="1"/>
    <col min="36" max="36" width="1.625" style="1" customWidth="1"/>
    <col min="37" max="74" width="2.25" style="1" customWidth="1"/>
    <col min="75" max="107" width="2.625" style="1" customWidth="1"/>
    <col min="108" max="108" width="2.375" style="1" hidden="1" customWidth="1"/>
    <col min="109" max="113" width="2.375" style="1" customWidth="1"/>
    <col min="114" max="114" width="2.5" style="1" customWidth="1"/>
    <col min="115" max="119" width="2.375" style="1" customWidth="1"/>
    <col min="120" max="120" width="2.5" style="1" customWidth="1"/>
    <col min="121" max="124" width="2.25" style="1" customWidth="1"/>
    <col min="125" max="157" width="2.375" style="1" customWidth="1"/>
    <col min="158" max="160" width="2.25" style="1" customWidth="1"/>
    <col min="161" max="192" width="2.375" style="1" customWidth="1"/>
    <col min="193" max="193" width="2.25" style="1" customWidth="1"/>
    <col min="194" max="196" width="2.5" style="1" customWidth="1"/>
    <col min="197" max="210" width="2.25" style="1" customWidth="1"/>
    <col min="211" max="213" width="2.5" style="1" customWidth="1"/>
    <col min="214" max="217" width="2.75" style="1" customWidth="1"/>
    <col min="218" max="223" width="2.5" style="1" customWidth="1"/>
    <col min="224" max="226" width="2.25" style="1" customWidth="1"/>
    <col min="227" max="227" width="2.125" style="1" customWidth="1"/>
    <col min="228" max="228" width="2.5" style="1" customWidth="1"/>
    <col min="229" max="229" width="2.375" style="1" customWidth="1"/>
    <col min="230" max="232" width="2.25" style="1" customWidth="1"/>
    <col min="233" max="249" width="2.375" style="1"/>
    <col min="250" max="259" width="2.625" style="1" customWidth="1"/>
    <col min="260" max="260" width="1.625" style="1" customWidth="1"/>
    <col min="261" max="264" width="2.625" style="1" customWidth="1"/>
    <col min="265" max="265" width="1.625" style="1" customWidth="1"/>
    <col min="266" max="268" width="2.625" style="1" customWidth="1"/>
    <col min="269" max="269" width="1.625" style="1" customWidth="1"/>
    <col min="270" max="272" width="2.625" style="1" customWidth="1"/>
    <col min="273" max="273" width="1.625" style="1" customWidth="1"/>
    <col min="274" max="276" width="2.625" style="1" customWidth="1"/>
    <col min="277" max="277" width="1.625" style="1" customWidth="1"/>
    <col min="278" max="280" width="2.625" style="1" customWidth="1"/>
    <col min="281" max="281" width="1.625" style="1" customWidth="1"/>
    <col min="282" max="284" width="2.625" style="1" customWidth="1"/>
    <col min="285" max="285" width="1.625" style="1" customWidth="1"/>
    <col min="286" max="289" width="2.125" style="1" customWidth="1"/>
    <col min="290" max="290" width="1.25" style="1" customWidth="1"/>
    <col min="291" max="294" width="2.125" style="1" customWidth="1"/>
    <col min="295" max="295" width="1.25" style="1" customWidth="1"/>
    <col min="296" max="299" width="2.125" style="1" customWidth="1"/>
    <col min="300" max="300" width="1.25" style="1" customWidth="1"/>
    <col min="301" max="304" width="2.125" style="1" customWidth="1"/>
    <col min="305" max="305" width="1.25" style="1" customWidth="1"/>
    <col min="306" max="309" width="2.125" style="1" customWidth="1"/>
    <col min="310" max="310" width="1.25" style="1" customWidth="1"/>
    <col min="311" max="314" width="2.125" style="1" customWidth="1"/>
    <col min="315" max="315" width="1.25" style="1" customWidth="1"/>
    <col min="316" max="319" width="2.125" style="1" customWidth="1"/>
    <col min="320" max="320" width="1.25" style="1" customWidth="1"/>
    <col min="321" max="324" width="2.125" style="1" customWidth="1"/>
    <col min="325" max="325" width="1.25" style="1" customWidth="1"/>
    <col min="326" max="329" width="2.125" style="1" customWidth="1"/>
    <col min="330" max="330" width="1.25" style="1" customWidth="1"/>
    <col min="331" max="363" width="2.625" style="1" customWidth="1"/>
    <col min="364" max="364" width="0" style="1" hidden="1" customWidth="1"/>
    <col min="365" max="369" width="2.375" style="1" customWidth="1"/>
    <col min="370" max="370" width="2.5" style="1" customWidth="1"/>
    <col min="371" max="375" width="2.375" style="1" customWidth="1"/>
    <col min="376" max="376" width="2.5" style="1" customWidth="1"/>
    <col min="377" max="380" width="2.25" style="1" customWidth="1"/>
    <col min="381" max="413" width="2.375" style="1" customWidth="1"/>
    <col min="414" max="416" width="2.25" style="1" customWidth="1"/>
    <col min="417" max="448" width="2.375" style="1" customWidth="1"/>
    <col min="449" max="449" width="2.25" style="1" customWidth="1"/>
    <col min="450" max="452" width="2.5" style="1" customWidth="1"/>
    <col min="453" max="466" width="2.25" style="1" customWidth="1"/>
    <col min="467" max="469" width="2.5" style="1" customWidth="1"/>
    <col min="470" max="473" width="2.75" style="1" customWidth="1"/>
    <col min="474" max="479" width="2.5" style="1" customWidth="1"/>
    <col min="480" max="482" width="2.25" style="1" customWidth="1"/>
    <col min="483" max="483" width="2.125" style="1" customWidth="1"/>
    <col min="484" max="484" width="2.5" style="1" customWidth="1"/>
    <col min="485" max="485" width="2.375" style="1" customWidth="1"/>
    <col min="486" max="488" width="2.25" style="1" customWidth="1"/>
    <col min="489" max="505" width="2.375" style="1"/>
    <col min="506" max="515" width="2.625" style="1" customWidth="1"/>
    <col min="516" max="516" width="1.625" style="1" customWidth="1"/>
    <col min="517" max="520" width="2.625" style="1" customWidth="1"/>
    <col min="521" max="521" width="1.625" style="1" customWidth="1"/>
    <col min="522" max="524" width="2.625" style="1" customWidth="1"/>
    <col min="525" max="525" width="1.625" style="1" customWidth="1"/>
    <col min="526" max="528" width="2.625" style="1" customWidth="1"/>
    <col min="529" max="529" width="1.625" style="1" customWidth="1"/>
    <col min="530" max="532" width="2.625" style="1" customWidth="1"/>
    <col min="533" max="533" width="1.625" style="1" customWidth="1"/>
    <col min="534" max="536" width="2.625" style="1" customWidth="1"/>
    <col min="537" max="537" width="1.625" style="1" customWidth="1"/>
    <col min="538" max="540" width="2.625" style="1" customWidth="1"/>
    <col min="541" max="541" width="1.625" style="1" customWidth="1"/>
    <col min="542" max="545" width="2.125" style="1" customWidth="1"/>
    <col min="546" max="546" width="1.25" style="1" customWidth="1"/>
    <col min="547" max="550" width="2.125" style="1" customWidth="1"/>
    <col min="551" max="551" width="1.25" style="1" customWidth="1"/>
    <col min="552" max="555" width="2.125" style="1" customWidth="1"/>
    <col min="556" max="556" width="1.25" style="1" customWidth="1"/>
    <col min="557" max="560" width="2.125" style="1" customWidth="1"/>
    <col min="561" max="561" width="1.25" style="1" customWidth="1"/>
    <col min="562" max="565" width="2.125" style="1" customWidth="1"/>
    <col min="566" max="566" width="1.25" style="1" customWidth="1"/>
    <col min="567" max="570" width="2.125" style="1" customWidth="1"/>
    <col min="571" max="571" width="1.25" style="1" customWidth="1"/>
    <col min="572" max="575" width="2.125" style="1" customWidth="1"/>
    <col min="576" max="576" width="1.25" style="1" customWidth="1"/>
    <col min="577" max="580" width="2.125" style="1" customWidth="1"/>
    <col min="581" max="581" width="1.25" style="1" customWidth="1"/>
    <col min="582" max="585" width="2.125" style="1" customWidth="1"/>
    <col min="586" max="586" width="1.25" style="1" customWidth="1"/>
    <col min="587" max="619" width="2.625" style="1" customWidth="1"/>
    <col min="620" max="620" width="0" style="1" hidden="1" customWidth="1"/>
    <col min="621" max="625" width="2.375" style="1" customWidth="1"/>
    <col min="626" max="626" width="2.5" style="1" customWidth="1"/>
    <col min="627" max="631" width="2.375" style="1" customWidth="1"/>
    <col min="632" max="632" width="2.5" style="1" customWidth="1"/>
    <col min="633" max="636" width="2.25" style="1" customWidth="1"/>
    <col min="637" max="669" width="2.375" style="1" customWidth="1"/>
    <col min="670" max="672" width="2.25" style="1" customWidth="1"/>
    <col min="673" max="704" width="2.375" style="1" customWidth="1"/>
    <col min="705" max="705" width="2.25" style="1" customWidth="1"/>
    <col min="706" max="708" width="2.5" style="1" customWidth="1"/>
    <col min="709" max="722" width="2.25" style="1" customWidth="1"/>
    <col min="723" max="725" width="2.5" style="1" customWidth="1"/>
    <col min="726" max="729" width="2.75" style="1" customWidth="1"/>
    <col min="730" max="735" width="2.5" style="1" customWidth="1"/>
    <col min="736" max="738" width="2.25" style="1" customWidth="1"/>
    <col min="739" max="739" width="2.125" style="1" customWidth="1"/>
    <col min="740" max="740" width="2.5" style="1" customWidth="1"/>
    <col min="741" max="741" width="2.375" style="1" customWidth="1"/>
    <col min="742" max="744" width="2.25" style="1" customWidth="1"/>
    <col min="745" max="761" width="2.375" style="1"/>
    <col min="762" max="771" width="2.625" style="1" customWidth="1"/>
    <col min="772" max="772" width="1.625" style="1" customWidth="1"/>
    <col min="773" max="776" width="2.625" style="1" customWidth="1"/>
    <col min="777" max="777" width="1.625" style="1" customWidth="1"/>
    <col min="778" max="780" width="2.625" style="1" customWidth="1"/>
    <col min="781" max="781" width="1.625" style="1" customWidth="1"/>
    <col min="782" max="784" width="2.625" style="1" customWidth="1"/>
    <col min="785" max="785" width="1.625" style="1" customWidth="1"/>
    <col min="786" max="788" width="2.625" style="1" customWidth="1"/>
    <col min="789" max="789" width="1.625" style="1" customWidth="1"/>
    <col min="790" max="792" width="2.625" style="1" customWidth="1"/>
    <col min="793" max="793" width="1.625" style="1" customWidth="1"/>
    <col min="794" max="796" width="2.625" style="1" customWidth="1"/>
    <col min="797" max="797" width="1.625" style="1" customWidth="1"/>
    <col min="798" max="801" width="2.125" style="1" customWidth="1"/>
    <col min="802" max="802" width="1.25" style="1" customWidth="1"/>
    <col min="803" max="806" width="2.125" style="1" customWidth="1"/>
    <col min="807" max="807" width="1.25" style="1" customWidth="1"/>
    <col min="808" max="811" width="2.125" style="1" customWidth="1"/>
    <col min="812" max="812" width="1.25" style="1" customWidth="1"/>
    <col min="813" max="816" width="2.125" style="1" customWidth="1"/>
    <col min="817" max="817" width="1.25" style="1" customWidth="1"/>
    <col min="818" max="821" width="2.125" style="1" customWidth="1"/>
    <col min="822" max="822" width="1.25" style="1" customWidth="1"/>
    <col min="823" max="826" width="2.125" style="1" customWidth="1"/>
    <col min="827" max="827" width="1.25" style="1" customWidth="1"/>
    <col min="828" max="831" width="2.125" style="1" customWidth="1"/>
    <col min="832" max="832" width="1.25" style="1" customWidth="1"/>
    <col min="833" max="836" width="2.125" style="1" customWidth="1"/>
    <col min="837" max="837" width="1.25" style="1" customWidth="1"/>
    <col min="838" max="841" width="2.125" style="1" customWidth="1"/>
    <col min="842" max="842" width="1.25" style="1" customWidth="1"/>
    <col min="843" max="875" width="2.625" style="1" customWidth="1"/>
    <col min="876" max="876" width="0" style="1" hidden="1" customWidth="1"/>
    <col min="877" max="881" width="2.375" style="1" customWidth="1"/>
    <col min="882" max="882" width="2.5" style="1" customWidth="1"/>
    <col min="883" max="887" width="2.375" style="1" customWidth="1"/>
    <col min="888" max="888" width="2.5" style="1" customWidth="1"/>
    <col min="889" max="892" width="2.25" style="1" customWidth="1"/>
    <col min="893" max="925" width="2.375" style="1" customWidth="1"/>
    <col min="926" max="928" width="2.25" style="1" customWidth="1"/>
    <col min="929" max="960" width="2.375" style="1" customWidth="1"/>
    <col min="961" max="961" width="2.25" style="1" customWidth="1"/>
    <col min="962" max="964" width="2.5" style="1" customWidth="1"/>
    <col min="965" max="978" width="2.25" style="1" customWidth="1"/>
    <col min="979" max="981" width="2.5" style="1" customWidth="1"/>
    <col min="982" max="985" width="2.75" style="1" customWidth="1"/>
    <col min="986" max="991" width="2.5" style="1" customWidth="1"/>
    <col min="992" max="994" width="2.25" style="1" customWidth="1"/>
    <col min="995" max="995" width="2.125" style="1" customWidth="1"/>
    <col min="996" max="996" width="2.5" style="1" customWidth="1"/>
    <col min="997" max="997" width="2.375" style="1" customWidth="1"/>
    <col min="998" max="1000" width="2.25" style="1" customWidth="1"/>
    <col min="1001" max="1017" width="2.375" style="1"/>
    <col min="1018" max="1027" width="2.625" style="1" customWidth="1"/>
    <col min="1028" max="1028" width="1.625" style="1" customWidth="1"/>
    <col min="1029" max="1032" width="2.625" style="1" customWidth="1"/>
    <col min="1033" max="1033" width="1.625" style="1" customWidth="1"/>
    <col min="1034" max="1036" width="2.625" style="1" customWidth="1"/>
    <col min="1037" max="1037" width="1.625" style="1" customWidth="1"/>
    <col min="1038" max="1040" width="2.625" style="1" customWidth="1"/>
    <col min="1041" max="1041" width="1.625" style="1" customWidth="1"/>
    <col min="1042" max="1044" width="2.625" style="1" customWidth="1"/>
    <col min="1045" max="1045" width="1.625" style="1" customWidth="1"/>
    <col min="1046" max="1048" width="2.625" style="1" customWidth="1"/>
    <col min="1049" max="1049" width="1.625" style="1" customWidth="1"/>
    <col min="1050" max="1052" width="2.625" style="1" customWidth="1"/>
    <col min="1053" max="1053" width="1.625" style="1" customWidth="1"/>
    <col min="1054" max="1057" width="2.125" style="1" customWidth="1"/>
    <col min="1058" max="1058" width="1.25" style="1" customWidth="1"/>
    <col min="1059" max="1062" width="2.125" style="1" customWidth="1"/>
    <col min="1063" max="1063" width="1.25" style="1" customWidth="1"/>
    <col min="1064" max="1067" width="2.125" style="1" customWidth="1"/>
    <col min="1068" max="1068" width="1.25" style="1" customWidth="1"/>
    <col min="1069" max="1072" width="2.125" style="1" customWidth="1"/>
    <col min="1073" max="1073" width="1.25" style="1" customWidth="1"/>
    <col min="1074" max="1077" width="2.125" style="1" customWidth="1"/>
    <col min="1078" max="1078" width="1.25" style="1" customWidth="1"/>
    <col min="1079" max="1082" width="2.125" style="1" customWidth="1"/>
    <col min="1083" max="1083" width="1.25" style="1" customWidth="1"/>
    <col min="1084" max="1087" width="2.125" style="1" customWidth="1"/>
    <col min="1088" max="1088" width="1.25" style="1" customWidth="1"/>
    <col min="1089" max="1092" width="2.125" style="1" customWidth="1"/>
    <col min="1093" max="1093" width="1.25" style="1" customWidth="1"/>
    <col min="1094" max="1097" width="2.125" style="1" customWidth="1"/>
    <col min="1098" max="1098" width="1.25" style="1" customWidth="1"/>
    <col min="1099" max="1131" width="2.625" style="1" customWidth="1"/>
    <col min="1132" max="1132" width="0" style="1" hidden="1" customWidth="1"/>
    <col min="1133" max="1137" width="2.375" style="1" customWidth="1"/>
    <col min="1138" max="1138" width="2.5" style="1" customWidth="1"/>
    <col min="1139" max="1143" width="2.375" style="1" customWidth="1"/>
    <col min="1144" max="1144" width="2.5" style="1" customWidth="1"/>
    <col min="1145" max="1148" width="2.25" style="1" customWidth="1"/>
    <col min="1149" max="1181" width="2.375" style="1" customWidth="1"/>
    <col min="1182" max="1184" width="2.25" style="1" customWidth="1"/>
    <col min="1185" max="1216" width="2.375" style="1" customWidth="1"/>
    <col min="1217" max="1217" width="2.25" style="1" customWidth="1"/>
    <col min="1218" max="1220" width="2.5" style="1" customWidth="1"/>
    <col min="1221" max="1234" width="2.25" style="1" customWidth="1"/>
    <col min="1235" max="1237" width="2.5" style="1" customWidth="1"/>
    <col min="1238" max="1241" width="2.75" style="1" customWidth="1"/>
    <col min="1242" max="1247" width="2.5" style="1" customWidth="1"/>
    <col min="1248" max="1250" width="2.25" style="1" customWidth="1"/>
    <col min="1251" max="1251" width="2.125" style="1" customWidth="1"/>
    <col min="1252" max="1252" width="2.5" style="1" customWidth="1"/>
    <col min="1253" max="1253" width="2.375" style="1" customWidth="1"/>
    <col min="1254" max="1256" width="2.25" style="1" customWidth="1"/>
    <col min="1257" max="1273" width="2.375" style="1"/>
    <col min="1274" max="1283" width="2.625" style="1" customWidth="1"/>
    <col min="1284" max="1284" width="1.625" style="1" customWidth="1"/>
    <col min="1285" max="1288" width="2.625" style="1" customWidth="1"/>
    <col min="1289" max="1289" width="1.625" style="1" customWidth="1"/>
    <col min="1290" max="1292" width="2.625" style="1" customWidth="1"/>
    <col min="1293" max="1293" width="1.625" style="1" customWidth="1"/>
    <col min="1294" max="1296" width="2.625" style="1" customWidth="1"/>
    <col min="1297" max="1297" width="1.625" style="1" customWidth="1"/>
    <col min="1298" max="1300" width="2.625" style="1" customWidth="1"/>
    <col min="1301" max="1301" width="1.625" style="1" customWidth="1"/>
    <col min="1302" max="1304" width="2.625" style="1" customWidth="1"/>
    <col min="1305" max="1305" width="1.625" style="1" customWidth="1"/>
    <col min="1306" max="1308" width="2.625" style="1" customWidth="1"/>
    <col min="1309" max="1309" width="1.625" style="1" customWidth="1"/>
    <col min="1310" max="1313" width="2.125" style="1" customWidth="1"/>
    <col min="1314" max="1314" width="1.25" style="1" customWidth="1"/>
    <col min="1315" max="1318" width="2.125" style="1" customWidth="1"/>
    <col min="1319" max="1319" width="1.25" style="1" customWidth="1"/>
    <col min="1320" max="1323" width="2.125" style="1" customWidth="1"/>
    <col min="1324" max="1324" width="1.25" style="1" customWidth="1"/>
    <col min="1325" max="1328" width="2.125" style="1" customWidth="1"/>
    <col min="1329" max="1329" width="1.25" style="1" customWidth="1"/>
    <col min="1330" max="1333" width="2.125" style="1" customWidth="1"/>
    <col min="1334" max="1334" width="1.25" style="1" customWidth="1"/>
    <col min="1335" max="1338" width="2.125" style="1" customWidth="1"/>
    <col min="1339" max="1339" width="1.25" style="1" customWidth="1"/>
    <col min="1340" max="1343" width="2.125" style="1" customWidth="1"/>
    <col min="1344" max="1344" width="1.25" style="1" customWidth="1"/>
    <col min="1345" max="1348" width="2.125" style="1" customWidth="1"/>
    <col min="1349" max="1349" width="1.25" style="1" customWidth="1"/>
    <col min="1350" max="1353" width="2.125" style="1" customWidth="1"/>
    <col min="1354" max="1354" width="1.25" style="1" customWidth="1"/>
    <col min="1355" max="1387" width="2.625" style="1" customWidth="1"/>
    <col min="1388" max="1388" width="0" style="1" hidden="1" customWidth="1"/>
    <col min="1389" max="1393" width="2.375" style="1" customWidth="1"/>
    <col min="1394" max="1394" width="2.5" style="1" customWidth="1"/>
    <col min="1395" max="1399" width="2.375" style="1" customWidth="1"/>
    <col min="1400" max="1400" width="2.5" style="1" customWidth="1"/>
    <col min="1401" max="1404" width="2.25" style="1" customWidth="1"/>
    <col min="1405" max="1437" width="2.375" style="1" customWidth="1"/>
    <col min="1438" max="1440" width="2.25" style="1" customWidth="1"/>
    <col min="1441" max="1472" width="2.375" style="1" customWidth="1"/>
    <col min="1473" max="1473" width="2.25" style="1" customWidth="1"/>
    <col min="1474" max="1476" width="2.5" style="1" customWidth="1"/>
    <col min="1477" max="1490" width="2.25" style="1" customWidth="1"/>
    <col min="1491" max="1493" width="2.5" style="1" customWidth="1"/>
    <col min="1494" max="1497" width="2.75" style="1" customWidth="1"/>
    <col min="1498" max="1503" width="2.5" style="1" customWidth="1"/>
    <col min="1504" max="1506" width="2.25" style="1" customWidth="1"/>
    <col min="1507" max="1507" width="2.125" style="1" customWidth="1"/>
    <col min="1508" max="1508" width="2.5" style="1" customWidth="1"/>
    <col min="1509" max="1509" width="2.375" style="1" customWidth="1"/>
    <col min="1510" max="1512" width="2.25" style="1" customWidth="1"/>
    <col min="1513" max="1529" width="2.375" style="1"/>
    <col min="1530" max="1539" width="2.625" style="1" customWidth="1"/>
    <col min="1540" max="1540" width="1.625" style="1" customWidth="1"/>
    <col min="1541" max="1544" width="2.625" style="1" customWidth="1"/>
    <col min="1545" max="1545" width="1.625" style="1" customWidth="1"/>
    <col min="1546" max="1548" width="2.625" style="1" customWidth="1"/>
    <col min="1549" max="1549" width="1.625" style="1" customWidth="1"/>
    <col min="1550" max="1552" width="2.625" style="1" customWidth="1"/>
    <col min="1553" max="1553" width="1.625" style="1" customWidth="1"/>
    <col min="1554" max="1556" width="2.625" style="1" customWidth="1"/>
    <col min="1557" max="1557" width="1.625" style="1" customWidth="1"/>
    <col min="1558" max="1560" width="2.625" style="1" customWidth="1"/>
    <col min="1561" max="1561" width="1.625" style="1" customWidth="1"/>
    <col min="1562" max="1564" width="2.625" style="1" customWidth="1"/>
    <col min="1565" max="1565" width="1.625" style="1" customWidth="1"/>
    <col min="1566" max="1569" width="2.125" style="1" customWidth="1"/>
    <col min="1570" max="1570" width="1.25" style="1" customWidth="1"/>
    <col min="1571" max="1574" width="2.125" style="1" customWidth="1"/>
    <col min="1575" max="1575" width="1.25" style="1" customWidth="1"/>
    <col min="1576" max="1579" width="2.125" style="1" customWidth="1"/>
    <col min="1580" max="1580" width="1.25" style="1" customWidth="1"/>
    <col min="1581" max="1584" width="2.125" style="1" customWidth="1"/>
    <col min="1585" max="1585" width="1.25" style="1" customWidth="1"/>
    <col min="1586" max="1589" width="2.125" style="1" customWidth="1"/>
    <col min="1590" max="1590" width="1.25" style="1" customWidth="1"/>
    <col min="1591" max="1594" width="2.125" style="1" customWidth="1"/>
    <col min="1595" max="1595" width="1.25" style="1" customWidth="1"/>
    <col min="1596" max="1599" width="2.125" style="1" customWidth="1"/>
    <col min="1600" max="1600" width="1.25" style="1" customWidth="1"/>
    <col min="1601" max="1604" width="2.125" style="1" customWidth="1"/>
    <col min="1605" max="1605" width="1.25" style="1" customWidth="1"/>
    <col min="1606" max="1609" width="2.125" style="1" customWidth="1"/>
    <col min="1610" max="1610" width="1.25" style="1" customWidth="1"/>
    <col min="1611" max="1643" width="2.625" style="1" customWidth="1"/>
    <col min="1644" max="1644" width="0" style="1" hidden="1" customWidth="1"/>
    <col min="1645" max="1649" width="2.375" style="1" customWidth="1"/>
    <col min="1650" max="1650" width="2.5" style="1" customWidth="1"/>
    <col min="1651" max="1655" width="2.375" style="1" customWidth="1"/>
    <col min="1656" max="1656" width="2.5" style="1" customWidth="1"/>
    <col min="1657" max="1660" width="2.25" style="1" customWidth="1"/>
    <col min="1661" max="1693" width="2.375" style="1" customWidth="1"/>
    <col min="1694" max="1696" width="2.25" style="1" customWidth="1"/>
    <col min="1697" max="1728" width="2.375" style="1" customWidth="1"/>
    <col min="1729" max="1729" width="2.25" style="1" customWidth="1"/>
    <col min="1730" max="1732" width="2.5" style="1" customWidth="1"/>
    <col min="1733" max="1746" width="2.25" style="1" customWidth="1"/>
    <col min="1747" max="1749" width="2.5" style="1" customWidth="1"/>
    <col min="1750" max="1753" width="2.75" style="1" customWidth="1"/>
    <col min="1754" max="1759" width="2.5" style="1" customWidth="1"/>
    <col min="1760" max="1762" width="2.25" style="1" customWidth="1"/>
    <col min="1763" max="1763" width="2.125" style="1" customWidth="1"/>
    <col min="1764" max="1764" width="2.5" style="1" customWidth="1"/>
    <col min="1765" max="1765" width="2.375" style="1" customWidth="1"/>
    <col min="1766" max="1768" width="2.25" style="1" customWidth="1"/>
    <col min="1769" max="1785" width="2.375" style="1"/>
    <col min="1786" max="1795" width="2.625" style="1" customWidth="1"/>
    <col min="1796" max="1796" width="1.625" style="1" customWidth="1"/>
    <col min="1797" max="1800" width="2.625" style="1" customWidth="1"/>
    <col min="1801" max="1801" width="1.625" style="1" customWidth="1"/>
    <col min="1802" max="1804" width="2.625" style="1" customWidth="1"/>
    <col min="1805" max="1805" width="1.625" style="1" customWidth="1"/>
    <col min="1806" max="1808" width="2.625" style="1" customWidth="1"/>
    <col min="1809" max="1809" width="1.625" style="1" customWidth="1"/>
    <col min="1810" max="1812" width="2.625" style="1" customWidth="1"/>
    <col min="1813" max="1813" width="1.625" style="1" customWidth="1"/>
    <col min="1814" max="1816" width="2.625" style="1" customWidth="1"/>
    <col min="1817" max="1817" width="1.625" style="1" customWidth="1"/>
    <col min="1818" max="1820" width="2.625" style="1" customWidth="1"/>
    <col min="1821" max="1821" width="1.625" style="1" customWidth="1"/>
    <col min="1822" max="1825" width="2.125" style="1" customWidth="1"/>
    <col min="1826" max="1826" width="1.25" style="1" customWidth="1"/>
    <col min="1827" max="1830" width="2.125" style="1" customWidth="1"/>
    <col min="1831" max="1831" width="1.25" style="1" customWidth="1"/>
    <col min="1832" max="1835" width="2.125" style="1" customWidth="1"/>
    <col min="1836" max="1836" width="1.25" style="1" customWidth="1"/>
    <col min="1837" max="1840" width="2.125" style="1" customWidth="1"/>
    <col min="1841" max="1841" width="1.25" style="1" customWidth="1"/>
    <col min="1842" max="1845" width="2.125" style="1" customWidth="1"/>
    <col min="1846" max="1846" width="1.25" style="1" customWidth="1"/>
    <col min="1847" max="1850" width="2.125" style="1" customWidth="1"/>
    <col min="1851" max="1851" width="1.25" style="1" customWidth="1"/>
    <col min="1852" max="1855" width="2.125" style="1" customWidth="1"/>
    <col min="1856" max="1856" width="1.25" style="1" customWidth="1"/>
    <col min="1857" max="1860" width="2.125" style="1" customWidth="1"/>
    <col min="1861" max="1861" width="1.25" style="1" customWidth="1"/>
    <col min="1862" max="1865" width="2.125" style="1" customWidth="1"/>
    <col min="1866" max="1866" width="1.25" style="1" customWidth="1"/>
    <col min="1867" max="1899" width="2.625" style="1" customWidth="1"/>
    <col min="1900" max="1900" width="0" style="1" hidden="1" customWidth="1"/>
    <col min="1901" max="1905" width="2.375" style="1" customWidth="1"/>
    <col min="1906" max="1906" width="2.5" style="1" customWidth="1"/>
    <col min="1907" max="1911" width="2.375" style="1" customWidth="1"/>
    <col min="1912" max="1912" width="2.5" style="1" customWidth="1"/>
    <col min="1913" max="1916" width="2.25" style="1" customWidth="1"/>
    <col min="1917" max="1949" width="2.375" style="1" customWidth="1"/>
    <col min="1950" max="1952" width="2.25" style="1" customWidth="1"/>
    <col min="1953" max="1984" width="2.375" style="1" customWidth="1"/>
    <col min="1985" max="1985" width="2.25" style="1" customWidth="1"/>
    <col min="1986" max="1988" width="2.5" style="1" customWidth="1"/>
    <col min="1989" max="2002" width="2.25" style="1" customWidth="1"/>
    <col min="2003" max="2005" width="2.5" style="1" customWidth="1"/>
    <col min="2006" max="2009" width="2.75" style="1" customWidth="1"/>
    <col min="2010" max="2015" width="2.5" style="1" customWidth="1"/>
    <col min="2016" max="2018" width="2.25" style="1" customWidth="1"/>
    <col min="2019" max="2019" width="2.125" style="1" customWidth="1"/>
    <col min="2020" max="2020" width="2.5" style="1" customWidth="1"/>
    <col min="2021" max="2021" width="2.375" style="1" customWidth="1"/>
    <col min="2022" max="2024" width="2.25" style="1" customWidth="1"/>
    <col min="2025" max="2041" width="2.375" style="1"/>
    <col min="2042" max="2051" width="2.625" style="1" customWidth="1"/>
    <col min="2052" max="2052" width="1.625" style="1" customWidth="1"/>
    <col min="2053" max="2056" width="2.625" style="1" customWidth="1"/>
    <col min="2057" max="2057" width="1.625" style="1" customWidth="1"/>
    <col min="2058" max="2060" width="2.625" style="1" customWidth="1"/>
    <col min="2061" max="2061" width="1.625" style="1" customWidth="1"/>
    <col min="2062" max="2064" width="2.625" style="1" customWidth="1"/>
    <col min="2065" max="2065" width="1.625" style="1" customWidth="1"/>
    <col min="2066" max="2068" width="2.625" style="1" customWidth="1"/>
    <col min="2069" max="2069" width="1.625" style="1" customWidth="1"/>
    <col min="2070" max="2072" width="2.625" style="1" customWidth="1"/>
    <col min="2073" max="2073" width="1.625" style="1" customWidth="1"/>
    <col min="2074" max="2076" width="2.625" style="1" customWidth="1"/>
    <col min="2077" max="2077" width="1.625" style="1" customWidth="1"/>
    <col min="2078" max="2081" width="2.125" style="1" customWidth="1"/>
    <col min="2082" max="2082" width="1.25" style="1" customWidth="1"/>
    <col min="2083" max="2086" width="2.125" style="1" customWidth="1"/>
    <col min="2087" max="2087" width="1.25" style="1" customWidth="1"/>
    <col min="2088" max="2091" width="2.125" style="1" customWidth="1"/>
    <col min="2092" max="2092" width="1.25" style="1" customWidth="1"/>
    <col min="2093" max="2096" width="2.125" style="1" customWidth="1"/>
    <col min="2097" max="2097" width="1.25" style="1" customWidth="1"/>
    <col min="2098" max="2101" width="2.125" style="1" customWidth="1"/>
    <col min="2102" max="2102" width="1.25" style="1" customWidth="1"/>
    <col min="2103" max="2106" width="2.125" style="1" customWidth="1"/>
    <col min="2107" max="2107" width="1.25" style="1" customWidth="1"/>
    <col min="2108" max="2111" width="2.125" style="1" customWidth="1"/>
    <col min="2112" max="2112" width="1.25" style="1" customWidth="1"/>
    <col min="2113" max="2116" width="2.125" style="1" customWidth="1"/>
    <col min="2117" max="2117" width="1.25" style="1" customWidth="1"/>
    <col min="2118" max="2121" width="2.125" style="1" customWidth="1"/>
    <col min="2122" max="2122" width="1.25" style="1" customWidth="1"/>
    <col min="2123" max="2155" width="2.625" style="1" customWidth="1"/>
    <col min="2156" max="2156" width="0" style="1" hidden="1" customWidth="1"/>
    <col min="2157" max="2161" width="2.375" style="1" customWidth="1"/>
    <col min="2162" max="2162" width="2.5" style="1" customWidth="1"/>
    <col min="2163" max="2167" width="2.375" style="1" customWidth="1"/>
    <col min="2168" max="2168" width="2.5" style="1" customWidth="1"/>
    <col min="2169" max="2172" width="2.25" style="1" customWidth="1"/>
    <col min="2173" max="2205" width="2.375" style="1" customWidth="1"/>
    <col min="2206" max="2208" width="2.25" style="1" customWidth="1"/>
    <col min="2209" max="2240" width="2.375" style="1" customWidth="1"/>
    <col min="2241" max="2241" width="2.25" style="1" customWidth="1"/>
    <col min="2242" max="2244" width="2.5" style="1" customWidth="1"/>
    <col min="2245" max="2258" width="2.25" style="1" customWidth="1"/>
    <col min="2259" max="2261" width="2.5" style="1" customWidth="1"/>
    <col min="2262" max="2265" width="2.75" style="1" customWidth="1"/>
    <col min="2266" max="2271" width="2.5" style="1" customWidth="1"/>
    <col min="2272" max="2274" width="2.25" style="1" customWidth="1"/>
    <col min="2275" max="2275" width="2.125" style="1" customWidth="1"/>
    <col min="2276" max="2276" width="2.5" style="1" customWidth="1"/>
    <col min="2277" max="2277" width="2.375" style="1" customWidth="1"/>
    <col min="2278" max="2280" width="2.25" style="1" customWidth="1"/>
    <col min="2281" max="2297" width="2.375" style="1"/>
    <col min="2298" max="2307" width="2.625" style="1" customWidth="1"/>
    <col min="2308" max="2308" width="1.625" style="1" customWidth="1"/>
    <col min="2309" max="2312" width="2.625" style="1" customWidth="1"/>
    <col min="2313" max="2313" width="1.625" style="1" customWidth="1"/>
    <col min="2314" max="2316" width="2.625" style="1" customWidth="1"/>
    <col min="2317" max="2317" width="1.625" style="1" customWidth="1"/>
    <col min="2318" max="2320" width="2.625" style="1" customWidth="1"/>
    <col min="2321" max="2321" width="1.625" style="1" customWidth="1"/>
    <col min="2322" max="2324" width="2.625" style="1" customWidth="1"/>
    <col min="2325" max="2325" width="1.625" style="1" customWidth="1"/>
    <col min="2326" max="2328" width="2.625" style="1" customWidth="1"/>
    <col min="2329" max="2329" width="1.625" style="1" customWidth="1"/>
    <col min="2330" max="2332" width="2.625" style="1" customWidth="1"/>
    <col min="2333" max="2333" width="1.625" style="1" customWidth="1"/>
    <col min="2334" max="2337" width="2.125" style="1" customWidth="1"/>
    <col min="2338" max="2338" width="1.25" style="1" customWidth="1"/>
    <col min="2339" max="2342" width="2.125" style="1" customWidth="1"/>
    <col min="2343" max="2343" width="1.25" style="1" customWidth="1"/>
    <col min="2344" max="2347" width="2.125" style="1" customWidth="1"/>
    <col min="2348" max="2348" width="1.25" style="1" customWidth="1"/>
    <col min="2349" max="2352" width="2.125" style="1" customWidth="1"/>
    <col min="2353" max="2353" width="1.25" style="1" customWidth="1"/>
    <col min="2354" max="2357" width="2.125" style="1" customWidth="1"/>
    <col min="2358" max="2358" width="1.25" style="1" customWidth="1"/>
    <col min="2359" max="2362" width="2.125" style="1" customWidth="1"/>
    <col min="2363" max="2363" width="1.25" style="1" customWidth="1"/>
    <col min="2364" max="2367" width="2.125" style="1" customWidth="1"/>
    <col min="2368" max="2368" width="1.25" style="1" customWidth="1"/>
    <col min="2369" max="2372" width="2.125" style="1" customWidth="1"/>
    <col min="2373" max="2373" width="1.25" style="1" customWidth="1"/>
    <col min="2374" max="2377" width="2.125" style="1" customWidth="1"/>
    <col min="2378" max="2378" width="1.25" style="1" customWidth="1"/>
    <col min="2379" max="2411" width="2.625" style="1" customWidth="1"/>
    <col min="2412" max="2412" width="0" style="1" hidden="1" customWidth="1"/>
    <col min="2413" max="2417" width="2.375" style="1" customWidth="1"/>
    <col min="2418" max="2418" width="2.5" style="1" customWidth="1"/>
    <col min="2419" max="2423" width="2.375" style="1" customWidth="1"/>
    <col min="2424" max="2424" width="2.5" style="1" customWidth="1"/>
    <col min="2425" max="2428" width="2.25" style="1" customWidth="1"/>
    <col min="2429" max="2461" width="2.375" style="1" customWidth="1"/>
    <col min="2462" max="2464" width="2.25" style="1" customWidth="1"/>
    <col min="2465" max="2496" width="2.375" style="1" customWidth="1"/>
    <col min="2497" max="2497" width="2.25" style="1" customWidth="1"/>
    <col min="2498" max="2500" width="2.5" style="1" customWidth="1"/>
    <col min="2501" max="2514" width="2.25" style="1" customWidth="1"/>
    <col min="2515" max="2517" width="2.5" style="1" customWidth="1"/>
    <col min="2518" max="2521" width="2.75" style="1" customWidth="1"/>
    <col min="2522" max="2527" width="2.5" style="1" customWidth="1"/>
    <col min="2528" max="2530" width="2.25" style="1" customWidth="1"/>
    <col min="2531" max="2531" width="2.125" style="1" customWidth="1"/>
    <col min="2532" max="2532" width="2.5" style="1" customWidth="1"/>
    <col min="2533" max="2533" width="2.375" style="1" customWidth="1"/>
    <col min="2534" max="2536" width="2.25" style="1" customWidth="1"/>
    <col min="2537" max="2553" width="2.375" style="1"/>
    <col min="2554" max="2563" width="2.625" style="1" customWidth="1"/>
    <col min="2564" max="2564" width="1.625" style="1" customWidth="1"/>
    <col min="2565" max="2568" width="2.625" style="1" customWidth="1"/>
    <col min="2569" max="2569" width="1.625" style="1" customWidth="1"/>
    <col min="2570" max="2572" width="2.625" style="1" customWidth="1"/>
    <col min="2573" max="2573" width="1.625" style="1" customWidth="1"/>
    <col min="2574" max="2576" width="2.625" style="1" customWidth="1"/>
    <col min="2577" max="2577" width="1.625" style="1" customWidth="1"/>
    <col min="2578" max="2580" width="2.625" style="1" customWidth="1"/>
    <col min="2581" max="2581" width="1.625" style="1" customWidth="1"/>
    <col min="2582" max="2584" width="2.625" style="1" customWidth="1"/>
    <col min="2585" max="2585" width="1.625" style="1" customWidth="1"/>
    <col min="2586" max="2588" width="2.625" style="1" customWidth="1"/>
    <col min="2589" max="2589" width="1.625" style="1" customWidth="1"/>
    <col min="2590" max="2593" width="2.125" style="1" customWidth="1"/>
    <col min="2594" max="2594" width="1.25" style="1" customWidth="1"/>
    <col min="2595" max="2598" width="2.125" style="1" customWidth="1"/>
    <col min="2599" max="2599" width="1.25" style="1" customWidth="1"/>
    <col min="2600" max="2603" width="2.125" style="1" customWidth="1"/>
    <col min="2604" max="2604" width="1.25" style="1" customWidth="1"/>
    <col min="2605" max="2608" width="2.125" style="1" customWidth="1"/>
    <col min="2609" max="2609" width="1.25" style="1" customWidth="1"/>
    <col min="2610" max="2613" width="2.125" style="1" customWidth="1"/>
    <col min="2614" max="2614" width="1.25" style="1" customWidth="1"/>
    <col min="2615" max="2618" width="2.125" style="1" customWidth="1"/>
    <col min="2619" max="2619" width="1.25" style="1" customWidth="1"/>
    <col min="2620" max="2623" width="2.125" style="1" customWidth="1"/>
    <col min="2624" max="2624" width="1.25" style="1" customWidth="1"/>
    <col min="2625" max="2628" width="2.125" style="1" customWidth="1"/>
    <col min="2629" max="2629" width="1.25" style="1" customWidth="1"/>
    <col min="2630" max="2633" width="2.125" style="1" customWidth="1"/>
    <col min="2634" max="2634" width="1.25" style="1" customWidth="1"/>
    <col min="2635" max="2667" width="2.625" style="1" customWidth="1"/>
    <col min="2668" max="2668" width="0" style="1" hidden="1" customWidth="1"/>
    <col min="2669" max="2673" width="2.375" style="1" customWidth="1"/>
    <col min="2674" max="2674" width="2.5" style="1" customWidth="1"/>
    <col min="2675" max="2679" width="2.375" style="1" customWidth="1"/>
    <col min="2680" max="2680" width="2.5" style="1" customWidth="1"/>
    <col min="2681" max="2684" width="2.25" style="1" customWidth="1"/>
    <col min="2685" max="2717" width="2.375" style="1" customWidth="1"/>
    <col min="2718" max="2720" width="2.25" style="1" customWidth="1"/>
    <col min="2721" max="2752" width="2.375" style="1" customWidth="1"/>
    <col min="2753" max="2753" width="2.25" style="1" customWidth="1"/>
    <col min="2754" max="2756" width="2.5" style="1" customWidth="1"/>
    <col min="2757" max="2770" width="2.25" style="1" customWidth="1"/>
    <col min="2771" max="2773" width="2.5" style="1" customWidth="1"/>
    <col min="2774" max="2777" width="2.75" style="1" customWidth="1"/>
    <col min="2778" max="2783" width="2.5" style="1" customWidth="1"/>
    <col min="2784" max="2786" width="2.25" style="1" customWidth="1"/>
    <col min="2787" max="2787" width="2.125" style="1" customWidth="1"/>
    <col min="2788" max="2788" width="2.5" style="1" customWidth="1"/>
    <col min="2789" max="2789" width="2.375" style="1" customWidth="1"/>
    <col min="2790" max="2792" width="2.25" style="1" customWidth="1"/>
    <col min="2793" max="2809" width="2.375" style="1"/>
    <col min="2810" max="2819" width="2.625" style="1" customWidth="1"/>
    <col min="2820" max="2820" width="1.625" style="1" customWidth="1"/>
    <col min="2821" max="2824" width="2.625" style="1" customWidth="1"/>
    <col min="2825" max="2825" width="1.625" style="1" customWidth="1"/>
    <col min="2826" max="2828" width="2.625" style="1" customWidth="1"/>
    <col min="2829" max="2829" width="1.625" style="1" customWidth="1"/>
    <col min="2830" max="2832" width="2.625" style="1" customWidth="1"/>
    <col min="2833" max="2833" width="1.625" style="1" customWidth="1"/>
    <col min="2834" max="2836" width="2.625" style="1" customWidth="1"/>
    <col min="2837" max="2837" width="1.625" style="1" customWidth="1"/>
    <col min="2838" max="2840" width="2.625" style="1" customWidth="1"/>
    <col min="2841" max="2841" width="1.625" style="1" customWidth="1"/>
    <col min="2842" max="2844" width="2.625" style="1" customWidth="1"/>
    <col min="2845" max="2845" width="1.625" style="1" customWidth="1"/>
    <col min="2846" max="2849" width="2.125" style="1" customWidth="1"/>
    <col min="2850" max="2850" width="1.25" style="1" customWidth="1"/>
    <col min="2851" max="2854" width="2.125" style="1" customWidth="1"/>
    <col min="2855" max="2855" width="1.25" style="1" customWidth="1"/>
    <col min="2856" max="2859" width="2.125" style="1" customWidth="1"/>
    <col min="2860" max="2860" width="1.25" style="1" customWidth="1"/>
    <col min="2861" max="2864" width="2.125" style="1" customWidth="1"/>
    <col min="2865" max="2865" width="1.25" style="1" customWidth="1"/>
    <col min="2866" max="2869" width="2.125" style="1" customWidth="1"/>
    <col min="2870" max="2870" width="1.25" style="1" customWidth="1"/>
    <col min="2871" max="2874" width="2.125" style="1" customWidth="1"/>
    <col min="2875" max="2875" width="1.25" style="1" customWidth="1"/>
    <col min="2876" max="2879" width="2.125" style="1" customWidth="1"/>
    <col min="2880" max="2880" width="1.25" style="1" customWidth="1"/>
    <col min="2881" max="2884" width="2.125" style="1" customWidth="1"/>
    <col min="2885" max="2885" width="1.25" style="1" customWidth="1"/>
    <col min="2886" max="2889" width="2.125" style="1" customWidth="1"/>
    <col min="2890" max="2890" width="1.25" style="1" customWidth="1"/>
    <col min="2891" max="2923" width="2.625" style="1" customWidth="1"/>
    <col min="2924" max="2924" width="0" style="1" hidden="1" customWidth="1"/>
    <col min="2925" max="2929" width="2.375" style="1" customWidth="1"/>
    <col min="2930" max="2930" width="2.5" style="1" customWidth="1"/>
    <col min="2931" max="2935" width="2.375" style="1" customWidth="1"/>
    <col min="2936" max="2936" width="2.5" style="1" customWidth="1"/>
    <col min="2937" max="2940" width="2.25" style="1" customWidth="1"/>
    <col min="2941" max="2973" width="2.375" style="1" customWidth="1"/>
    <col min="2974" max="2976" width="2.25" style="1" customWidth="1"/>
    <col min="2977" max="3008" width="2.375" style="1" customWidth="1"/>
    <col min="3009" max="3009" width="2.25" style="1" customWidth="1"/>
    <col min="3010" max="3012" width="2.5" style="1" customWidth="1"/>
    <col min="3013" max="3026" width="2.25" style="1" customWidth="1"/>
    <col min="3027" max="3029" width="2.5" style="1" customWidth="1"/>
    <col min="3030" max="3033" width="2.75" style="1" customWidth="1"/>
    <col min="3034" max="3039" width="2.5" style="1" customWidth="1"/>
    <col min="3040" max="3042" width="2.25" style="1" customWidth="1"/>
    <col min="3043" max="3043" width="2.125" style="1" customWidth="1"/>
    <col min="3044" max="3044" width="2.5" style="1" customWidth="1"/>
    <col min="3045" max="3045" width="2.375" style="1" customWidth="1"/>
    <col min="3046" max="3048" width="2.25" style="1" customWidth="1"/>
    <col min="3049" max="3065" width="2.375" style="1"/>
    <col min="3066" max="3075" width="2.625" style="1" customWidth="1"/>
    <col min="3076" max="3076" width="1.625" style="1" customWidth="1"/>
    <col min="3077" max="3080" width="2.625" style="1" customWidth="1"/>
    <col min="3081" max="3081" width="1.625" style="1" customWidth="1"/>
    <col min="3082" max="3084" width="2.625" style="1" customWidth="1"/>
    <col min="3085" max="3085" width="1.625" style="1" customWidth="1"/>
    <col min="3086" max="3088" width="2.625" style="1" customWidth="1"/>
    <col min="3089" max="3089" width="1.625" style="1" customWidth="1"/>
    <col min="3090" max="3092" width="2.625" style="1" customWidth="1"/>
    <col min="3093" max="3093" width="1.625" style="1" customWidth="1"/>
    <col min="3094" max="3096" width="2.625" style="1" customWidth="1"/>
    <col min="3097" max="3097" width="1.625" style="1" customWidth="1"/>
    <col min="3098" max="3100" width="2.625" style="1" customWidth="1"/>
    <col min="3101" max="3101" width="1.625" style="1" customWidth="1"/>
    <col min="3102" max="3105" width="2.125" style="1" customWidth="1"/>
    <col min="3106" max="3106" width="1.25" style="1" customWidth="1"/>
    <col min="3107" max="3110" width="2.125" style="1" customWidth="1"/>
    <col min="3111" max="3111" width="1.25" style="1" customWidth="1"/>
    <col min="3112" max="3115" width="2.125" style="1" customWidth="1"/>
    <col min="3116" max="3116" width="1.25" style="1" customWidth="1"/>
    <col min="3117" max="3120" width="2.125" style="1" customWidth="1"/>
    <col min="3121" max="3121" width="1.25" style="1" customWidth="1"/>
    <col min="3122" max="3125" width="2.125" style="1" customWidth="1"/>
    <col min="3126" max="3126" width="1.25" style="1" customWidth="1"/>
    <col min="3127" max="3130" width="2.125" style="1" customWidth="1"/>
    <col min="3131" max="3131" width="1.25" style="1" customWidth="1"/>
    <col min="3132" max="3135" width="2.125" style="1" customWidth="1"/>
    <col min="3136" max="3136" width="1.25" style="1" customWidth="1"/>
    <col min="3137" max="3140" width="2.125" style="1" customWidth="1"/>
    <col min="3141" max="3141" width="1.25" style="1" customWidth="1"/>
    <col min="3142" max="3145" width="2.125" style="1" customWidth="1"/>
    <col min="3146" max="3146" width="1.25" style="1" customWidth="1"/>
    <col min="3147" max="3179" width="2.625" style="1" customWidth="1"/>
    <col min="3180" max="3180" width="0" style="1" hidden="1" customWidth="1"/>
    <col min="3181" max="3185" width="2.375" style="1" customWidth="1"/>
    <col min="3186" max="3186" width="2.5" style="1" customWidth="1"/>
    <col min="3187" max="3191" width="2.375" style="1" customWidth="1"/>
    <col min="3192" max="3192" width="2.5" style="1" customWidth="1"/>
    <col min="3193" max="3196" width="2.25" style="1" customWidth="1"/>
    <col min="3197" max="3229" width="2.375" style="1" customWidth="1"/>
    <col min="3230" max="3232" width="2.25" style="1" customWidth="1"/>
    <col min="3233" max="3264" width="2.375" style="1" customWidth="1"/>
    <col min="3265" max="3265" width="2.25" style="1" customWidth="1"/>
    <col min="3266" max="3268" width="2.5" style="1" customWidth="1"/>
    <col min="3269" max="3282" width="2.25" style="1" customWidth="1"/>
    <col min="3283" max="3285" width="2.5" style="1" customWidth="1"/>
    <col min="3286" max="3289" width="2.75" style="1" customWidth="1"/>
    <col min="3290" max="3295" width="2.5" style="1" customWidth="1"/>
    <col min="3296" max="3298" width="2.25" style="1" customWidth="1"/>
    <col min="3299" max="3299" width="2.125" style="1" customWidth="1"/>
    <col min="3300" max="3300" width="2.5" style="1" customWidth="1"/>
    <col min="3301" max="3301" width="2.375" style="1" customWidth="1"/>
    <col min="3302" max="3304" width="2.25" style="1" customWidth="1"/>
    <col min="3305" max="3321" width="2.375" style="1"/>
    <col min="3322" max="3331" width="2.625" style="1" customWidth="1"/>
    <col min="3332" max="3332" width="1.625" style="1" customWidth="1"/>
    <col min="3333" max="3336" width="2.625" style="1" customWidth="1"/>
    <col min="3337" max="3337" width="1.625" style="1" customWidth="1"/>
    <col min="3338" max="3340" width="2.625" style="1" customWidth="1"/>
    <col min="3341" max="3341" width="1.625" style="1" customWidth="1"/>
    <col min="3342" max="3344" width="2.625" style="1" customWidth="1"/>
    <col min="3345" max="3345" width="1.625" style="1" customWidth="1"/>
    <col min="3346" max="3348" width="2.625" style="1" customWidth="1"/>
    <col min="3349" max="3349" width="1.625" style="1" customWidth="1"/>
    <col min="3350" max="3352" width="2.625" style="1" customWidth="1"/>
    <col min="3353" max="3353" width="1.625" style="1" customWidth="1"/>
    <col min="3354" max="3356" width="2.625" style="1" customWidth="1"/>
    <col min="3357" max="3357" width="1.625" style="1" customWidth="1"/>
    <col min="3358" max="3361" width="2.125" style="1" customWidth="1"/>
    <col min="3362" max="3362" width="1.25" style="1" customWidth="1"/>
    <col min="3363" max="3366" width="2.125" style="1" customWidth="1"/>
    <col min="3367" max="3367" width="1.25" style="1" customWidth="1"/>
    <col min="3368" max="3371" width="2.125" style="1" customWidth="1"/>
    <col min="3372" max="3372" width="1.25" style="1" customWidth="1"/>
    <col min="3373" max="3376" width="2.125" style="1" customWidth="1"/>
    <col min="3377" max="3377" width="1.25" style="1" customWidth="1"/>
    <col min="3378" max="3381" width="2.125" style="1" customWidth="1"/>
    <col min="3382" max="3382" width="1.25" style="1" customWidth="1"/>
    <col min="3383" max="3386" width="2.125" style="1" customWidth="1"/>
    <col min="3387" max="3387" width="1.25" style="1" customWidth="1"/>
    <col min="3388" max="3391" width="2.125" style="1" customWidth="1"/>
    <col min="3392" max="3392" width="1.25" style="1" customWidth="1"/>
    <col min="3393" max="3396" width="2.125" style="1" customWidth="1"/>
    <col min="3397" max="3397" width="1.25" style="1" customWidth="1"/>
    <col min="3398" max="3401" width="2.125" style="1" customWidth="1"/>
    <col min="3402" max="3402" width="1.25" style="1" customWidth="1"/>
    <col min="3403" max="3435" width="2.625" style="1" customWidth="1"/>
    <col min="3436" max="3436" width="0" style="1" hidden="1" customWidth="1"/>
    <col min="3437" max="3441" width="2.375" style="1" customWidth="1"/>
    <col min="3442" max="3442" width="2.5" style="1" customWidth="1"/>
    <col min="3443" max="3447" width="2.375" style="1" customWidth="1"/>
    <col min="3448" max="3448" width="2.5" style="1" customWidth="1"/>
    <col min="3449" max="3452" width="2.25" style="1" customWidth="1"/>
    <col min="3453" max="3485" width="2.375" style="1" customWidth="1"/>
    <col min="3486" max="3488" width="2.25" style="1" customWidth="1"/>
    <col min="3489" max="3520" width="2.375" style="1" customWidth="1"/>
    <col min="3521" max="3521" width="2.25" style="1" customWidth="1"/>
    <col min="3522" max="3524" width="2.5" style="1" customWidth="1"/>
    <col min="3525" max="3538" width="2.25" style="1" customWidth="1"/>
    <col min="3539" max="3541" width="2.5" style="1" customWidth="1"/>
    <col min="3542" max="3545" width="2.75" style="1" customWidth="1"/>
    <col min="3546" max="3551" width="2.5" style="1" customWidth="1"/>
    <col min="3552" max="3554" width="2.25" style="1" customWidth="1"/>
    <col min="3555" max="3555" width="2.125" style="1" customWidth="1"/>
    <col min="3556" max="3556" width="2.5" style="1" customWidth="1"/>
    <col min="3557" max="3557" width="2.375" style="1" customWidth="1"/>
    <col min="3558" max="3560" width="2.25" style="1" customWidth="1"/>
    <col min="3561" max="3577" width="2.375" style="1"/>
    <col min="3578" max="3587" width="2.625" style="1" customWidth="1"/>
    <col min="3588" max="3588" width="1.625" style="1" customWidth="1"/>
    <col min="3589" max="3592" width="2.625" style="1" customWidth="1"/>
    <col min="3593" max="3593" width="1.625" style="1" customWidth="1"/>
    <col min="3594" max="3596" width="2.625" style="1" customWidth="1"/>
    <col min="3597" max="3597" width="1.625" style="1" customWidth="1"/>
    <col min="3598" max="3600" width="2.625" style="1" customWidth="1"/>
    <col min="3601" max="3601" width="1.625" style="1" customWidth="1"/>
    <col min="3602" max="3604" width="2.625" style="1" customWidth="1"/>
    <col min="3605" max="3605" width="1.625" style="1" customWidth="1"/>
    <col min="3606" max="3608" width="2.625" style="1" customWidth="1"/>
    <col min="3609" max="3609" width="1.625" style="1" customWidth="1"/>
    <col min="3610" max="3612" width="2.625" style="1" customWidth="1"/>
    <col min="3613" max="3613" width="1.625" style="1" customWidth="1"/>
    <col min="3614" max="3617" width="2.125" style="1" customWidth="1"/>
    <col min="3618" max="3618" width="1.25" style="1" customWidth="1"/>
    <col min="3619" max="3622" width="2.125" style="1" customWidth="1"/>
    <col min="3623" max="3623" width="1.25" style="1" customWidth="1"/>
    <col min="3624" max="3627" width="2.125" style="1" customWidth="1"/>
    <col min="3628" max="3628" width="1.25" style="1" customWidth="1"/>
    <col min="3629" max="3632" width="2.125" style="1" customWidth="1"/>
    <col min="3633" max="3633" width="1.25" style="1" customWidth="1"/>
    <col min="3634" max="3637" width="2.125" style="1" customWidth="1"/>
    <col min="3638" max="3638" width="1.25" style="1" customWidth="1"/>
    <col min="3639" max="3642" width="2.125" style="1" customWidth="1"/>
    <col min="3643" max="3643" width="1.25" style="1" customWidth="1"/>
    <col min="3644" max="3647" width="2.125" style="1" customWidth="1"/>
    <col min="3648" max="3648" width="1.25" style="1" customWidth="1"/>
    <col min="3649" max="3652" width="2.125" style="1" customWidth="1"/>
    <col min="3653" max="3653" width="1.25" style="1" customWidth="1"/>
    <col min="3654" max="3657" width="2.125" style="1" customWidth="1"/>
    <col min="3658" max="3658" width="1.25" style="1" customWidth="1"/>
    <col min="3659" max="3691" width="2.625" style="1" customWidth="1"/>
    <col min="3692" max="3692" width="0" style="1" hidden="1" customWidth="1"/>
    <col min="3693" max="3697" width="2.375" style="1" customWidth="1"/>
    <col min="3698" max="3698" width="2.5" style="1" customWidth="1"/>
    <col min="3699" max="3703" width="2.375" style="1" customWidth="1"/>
    <col min="3704" max="3704" width="2.5" style="1" customWidth="1"/>
    <col min="3705" max="3708" width="2.25" style="1" customWidth="1"/>
    <col min="3709" max="3741" width="2.375" style="1" customWidth="1"/>
    <col min="3742" max="3744" width="2.25" style="1" customWidth="1"/>
    <col min="3745" max="3776" width="2.375" style="1" customWidth="1"/>
    <col min="3777" max="3777" width="2.25" style="1" customWidth="1"/>
    <col min="3778" max="3780" width="2.5" style="1" customWidth="1"/>
    <col min="3781" max="3794" width="2.25" style="1" customWidth="1"/>
    <col min="3795" max="3797" width="2.5" style="1" customWidth="1"/>
    <col min="3798" max="3801" width="2.75" style="1" customWidth="1"/>
    <col min="3802" max="3807" width="2.5" style="1" customWidth="1"/>
    <col min="3808" max="3810" width="2.25" style="1" customWidth="1"/>
    <col min="3811" max="3811" width="2.125" style="1" customWidth="1"/>
    <col min="3812" max="3812" width="2.5" style="1" customWidth="1"/>
    <col min="3813" max="3813" width="2.375" style="1" customWidth="1"/>
    <col min="3814" max="3816" width="2.25" style="1" customWidth="1"/>
    <col min="3817" max="3833" width="2.375" style="1"/>
    <col min="3834" max="3843" width="2.625" style="1" customWidth="1"/>
    <col min="3844" max="3844" width="1.625" style="1" customWidth="1"/>
    <col min="3845" max="3848" width="2.625" style="1" customWidth="1"/>
    <col min="3849" max="3849" width="1.625" style="1" customWidth="1"/>
    <col min="3850" max="3852" width="2.625" style="1" customWidth="1"/>
    <col min="3853" max="3853" width="1.625" style="1" customWidth="1"/>
    <col min="3854" max="3856" width="2.625" style="1" customWidth="1"/>
    <col min="3857" max="3857" width="1.625" style="1" customWidth="1"/>
    <col min="3858" max="3860" width="2.625" style="1" customWidth="1"/>
    <col min="3861" max="3861" width="1.625" style="1" customWidth="1"/>
    <col min="3862" max="3864" width="2.625" style="1" customWidth="1"/>
    <col min="3865" max="3865" width="1.625" style="1" customWidth="1"/>
    <col min="3866" max="3868" width="2.625" style="1" customWidth="1"/>
    <col min="3869" max="3869" width="1.625" style="1" customWidth="1"/>
    <col min="3870" max="3873" width="2.125" style="1" customWidth="1"/>
    <col min="3874" max="3874" width="1.25" style="1" customWidth="1"/>
    <col min="3875" max="3878" width="2.125" style="1" customWidth="1"/>
    <col min="3879" max="3879" width="1.25" style="1" customWidth="1"/>
    <col min="3880" max="3883" width="2.125" style="1" customWidth="1"/>
    <col min="3884" max="3884" width="1.25" style="1" customWidth="1"/>
    <col min="3885" max="3888" width="2.125" style="1" customWidth="1"/>
    <col min="3889" max="3889" width="1.25" style="1" customWidth="1"/>
    <col min="3890" max="3893" width="2.125" style="1" customWidth="1"/>
    <col min="3894" max="3894" width="1.25" style="1" customWidth="1"/>
    <col min="3895" max="3898" width="2.125" style="1" customWidth="1"/>
    <col min="3899" max="3899" width="1.25" style="1" customWidth="1"/>
    <col min="3900" max="3903" width="2.125" style="1" customWidth="1"/>
    <col min="3904" max="3904" width="1.25" style="1" customWidth="1"/>
    <col min="3905" max="3908" width="2.125" style="1" customWidth="1"/>
    <col min="3909" max="3909" width="1.25" style="1" customWidth="1"/>
    <col min="3910" max="3913" width="2.125" style="1" customWidth="1"/>
    <col min="3914" max="3914" width="1.25" style="1" customWidth="1"/>
    <col min="3915" max="3947" width="2.625" style="1" customWidth="1"/>
    <col min="3948" max="3948" width="0" style="1" hidden="1" customWidth="1"/>
    <col min="3949" max="3953" width="2.375" style="1" customWidth="1"/>
    <col min="3954" max="3954" width="2.5" style="1" customWidth="1"/>
    <col min="3955" max="3959" width="2.375" style="1" customWidth="1"/>
    <col min="3960" max="3960" width="2.5" style="1" customWidth="1"/>
    <col min="3961" max="3964" width="2.25" style="1" customWidth="1"/>
    <col min="3965" max="3997" width="2.375" style="1" customWidth="1"/>
    <col min="3998" max="4000" width="2.25" style="1" customWidth="1"/>
    <col min="4001" max="4032" width="2.375" style="1" customWidth="1"/>
    <col min="4033" max="4033" width="2.25" style="1" customWidth="1"/>
    <col min="4034" max="4036" width="2.5" style="1" customWidth="1"/>
    <col min="4037" max="4050" width="2.25" style="1" customWidth="1"/>
    <col min="4051" max="4053" width="2.5" style="1" customWidth="1"/>
    <col min="4054" max="4057" width="2.75" style="1" customWidth="1"/>
    <col min="4058" max="4063" width="2.5" style="1" customWidth="1"/>
    <col min="4064" max="4066" width="2.25" style="1" customWidth="1"/>
    <col min="4067" max="4067" width="2.125" style="1" customWidth="1"/>
    <col min="4068" max="4068" width="2.5" style="1" customWidth="1"/>
    <col min="4069" max="4069" width="2.375" style="1" customWidth="1"/>
    <col min="4070" max="4072" width="2.25" style="1" customWidth="1"/>
    <col min="4073" max="4089" width="2.375" style="1"/>
    <col min="4090" max="4099" width="2.625" style="1" customWidth="1"/>
    <col min="4100" max="4100" width="1.625" style="1" customWidth="1"/>
    <col min="4101" max="4104" width="2.625" style="1" customWidth="1"/>
    <col min="4105" max="4105" width="1.625" style="1" customWidth="1"/>
    <col min="4106" max="4108" width="2.625" style="1" customWidth="1"/>
    <col min="4109" max="4109" width="1.625" style="1" customWidth="1"/>
    <col min="4110" max="4112" width="2.625" style="1" customWidth="1"/>
    <col min="4113" max="4113" width="1.625" style="1" customWidth="1"/>
    <col min="4114" max="4116" width="2.625" style="1" customWidth="1"/>
    <col min="4117" max="4117" width="1.625" style="1" customWidth="1"/>
    <col min="4118" max="4120" width="2.625" style="1" customWidth="1"/>
    <col min="4121" max="4121" width="1.625" style="1" customWidth="1"/>
    <col min="4122" max="4124" width="2.625" style="1" customWidth="1"/>
    <col min="4125" max="4125" width="1.625" style="1" customWidth="1"/>
    <col min="4126" max="4129" width="2.125" style="1" customWidth="1"/>
    <col min="4130" max="4130" width="1.25" style="1" customWidth="1"/>
    <col min="4131" max="4134" width="2.125" style="1" customWidth="1"/>
    <col min="4135" max="4135" width="1.25" style="1" customWidth="1"/>
    <col min="4136" max="4139" width="2.125" style="1" customWidth="1"/>
    <col min="4140" max="4140" width="1.25" style="1" customWidth="1"/>
    <col min="4141" max="4144" width="2.125" style="1" customWidth="1"/>
    <col min="4145" max="4145" width="1.25" style="1" customWidth="1"/>
    <col min="4146" max="4149" width="2.125" style="1" customWidth="1"/>
    <col min="4150" max="4150" width="1.25" style="1" customWidth="1"/>
    <col min="4151" max="4154" width="2.125" style="1" customWidth="1"/>
    <col min="4155" max="4155" width="1.25" style="1" customWidth="1"/>
    <col min="4156" max="4159" width="2.125" style="1" customWidth="1"/>
    <col min="4160" max="4160" width="1.25" style="1" customWidth="1"/>
    <col min="4161" max="4164" width="2.125" style="1" customWidth="1"/>
    <col min="4165" max="4165" width="1.25" style="1" customWidth="1"/>
    <col min="4166" max="4169" width="2.125" style="1" customWidth="1"/>
    <col min="4170" max="4170" width="1.25" style="1" customWidth="1"/>
    <col min="4171" max="4203" width="2.625" style="1" customWidth="1"/>
    <col min="4204" max="4204" width="0" style="1" hidden="1" customWidth="1"/>
    <col min="4205" max="4209" width="2.375" style="1" customWidth="1"/>
    <col min="4210" max="4210" width="2.5" style="1" customWidth="1"/>
    <col min="4211" max="4215" width="2.375" style="1" customWidth="1"/>
    <col min="4216" max="4216" width="2.5" style="1" customWidth="1"/>
    <col min="4217" max="4220" width="2.25" style="1" customWidth="1"/>
    <col min="4221" max="4253" width="2.375" style="1" customWidth="1"/>
    <col min="4254" max="4256" width="2.25" style="1" customWidth="1"/>
    <col min="4257" max="4288" width="2.375" style="1" customWidth="1"/>
    <col min="4289" max="4289" width="2.25" style="1" customWidth="1"/>
    <col min="4290" max="4292" width="2.5" style="1" customWidth="1"/>
    <col min="4293" max="4306" width="2.25" style="1" customWidth="1"/>
    <col min="4307" max="4309" width="2.5" style="1" customWidth="1"/>
    <col min="4310" max="4313" width="2.75" style="1" customWidth="1"/>
    <col min="4314" max="4319" width="2.5" style="1" customWidth="1"/>
    <col min="4320" max="4322" width="2.25" style="1" customWidth="1"/>
    <col min="4323" max="4323" width="2.125" style="1" customWidth="1"/>
    <col min="4324" max="4324" width="2.5" style="1" customWidth="1"/>
    <col min="4325" max="4325" width="2.375" style="1" customWidth="1"/>
    <col min="4326" max="4328" width="2.25" style="1" customWidth="1"/>
    <col min="4329" max="4345" width="2.375" style="1"/>
    <col min="4346" max="4355" width="2.625" style="1" customWidth="1"/>
    <col min="4356" max="4356" width="1.625" style="1" customWidth="1"/>
    <col min="4357" max="4360" width="2.625" style="1" customWidth="1"/>
    <col min="4361" max="4361" width="1.625" style="1" customWidth="1"/>
    <col min="4362" max="4364" width="2.625" style="1" customWidth="1"/>
    <col min="4365" max="4365" width="1.625" style="1" customWidth="1"/>
    <col min="4366" max="4368" width="2.625" style="1" customWidth="1"/>
    <col min="4369" max="4369" width="1.625" style="1" customWidth="1"/>
    <col min="4370" max="4372" width="2.625" style="1" customWidth="1"/>
    <col min="4373" max="4373" width="1.625" style="1" customWidth="1"/>
    <col min="4374" max="4376" width="2.625" style="1" customWidth="1"/>
    <col min="4377" max="4377" width="1.625" style="1" customWidth="1"/>
    <col min="4378" max="4380" width="2.625" style="1" customWidth="1"/>
    <col min="4381" max="4381" width="1.625" style="1" customWidth="1"/>
    <col min="4382" max="4385" width="2.125" style="1" customWidth="1"/>
    <col min="4386" max="4386" width="1.25" style="1" customWidth="1"/>
    <col min="4387" max="4390" width="2.125" style="1" customWidth="1"/>
    <col min="4391" max="4391" width="1.25" style="1" customWidth="1"/>
    <col min="4392" max="4395" width="2.125" style="1" customWidth="1"/>
    <col min="4396" max="4396" width="1.25" style="1" customWidth="1"/>
    <col min="4397" max="4400" width="2.125" style="1" customWidth="1"/>
    <col min="4401" max="4401" width="1.25" style="1" customWidth="1"/>
    <col min="4402" max="4405" width="2.125" style="1" customWidth="1"/>
    <col min="4406" max="4406" width="1.25" style="1" customWidth="1"/>
    <col min="4407" max="4410" width="2.125" style="1" customWidth="1"/>
    <col min="4411" max="4411" width="1.25" style="1" customWidth="1"/>
    <col min="4412" max="4415" width="2.125" style="1" customWidth="1"/>
    <col min="4416" max="4416" width="1.25" style="1" customWidth="1"/>
    <col min="4417" max="4420" width="2.125" style="1" customWidth="1"/>
    <col min="4421" max="4421" width="1.25" style="1" customWidth="1"/>
    <col min="4422" max="4425" width="2.125" style="1" customWidth="1"/>
    <col min="4426" max="4426" width="1.25" style="1" customWidth="1"/>
    <col min="4427" max="4459" width="2.625" style="1" customWidth="1"/>
    <col min="4460" max="4460" width="0" style="1" hidden="1" customWidth="1"/>
    <col min="4461" max="4465" width="2.375" style="1" customWidth="1"/>
    <col min="4466" max="4466" width="2.5" style="1" customWidth="1"/>
    <col min="4467" max="4471" width="2.375" style="1" customWidth="1"/>
    <col min="4472" max="4472" width="2.5" style="1" customWidth="1"/>
    <col min="4473" max="4476" width="2.25" style="1" customWidth="1"/>
    <col min="4477" max="4509" width="2.375" style="1" customWidth="1"/>
    <col min="4510" max="4512" width="2.25" style="1" customWidth="1"/>
    <col min="4513" max="4544" width="2.375" style="1" customWidth="1"/>
    <col min="4545" max="4545" width="2.25" style="1" customWidth="1"/>
    <col min="4546" max="4548" width="2.5" style="1" customWidth="1"/>
    <col min="4549" max="4562" width="2.25" style="1" customWidth="1"/>
    <col min="4563" max="4565" width="2.5" style="1" customWidth="1"/>
    <col min="4566" max="4569" width="2.75" style="1" customWidth="1"/>
    <col min="4570" max="4575" width="2.5" style="1" customWidth="1"/>
    <col min="4576" max="4578" width="2.25" style="1" customWidth="1"/>
    <col min="4579" max="4579" width="2.125" style="1" customWidth="1"/>
    <col min="4580" max="4580" width="2.5" style="1" customWidth="1"/>
    <col min="4581" max="4581" width="2.375" style="1" customWidth="1"/>
    <col min="4582" max="4584" width="2.25" style="1" customWidth="1"/>
    <col min="4585" max="4601" width="2.375" style="1"/>
    <col min="4602" max="4611" width="2.625" style="1" customWidth="1"/>
    <col min="4612" max="4612" width="1.625" style="1" customWidth="1"/>
    <col min="4613" max="4616" width="2.625" style="1" customWidth="1"/>
    <col min="4617" max="4617" width="1.625" style="1" customWidth="1"/>
    <col min="4618" max="4620" width="2.625" style="1" customWidth="1"/>
    <col min="4621" max="4621" width="1.625" style="1" customWidth="1"/>
    <col min="4622" max="4624" width="2.625" style="1" customWidth="1"/>
    <col min="4625" max="4625" width="1.625" style="1" customWidth="1"/>
    <col min="4626" max="4628" width="2.625" style="1" customWidth="1"/>
    <col min="4629" max="4629" width="1.625" style="1" customWidth="1"/>
    <col min="4630" max="4632" width="2.625" style="1" customWidth="1"/>
    <col min="4633" max="4633" width="1.625" style="1" customWidth="1"/>
    <col min="4634" max="4636" width="2.625" style="1" customWidth="1"/>
    <col min="4637" max="4637" width="1.625" style="1" customWidth="1"/>
    <col min="4638" max="4641" width="2.125" style="1" customWidth="1"/>
    <col min="4642" max="4642" width="1.25" style="1" customWidth="1"/>
    <col min="4643" max="4646" width="2.125" style="1" customWidth="1"/>
    <col min="4647" max="4647" width="1.25" style="1" customWidth="1"/>
    <col min="4648" max="4651" width="2.125" style="1" customWidth="1"/>
    <col min="4652" max="4652" width="1.25" style="1" customWidth="1"/>
    <col min="4653" max="4656" width="2.125" style="1" customWidth="1"/>
    <col min="4657" max="4657" width="1.25" style="1" customWidth="1"/>
    <col min="4658" max="4661" width="2.125" style="1" customWidth="1"/>
    <col min="4662" max="4662" width="1.25" style="1" customWidth="1"/>
    <col min="4663" max="4666" width="2.125" style="1" customWidth="1"/>
    <col min="4667" max="4667" width="1.25" style="1" customWidth="1"/>
    <col min="4668" max="4671" width="2.125" style="1" customWidth="1"/>
    <col min="4672" max="4672" width="1.25" style="1" customWidth="1"/>
    <col min="4673" max="4676" width="2.125" style="1" customWidth="1"/>
    <col min="4677" max="4677" width="1.25" style="1" customWidth="1"/>
    <col min="4678" max="4681" width="2.125" style="1" customWidth="1"/>
    <col min="4682" max="4682" width="1.25" style="1" customWidth="1"/>
    <col min="4683" max="4715" width="2.625" style="1" customWidth="1"/>
    <col min="4716" max="4716" width="0" style="1" hidden="1" customWidth="1"/>
    <col min="4717" max="4721" width="2.375" style="1" customWidth="1"/>
    <col min="4722" max="4722" width="2.5" style="1" customWidth="1"/>
    <col min="4723" max="4727" width="2.375" style="1" customWidth="1"/>
    <col min="4728" max="4728" width="2.5" style="1" customWidth="1"/>
    <col min="4729" max="4732" width="2.25" style="1" customWidth="1"/>
    <col min="4733" max="4765" width="2.375" style="1" customWidth="1"/>
    <col min="4766" max="4768" width="2.25" style="1" customWidth="1"/>
    <col min="4769" max="4800" width="2.375" style="1" customWidth="1"/>
    <col min="4801" max="4801" width="2.25" style="1" customWidth="1"/>
    <col min="4802" max="4804" width="2.5" style="1" customWidth="1"/>
    <col min="4805" max="4818" width="2.25" style="1" customWidth="1"/>
    <col min="4819" max="4821" width="2.5" style="1" customWidth="1"/>
    <col min="4822" max="4825" width="2.75" style="1" customWidth="1"/>
    <col min="4826" max="4831" width="2.5" style="1" customWidth="1"/>
    <col min="4832" max="4834" width="2.25" style="1" customWidth="1"/>
    <col min="4835" max="4835" width="2.125" style="1" customWidth="1"/>
    <col min="4836" max="4836" width="2.5" style="1" customWidth="1"/>
    <col min="4837" max="4837" width="2.375" style="1" customWidth="1"/>
    <col min="4838" max="4840" width="2.25" style="1" customWidth="1"/>
    <col min="4841" max="4857" width="2.375" style="1"/>
    <col min="4858" max="4867" width="2.625" style="1" customWidth="1"/>
    <col min="4868" max="4868" width="1.625" style="1" customWidth="1"/>
    <col min="4869" max="4872" width="2.625" style="1" customWidth="1"/>
    <col min="4873" max="4873" width="1.625" style="1" customWidth="1"/>
    <col min="4874" max="4876" width="2.625" style="1" customWidth="1"/>
    <col min="4877" max="4877" width="1.625" style="1" customWidth="1"/>
    <col min="4878" max="4880" width="2.625" style="1" customWidth="1"/>
    <col min="4881" max="4881" width="1.625" style="1" customWidth="1"/>
    <col min="4882" max="4884" width="2.625" style="1" customWidth="1"/>
    <col min="4885" max="4885" width="1.625" style="1" customWidth="1"/>
    <col min="4886" max="4888" width="2.625" style="1" customWidth="1"/>
    <col min="4889" max="4889" width="1.625" style="1" customWidth="1"/>
    <col min="4890" max="4892" width="2.625" style="1" customWidth="1"/>
    <col min="4893" max="4893" width="1.625" style="1" customWidth="1"/>
    <col min="4894" max="4897" width="2.125" style="1" customWidth="1"/>
    <col min="4898" max="4898" width="1.25" style="1" customWidth="1"/>
    <col min="4899" max="4902" width="2.125" style="1" customWidth="1"/>
    <col min="4903" max="4903" width="1.25" style="1" customWidth="1"/>
    <col min="4904" max="4907" width="2.125" style="1" customWidth="1"/>
    <col min="4908" max="4908" width="1.25" style="1" customWidth="1"/>
    <col min="4909" max="4912" width="2.125" style="1" customWidth="1"/>
    <col min="4913" max="4913" width="1.25" style="1" customWidth="1"/>
    <col min="4914" max="4917" width="2.125" style="1" customWidth="1"/>
    <col min="4918" max="4918" width="1.25" style="1" customWidth="1"/>
    <col min="4919" max="4922" width="2.125" style="1" customWidth="1"/>
    <col min="4923" max="4923" width="1.25" style="1" customWidth="1"/>
    <col min="4924" max="4927" width="2.125" style="1" customWidth="1"/>
    <col min="4928" max="4928" width="1.25" style="1" customWidth="1"/>
    <col min="4929" max="4932" width="2.125" style="1" customWidth="1"/>
    <col min="4933" max="4933" width="1.25" style="1" customWidth="1"/>
    <col min="4934" max="4937" width="2.125" style="1" customWidth="1"/>
    <col min="4938" max="4938" width="1.25" style="1" customWidth="1"/>
    <col min="4939" max="4971" width="2.625" style="1" customWidth="1"/>
    <col min="4972" max="4972" width="0" style="1" hidden="1" customWidth="1"/>
    <col min="4973" max="4977" width="2.375" style="1" customWidth="1"/>
    <col min="4978" max="4978" width="2.5" style="1" customWidth="1"/>
    <col min="4979" max="4983" width="2.375" style="1" customWidth="1"/>
    <col min="4984" max="4984" width="2.5" style="1" customWidth="1"/>
    <col min="4985" max="4988" width="2.25" style="1" customWidth="1"/>
    <col min="4989" max="5021" width="2.375" style="1" customWidth="1"/>
    <col min="5022" max="5024" width="2.25" style="1" customWidth="1"/>
    <col min="5025" max="5056" width="2.375" style="1" customWidth="1"/>
    <col min="5057" max="5057" width="2.25" style="1" customWidth="1"/>
    <col min="5058" max="5060" width="2.5" style="1" customWidth="1"/>
    <col min="5061" max="5074" width="2.25" style="1" customWidth="1"/>
    <col min="5075" max="5077" width="2.5" style="1" customWidth="1"/>
    <col min="5078" max="5081" width="2.75" style="1" customWidth="1"/>
    <col min="5082" max="5087" width="2.5" style="1" customWidth="1"/>
    <col min="5088" max="5090" width="2.25" style="1" customWidth="1"/>
    <col min="5091" max="5091" width="2.125" style="1" customWidth="1"/>
    <col min="5092" max="5092" width="2.5" style="1" customWidth="1"/>
    <col min="5093" max="5093" width="2.375" style="1" customWidth="1"/>
    <col min="5094" max="5096" width="2.25" style="1" customWidth="1"/>
    <col min="5097" max="5113" width="2.375" style="1"/>
    <col min="5114" max="5123" width="2.625" style="1" customWidth="1"/>
    <col min="5124" max="5124" width="1.625" style="1" customWidth="1"/>
    <col min="5125" max="5128" width="2.625" style="1" customWidth="1"/>
    <col min="5129" max="5129" width="1.625" style="1" customWidth="1"/>
    <col min="5130" max="5132" width="2.625" style="1" customWidth="1"/>
    <col min="5133" max="5133" width="1.625" style="1" customWidth="1"/>
    <col min="5134" max="5136" width="2.625" style="1" customWidth="1"/>
    <col min="5137" max="5137" width="1.625" style="1" customWidth="1"/>
    <col min="5138" max="5140" width="2.625" style="1" customWidth="1"/>
    <col min="5141" max="5141" width="1.625" style="1" customWidth="1"/>
    <col min="5142" max="5144" width="2.625" style="1" customWidth="1"/>
    <col min="5145" max="5145" width="1.625" style="1" customWidth="1"/>
    <col min="5146" max="5148" width="2.625" style="1" customWidth="1"/>
    <col min="5149" max="5149" width="1.625" style="1" customWidth="1"/>
    <col min="5150" max="5153" width="2.125" style="1" customWidth="1"/>
    <col min="5154" max="5154" width="1.25" style="1" customWidth="1"/>
    <col min="5155" max="5158" width="2.125" style="1" customWidth="1"/>
    <col min="5159" max="5159" width="1.25" style="1" customWidth="1"/>
    <col min="5160" max="5163" width="2.125" style="1" customWidth="1"/>
    <col min="5164" max="5164" width="1.25" style="1" customWidth="1"/>
    <col min="5165" max="5168" width="2.125" style="1" customWidth="1"/>
    <col min="5169" max="5169" width="1.25" style="1" customWidth="1"/>
    <col min="5170" max="5173" width="2.125" style="1" customWidth="1"/>
    <col min="5174" max="5174" width="1.25" style="1" customWidth="1"/>
    <col min="5175" max="5178" width="2.125" style="1" customWidth="1"/>
    <col min="5179" max="5179" width="1.25" style="1" customWidth="1"/>
    <col min="5180" max="5183" width="2.125" style="1" customWidth="1"/>
    <col min="5184" max="5184" width="1.25" style="1" customWidth="1"/>
    <col min="5185" max="5188" width="2.125" style="1" customWidth="1"/>
    <col min="5189" max="5189" width="1.25" style="1" customWidth="1"/>
    <col min="5190" max="5193" width="2.125" style="1" customWidth="1"/>
    <col min="5194" max="5194" width="1.25" style="1" customWidth="1"/>
    <col min="5195" max="5227" width="2.625" style="1" customWidth="1"/>
    <col min="5228" max="5228" width="0" style="1" hidden="1" customWidth="1"/>
    <col min="5229" max="5233" width="2.375" style="1" customWidth="1"/>
    <col min="5234" max="5234" width="2.5" style="1" customWidth="1"/>
    <col min="5235" max="5239" width="2.375" style="1" customWidth="1"/>
    <col min="5240" max="5240" width="2.5" style="1" customWidth="1"/>
    <col min="5241" max="5244" width="2.25" style="1" customWidth="1"/>
    <col min="5245" max="5277" width="2.375" style="1" customWidth="1"/>
    <col min="5278" max="5280" width="2.25" style="1" customWidth="1"/>
    <col min="5281" max="5312" width="2.375" style="1" customWidth="1"/>
    <col min="5313" max="5313" width="2.25" style="1" customWidth="1"/>
    <col min="5314" max="5316" width="2.5" style="1" customWidth="1"/>
    <col min="5317" max="5330" width="2.25" style="1" customWidth="1"/>
    <col min="5331" max="5333" width="2.5" style="1" customWidth="1"/>
    <col min="5334" max="5337" width="2.75" style="1" customWidth="1"/>
    <col min="5338" max="5343" width="2.5" style="1" customWidth="1"/>
    <col min="5344" max="5346" width="2.25" style="1" customWidth="1"/>
    <col min="5347" max="5347" width="2.125" style="1" customWidth="1"/>
    <col min="5348" max="5348" width="2.5" style="1" customWidth="1"/>
    <col min="5349" max="5349" width="2.375" style="1" customWidth="1"/>
    <col min="5350" max="5352" width="2.25" style="1" customWidth="1"/>
    <col min="5353" max="5369" width="2.375" style="1"/>
    <col min="5370" max="5379" width="2.625" style="1" customWidth="1"/>
    <col min="5380" max="5380" width="1.625" style="1" customWidth="1"/>
    <col min="5381" max="5384" width="2.625" style="1" customWidth="1"/>
    <col min="5385" max="5385" width="1.625" style="1" customWidth="1"/>
    <col min="5386" max="5388" width="2.625" style="1" customWidth="1"/>
    <col min="5389" max="5389" width="1.625" style="1" customWidth="1"/>
    <col min="5390" max="5392" width="2.625" style="1" customWidth="1"/>
    <col min="5393" max="5393" width="1.625" style="1" customWidth="1"/>
    <col min="5394" max="5396" width="2.625" style="1" customWidth="1"/>
    <col min="5397" max="5397" width="1.625" style="1" customWidth="1"/>
    <col min="5398" max="5400" width="2.625" style="1" customWidth="1"/>
    <col min="5401" max="5401" width="1.625" style="1" customWidth="1"/>
    <col min="5402" max="5404" width="2.625" style="1" customWidth="1"/>
    <col min="5405" max="5405" width="1.625" style="1" customWidth="1"/>
    <col min="5406" max="5409" width="2.125" style="1" customWidth="1"/>
    <col min="5410" max="5410" width="1.25" style="1" customWidth="1"/>
    <col min="5411" max="5414" width="2.125" style="1" customWidth="1"/>
    <col min="5415" max="5415" width="1.25" style="1" customWidth="1"/>
    <col min="5416" max="5419" width="2.125" style="1" customWidth="1"/>
    <col min="5420" max="5420" width="1.25" style="1" customWidth="1"/>
    <col min="5421" max="5424" width="2.125" style="1" customWidth="1"/>
    <col min="5425" max="5425" width="1.25" style="1" customWidth="1"/>
    <col min="5426" max="5429" width="2.125" style="1" customWidth="1"/>
    <col min="5430" max="5430" width="1.25" style="1" customWidth="1"/>
    <col min="5431" max="5434" width="2.125" style="1" customWidth="1"/>
    <col min="5435" max="5435" width="1.25" style="1" customWidth="1"/>
    <col min="5436" max="5439" width="2.125" style="1" customWidth="1"/>
    <col min="5440" max="5440" width="1.25" style="1" customWidth="1"/>
    <col min="5441" max="5444" width="2.125" style="1" customWidth="1"/>
    <col min="5445" max="5445" width="1.25" style="1" customWidth="1"/>
    <col min="5446" max="5449" width="2.125" style="1" customWidth="1"/>
    <col min="5450" max="5450" width="1.25" style="1" customWidth="1"/>
    <col min="5451" max="5483" width="2.625" style="1" customWidth="1"/>
    <col min="5484" max="5484" width="0" style="1" hidden="1" customWidth="1"/>
    <col min="5485" max="5489" width="2.375" style="1" customWidth="1"/>
    <col min="5490" max="5490" width="2.5" style="1" customWidth="1"/>
    <col min="5491" max="5495" width="2.375" style="1" customWidth="1"/>
    <col min="5496" max="5496" width="2.5" style="1" customWidth="1"/>
    <col min="5497" max="5500" width="2.25" style="1" customWidth="1"/>
    <col min="5501" max="5533" width="2.375" style="1" customWidth="1"/>
    <col min="5534" max="5536" width="2.25" style="1" customWidth="1"/>
    <col min="5537" max="5568" width="2.375" style="1" customWidth="1"/>
    <col min="5569" max="5569" width="2.25" style="1" customWidth="1"/>
    <col min="5570" max="5572" width="2.5" style="1" customWidth="1"/>
    <col min="5573" max="5586" width="2.25" style="1" customWidth="1"/>
    <col min="5587" max="5589" width="2.5" style="1" customWidth="1"/>
    <col min="5590" max="5593" width="2.75" style="1" customWidth="1"/>
    <col min="5594" max="5599" width="2.5" style="1" customWidth="1"/>
    <col min="5600" max="5602" width="2.25" style="1" customWidth="1"/>
    <col min="5603" max="5603" width="2.125" style="1" customWidth="1"/>
    <col min="5604" max="5604" width="2.5" style="1" customWidth="1"/>
    <col min="5605" max="5605" width="2.375" style="1" customWidth="1"/>
    <col min="5606" max="5608" width="2.25" style="1" customWidth="1"/>
    <col min="5609" max="5625" width="2.375" style="1"/>
    <col min="5626" max="5635" width="2.625" style="1" customWidth="1"/>
    <col min="5636" max="5636" width="1.625" style="1" customWidth="1"/>
    <col min="5637" max="5640" width="2.625" style="1" customWidth="1"/>
    <col min="5641" max="5641" width="1.625" style="1" customWidth="1"/>
    <col min="5642" max="5644" width="2.625" style="1" customWidth="1"/>
    <col min="5645" max="5645" width="1.625" style="1" customWidth="1"/>
    <col min="5646" max="5648" width="2.625" style="1" customWidth="1"/>
    <col min="5649" max="5649" width="1.625" style="1" customWidth="1"/>
    <col min="5650" max="5652" width="2.625" style="1" customWidth="1"/>
    <col min="5653" max="5653" width="1.625" style="1" customWidth="1"/>
    <col min="5654" max="5656" width="2.625" style="1" customWidth="1"/>
    <col min="5657" max="5657" width="1.625" style="1" customWidth="1"/>
    <col min="5658" max="5660" width="2.625" style="1" customWidth="1"/>
    <col min="5661" max="5661" width="1.625" style="1" customWidth="1"/>
    <col min="5662" max="5665" width="2.125" style="1" customWidth="1"/>
    <col min="5666" max="5666" width="1.25" style="1" customWidth="1"/>
    <col min="5667" max="5670" width="2.125" style="1" customWidth="1"/>
    <col min="5671" max="5671" width="1.25" style="1" customWidth="1"/>
    <col min="5672" max="5675" width="2.125" style="1" customWidth="1"/>
    <col min="5676" max="5676" width="1.25" style="1" customWidth="1"/>
    <col min="5677" max="5680" width="2.125" style="1" customWidth="1"/>
    <col min="5681" max="5681" width="1.25" style="1" customWidth="1"/>
    <col min="5682" max="5685" width="2.125" style="1" customWidth="1"/>
    <col min="5686" max="5686" width="1.25" style="1" customWidth="1"/>
    <col min="5687" max="5690" width="2.125" style="1" customWidth="1"/>
    <col min="5691" max="5691" width="1.25" style="1" customWidth="1"/>
    <col min="5692" max="5695" width="2.125" style="1" customWidth="1"/>
    <col min="5696" max="5696" width="1.25" style="1" customWidth="1"/>
    <col min="5697" max="5700" width="2.125" style="1" customWidth="1"/>
    <col min="5701" max="5701" width="1.25" style="1" customWidth="1"/>
    <col min="5702" max="5705" width="2.125" style="1" customWidth="1"/>
    <col min="5706" max="5706" width="1.25" style="1" customWidth="1"/>
    <col min="5707" max="5739" width="2.625" style="1" customWidth="1"/>
    <col min="5740" max="5740" width="0" style="1" hidden="1" customWidth="1"/>
    <col min="5741" max="5745" width="2.375" style="1" customWidth="1"/>
    <col min="5746" max="5746" width="2.5" style="1" customWidth="1"/>
    <col min="5747" max="5751" width="2.375" style="1" customWidth="1"/>
    <col min="5752" max="5752" width="2.5" style="1" customWidth="1"/>
    <col min="5753" max="5756" width="2.25" style="1" customWidth="1"/>
    <col min="5757" max="5789" width="2.375" style="1" customWidth="1"/>
    <col min="5790" max="5792" width="2.25" style="1" customWidth="1"/>
    <col min="5793" max="5824" width="2.375" style="1" customWidth="1"/>
    <col min="5825" max="5825" width="2.25" style="1" customWidth="1"/>
    <col min="5826" max="5828" width="2.5" style="1" customWidth="1"/>
    <col min="5829" max="5842" width="2.25" style="1" customWidth="1"/>
    <col min="5843" max="5845" width="2.5" style="1" customWidth="1"/>
    <col min="5846" max="5849" width="2.75" style="1" customWidth="1"/>
    <col min="5850" max="5855" width="2.5" style="1" customWidth="1"/>
    <col min="5856" max="5858" width="2.25" style="1" customWidth="1"/>
    <col min="5859" max="5859" width="2.125" style="1" customWidth="1"/>
    <col min="5860" max="5860" width="2.5" style="1" customWidth="1"/>
    <col min="5861" max="5861" width="2.375" style="1" customWidth="1"/>
    <col min="5862" max="5864" width="2.25" style="1" customWidth="1"/>
    <col min="5865" max="5881" width="2.375" style="1"/>
    <col min="5882" max="5891" width="2.625" style="1" customWidth="1"/>
    <col min="5892" max="5892" width="1.625" style="1" customWidth="1"/>
    <col min="5893" max="5896" width="2.625" style="1" customWidth="1"/>
    <col min="5897" max="5897" width="1.625" style="1" customWidth="1"/>
    <col min="5898" max="5900" width="2.625" style="1" customWidth="1"/>
    <col min="5901" max="5901" width="1.625" style="1" customWidth="1"/>
    <col min="5902" max="5904" width="2.625" style="1" customWidth="1"/>
    <col min="5905" max="5905" width="1.625" style="1" customWidth="1"/>
    <col min="5906" max="5908" width="2.625" style="1" customWidth="1"/>
    <col min="5909" max="5909" width="1.625" style="1" customWidth="1"/>
    <col min="5910" max="5912" width="2.625" style="1" customWidth="1"/>
    <col min="5913" max="5913" width="1.625" style="1" customWidth="1"/>
    <col min="5914" max="5916" width="2.625" style="1" customWidth="1"/>
    <col min="5917" max="5917" width="1.625" style="1" customWidth="1"/>
    <col min="5918" max="5921" width="2.125" style="1" customWidth="1"/>
    <col min="5922" max="5922" width="1.25" style="1" customWidth="1"/>
    <col min="5923" max="5926" width="2.125" style="1" customWidth="1"/>
    <col min="5927" max="5927" width="1.25" style="1" customWidth="1"/>
    <col min="5928" max="5931" width="2.125" style="1" customWidth="1"/>
    <col min="5932" max="5932" width="1.25" style="1" customWidth="1"/>
    <col min="5933" max="5936" width="2.125" style="1" customWidth="1"/>
    <col min="5937" max="5937" width="1.25" style="1" customWidth="1"/>
    <col min="5938" max="5941" width="2.125" style="1" customWidth="1"/>
    <col min="5942" max="5942" width="1.25" style="1" customWidth="1"/>
    <col min="5943" max="5946" width="2.125" style="1" customWidth="1"/>
    <col min="5947" max="5947" width="1.25" style="1" customWidth="1"/>
    <col min="5948" max="5951" width="2.125" style="1" customWidth="1"/>
    <col min="5952" max="5952" width="1.25" style="1" customWidth="1"/>
    <col min="5953" max="5956" width="2.125" style="1" customWidth="1"/>
    <col min="5957" max="5957" width="1.25" style="1" customWidth="1"/>
    <col min="5958" max="5961" width="2.125" style="1" customWidth="1"/>
    <col min="5962" max="5962" width="1.25" style="1" customWidth="1"/>
    <col min="5963" max="5995" width="2.625" style="1" customWidth="1"/>
    <col min="5996" max="5996" width="0" style="1" hidden="1" customWidth="1"/>
    <col min="5997" max="6001" width="2.375" style="1" customWidth="1"/>
    <col min="6002" max="6002" width="2.5" style="1" customWidth="1"/>
    <col min="6003" max="6007" width="2.375" style="1" customWidth="1"/>
    <col min="6008" max="6008" width="2.5" style="1" customWidth="1"/>
    <col min="6009" max="6012" width="2.25" style="1" customWidth="1"/>
    <col min="6013" max="6045" width="2.375" style="1" customWidth="1"/>
    <col min="6046" max="6048" width="2.25" style="1" customWidth="1"/>
    <col min="6049" max="6080" width="2.375" style="1" customWidth="1"/>
    <col min="6081" max="6081" width="2.25" style="1" customWidth="1"/>
    <col min="6082" max="6084" width="2.5" style="1" customWidth="1"/>
    <col min="6085" max="6098" width="2.25" style="1" customWidth="1"/>
    <col min="6099" max="6101" width="2.5" style="1" customWidth="1"/>
    <col min="6102" max="6105" width="2.75" style="1" customWidth="1"/>
    <col min="6106" max="6111" width="2.5" style="1" customWidth="1"/>
    <col min="6112" max="6114" width="2.25" style="1" customWidth="1"/>
    <col min="6115" max="6115" width="2.125" style="1" customWidth="1"/>
    <col min="6116" max="6116" width="2.5" style="1" customWidth="1"/>
    <col min="6117" max="6117" width="2.375" style="1" customWidth="1"/>
    <col min="6118" max="6120" width="2.25" style="1" customWidth="1"/>
    <col min="6121" max="6137" width="2.375" style="1"/>
    <col min="6138" max="6147" width="2.625" style="1" customWidth="1"/>
    <col min="6148" max="6148" width="1.625" style="1" customWidth="1"/>
    <col min="6149" max="6152" width="2.625" style="1" customWidth="1"/>
    <col min="6153" max="6153" width="1.625" style="1" customWidth="1"/>
    <col min="6154" max="6156" width="2.625" style="1" customWidth="1"/>
    <col min="6157" max="6157" width="1.625" style="1" customWidth="1"/>
    <col min="6158" max="6160" width="2.625" style="1" customWidth="1"/>
    <col min="6161" max="6161" width="1.625" style="1" customWidth="1"/>
    <col min="6162" max="6164" width="2.625" style="1" customWidth="1"/>
    <col min="6165" max="6165" width="1.625" style="1" customWidth="1"/>
    <col min="6166" max="6168" width="2.625" style="1" customWidth="1"/>
    <col min="6169" max="6169" width="1.625" style="1" customWidth="1"/>
    <col min="6170" max="6172" width="2.625" style="1" customWidth="1"/>
    <col min="6173" max="6173" width="1.625" style="1" customWidth="1"/>
    <col min="6174" max="6177" width="2.125" style="1" customWidth="1"/>
    <col min="6178" max="6178" width="1.25" style="1" customWidth="1"/>
    <col min="6179" max="6182" width="2.125" style="1" customWidth="1"/>
    <col min="6183" max="6183" width="1.25" style="1" customWidth="1"/>
    <col min="6184" max="6187" width="2.125" style="1" customWidth="1"/>
    <col min="6188" max="6188" width="1.25" style="1" customWidth="1"/>
    <col min="6189" max="6192" width="2.125" style="1" customWidth="1"/>
    <col min="6193" max="6193" width="1.25" style="1" customWidth="1"/>
    <col min="6194" max="6197" width="2.125" style="1" customWidth="1"/>
    <col min="6198" max="6198" width="1.25" style="1" customWidth="1"/>
    <col min="6199" max="6202" width="2.125" style="1" customWidth="1"/>
    <col min="6203" max="6203" width="1.25" style="1" customWidth="1"/>
    <col min="6204" max="6207" width="2.125" style="1" customWidth="1"/>
    <col min="6208" max="6208" width="1.25" style="1" customWidth="1"/>
    <col min="6209" max="6212" width="2.125" style="1" customWidth="1"/>
    <col min="6213" max="6213" width="1.25" style="1" customWidth="1"/>
    <col min="6214" max="6217" width="2.125" style="1" customWidth="1"/>
    <col min="6218" max="6218" width="1.25" style="1" customWidth="1"/>
    <col min="6219" max="6251" width="2.625" style="1" customWidth="1"/>
    <col min="6252" max="6252" width="0" style="1" hidden="1" customWidth="1"/>
    <col min="6253" max="6257" width="2.375" style="1" customWidth="1"/>
    <col min="6258" max="6258" width="2.5" style="1" customWidth="1"/>
    <col min="6259" max="6263" width="2.375" style="1" customWidth="1"/>
    <col min="6264" max="6264" width="2.5" style="1" customWidth="1"/>
    <col min="6265" max="6268" width="2.25" style="1" customWidth="1"/>
    <col min="6269" max="6301" width="2.375" style="1" customWidth="1"/>
    <col min="6302" max="6304" width="2.25" style="1" customWidth="1"/>
    <col min="6305" max="6336" width="2.375" style="1" customWidth="1"/>
    <col min="6337" max="6337" width="2.25" style="1" customWidth="1"/>
    <col min="6338" max="6340" width="2.5" style="1" customWidth="1"/>
    <col min="6341" max="6354" width="2.25" style="1" customWidth="1"/>
    <col min="6355" max="6357" width="2.5" style="1" customWidth="1"/>
    <col min="6358" max="6361" width="2.75" style="1" customWidth="1"/>
    <col min="6362" max="6367" width="2.5" style="1" customWidth="1"/>
    <col min="6368" max="6370" width="2.25" style="1" customWidth="1"/>
    <col min="6371" max="6371" width="2.125" style="1" customWidth="1"/>
    <col min="6372" max="6372" width="2.5" style="1" customWidth="1"/>
    <col min="6373" max="6373" width="2.375" style="1" customWidth="1"/>
    <col min="6374" max="6376" width="2.25" style="1" customWidth="1"/>
    <col min="6377" max="6393" width="2.375" style="1"/>
    <col min="6394" max="6403" width="2.625" style="1" customWidth="1"/>
    <col min="6404" max="6404" width="1.625" style="1" customWidth="1"/>
    <col min="6405" max="6408" width="2.625" style="1" customWidth="1"/>
    <col min="6409" max="6409" width="1.625" style="1" customWidth="1"/>
    <col min="6410" max="6412" width="2.625" style="1" customWidth="1"/>
    <col min="6413" max="6413" width="1.625" style="1" customWidth="1"/>
    <col min="6414" max="6416" width="2.625" style="1" customWidth="1"/>
    <col min="6417" max="6417" width="1.625" style="1" customWidth="1"/>
    <col min="6418" max="6420" width="2.625" style="1" customWidth="1"/>
    <col min="6421" max="6421" width="1.625" style="1" customWidth="1"/>
    <col min="6422" max="6424" width="2.625" style="1" customWidth="1"/>
    <col min="6425" max="6425" width="1.625" style="1" customWidth="1"/>
    <col min="6426" max="6428" width="2.625" style="1" customWidth="1"/>
    <col min="6429" max="6429" width="1.625" style="1" customWidth="1"/>
    <col min="6430" max="6433" width="2.125" style="1" customWidth="1"/>
    <col min="6434" max="6434" width="1.25" style="1" customWidth="1"/>
    <col min="6435" max="6438" width="2.125" style="1" customWidth="1"/>
    <col min="6439" max="6439" width="1.25" style="1" customWidth="1"/>
    <col min="6440" max="6443" width="2.125" style="1" customWidth="1"/>
    <col min="6444" max="6444" width="1.25" style="1" customWidth="1"/>
    <col min="6445" max="6448" width="2.125" style="1" customWidth="1"/>
    <col min="6449" max="6449" width="1.25" style="1" customWidth="1"/>
    <col min="6450" max="6453" width="2.125" style="1" customWidth="1"/>
    <col min="6454" max="6454" width="1.25" style="1" customWidth="1"/>
    <col min="6455" max="6458" width="2.125" style="1" customWidth="1"/>
    <col min="6459" max="6459" width="1.25" style="1" customWidth="1"/>
    <col min="6460" max="6463" width="2.125" style="1" customWidth="1"/>
    <col min="6464" max="6464" width="1.25" style="1" customWidth="1"/>
    <col min="6465" max="6468" width="2.125" style="1" customWidth="1"/>
    <col min="6469" max="6469" width="1.25" style="1" customWidth="1"/>
    <col min="6470" max="6473" width="2.125" style="1" customWidth="1"/>
    <col min="6474" max="6474" width="1.25" style="1" customWidth="1"/>
    <col min="6475" max="6507" width="2.625" style="1" customWidth="1"/>
    <col min="6508" max="6508" width="0" style="1" hidden="1" customWidth="1"/>
    <col min="6509" max="6513" width="2.375" style="1" customWidth="1"/>
    <col min="6514" max="6514" width="2.5" style="1" customWidth="1"/>
    <col min="6515" max="6519" width="2.375" style="1" customWidth="1"/>
    <col min="6520" max="6520" width="2.5" style="1" customWidth="1"/>
    <col min="6521" max="6524" width="2.25" style="1" customWidth="1"/>
    <col min="6525" max="6557" width="2.375" style="1" customWidth="1"/>
    <col min="6558" max="6560" width="2.25" style="1" customWidth="1"/>
    <col min="6561" max="6592" width="2.375" style="1" customWidth="1"/>
    <col min="6593" max="6593" width="2.25" style="1" customWidth="1"/>
    <col min="6594" max="6596" width="2.5" style="1" customWidth="1"/>
    <col min="6597" max="6610" width="2.25" style="1" customWidth="1"/>
    <col min="6611" max="6613" width="2.5" style="1" customWidth="1"/>
    <col min="6614" max="6617" width="2.75" style="1" customWidth="1"/>
    <col min="6618" max="6623" width="2.5" style="1" customWidth="1"/>
    <col min="6624" max="6626" width="2.25" style="1" customWidth="1"/>
    <col min="6627" max="6627" width="2.125" style="1" customWidth="1"/>
    <col min="6628" max="6628" width="2.5" style="1" customWidth="1"/>
    <col min="6629" max="6629" width="2.375" style="1" customWidth="1"/>
    <col min="6630" max="6632" width="2.25" style="1" customWidth="1"/>
    <col min="6633" max="6649" width="2.375" style="1"/>
    <col min="6650" max="6659" width="2.625" style="1" customWidth="1"/>
    <col min="6660" max="6660" width="1.625" style="1" customWidth="1"/>
    <col min="6661" max="6664" width="2.625" style="1" customWidth="1"/>
    <col min="6665" max="6665" width="1.625" style="1" customWidth="1"/>
    <col min="6666" max="6668" width="2.625" style="1" customWidth="1"/>
    <col min="6669" max="6669" width="1.625" style="1" customWidth="1"/>
    <col min="6670" max="6672" width="2.625" style="1" customWidth="1"/>
    <col min="6673" max="6673" width="1.625" style="1" customWidth="1"/>
    <col min="6674" max="6676" width="2.625" style="1" customWidth="1"/>
    <col min="6677" max="6677" width="1.625" style="1" customWidth="1"/>
    <col min="6678" max="6680" width="2.625" style="1" customWidth="1"/>
    <col min="6681" max="6681" width="1.625" style="1" customWidth="1"/>
    <col min="6682" max="6684" width="2.625" style="1" customWidth="1"/>
    <col min="6685" max="6685" width="1.625" style="1" customWidth="1"/>
    <col min="6686" max="6689" width="2.125" style="1" customWidth="1"/>
    <col min="6690" max="6690" width="1.25" style="1" customWidth="1"/>
    <col min="6691" max="6694" width="2.125" style="1" customWidth="1"/>
    <col min="6695" max="6695" width="1.25" style="1" customWidth="1"/>
    <col min="6696" max="6699" width="2.125" style="1" customWidth="1"/>
    <col min="6700" max="6700" width="1.25" style="1" customWidth="1"/>
    <col min="6701" max="6704" width="2.125" style="1" customWidth="1"/>
    <col min="6705" max="6705" width="1.25" style="1" customWidth="1"/>
    <col min="6706" max="6709" width="2.125" style="1" customWidth="1"/>
    <col min="6710" max="6710" width="1.25" style="1" customWidth="1"/>
    <col min="6711" max="6714" width="2.125" style="1" customWidth="1"/>
    <col min="6715" max="6715" width="1.25" style="1" customWidth="1"/>
    <col min="6716" max="6719" width="2.125" style="1" customWidth="1"/>
    <col min="6720" max="6720" width="1.25" style="1" customWidth="1"/>
    <col min="6721" max="6724" width="2.125" style="1" customWidth="1"/>
    <col min="6725" max="6725" width="1.25" style="1" customWidth="1"/>
    <col min="6726" max="6729" width="2.125" style="1" customWidth="1"/>
    <col min="6730" max="6730" width="1.25" style="1" customWidth="1"/>
    <col min="6731" max="6763" width="2.625" style="1" customWidth="1"/>
    <col min="6764" max="6764" width="0" style="1" hidden="1" customWidth="1"/>
    <col min="6765" max="6769" width="2.375" style="1" customWidth="1"/>
    <col min="6770" max="6770" width="2.5" style="1" customWidth="1"/>
    <col min="6771" max="6775" width="2.375" style="1" customWidth="1"/>
    <col min="6776" max="6776" width="2.5" style="1" customWidth="1"/>
    <col min="6777" max="6780" width="2.25" style="1" customWidth="1"/>
    <col min="6781" max="6813" width="2.375" style="1" customWidth="1"/>
    <col min="6814" max="6816" width="2.25" style="1" customWidth="1"/>
    <col min="6817" max="6848" width="2.375" style="1" customWidth="1"/>
    <col min="6849" max="6849" width="2.25" style="1" customWidth="1"/>
    <col min="6850" max="6852" width="2.5" style="1" customWidth="1"/>
    <col min="6853" max="6866" width="2.25" style="1" customWidth="1"/>
    <col min="6867" max="6869" width="2.5" style="1" customWidth="1"/>
    <col min="6870" max="6873" width="2.75" style="1" customWidth="1"/>
    <col min="6874" max="6879" width="2.5" style="1" customWidth="1"/>
    <col min="6880" max="6882" width="2.25" style="1" customWidth="1"/>
    <col min="6883" max="6883" width="2.125" style="1" customWidth="1"/>
    <col min="6884" max="6884" width="2.5" style="1" customWidth="1"/>
    <col min="6885" max="6885" width="2.375" style="1" customWidth="1"/>
    <col min="6886" max="6888" width="2.25" style="1" customWidth="1"/>
    <col min="6889" max="6905" width="2.375" style="1"/>
    <col min="6906" max="6915" width="2.625" style="1" customWidth="1"/>
    <col min="6916" max="6916" width="1.625" style="1" customWidth="1"/>
    <col min="6917" max="6920" width="2.625" style="1" customWidth="1"/>
    <col min="6921" max="6921" width="1.625" style="1" customWidth="1"/>
    <col min="6922" max="6924" width="2.625" style="1" customWidth="1"/>
    <col min="6925" max="6925" width="1.625" style="1" customWidth="1"/>
    <col min="6926" max="6928" width="2.625" style="1" customWidth="1"/>
    <col min="6929" max="6929" width="1.625" style="1" customWidth="1"/>
    <col min="6930" max="6932" width="2.625" style="1" customWidth="1"/>
    <col min="6933" max="6933" width="1.625" style="1" customWidth="1"/>
    <col min="6934" max="6936" width="2.625" style="1" customWidth="1"/>
    <col min="6937" max="6937" width="1.625" style="1" customWidth="1"/>
    <col min="6938" max="6940" width="2.625" style="1" customWidth="1"/>
    <col min="6941" max="6941" width="1.625" style="1" customWidth="1"/>
    <col min="6942" max="6945" width="2.125" style="1" customWidth="1"/>
    <col min="6946" max="6946" width="1.25" style="1" customWidth="1"/>
    <col min="6947" max="6950" width="2.125" style="1" customWidth="1"/>
    <col min="6951" max="6951" width="1.25" style="1" customWidth="1"/>
    <col min="6952" max="6955" width="2.125" style="1" customWidth="1"/>
    <col min="6956" max="6956" width="1.25" style="1" customWidth="1"/>
    <col min="6957" max="6960" width="2.125" style="1" customWidth="1"/>
    <col min="6961" max="6961" width="1.25" style="1" customWidth="1"/>
    <col min="6962" max="6965" width="2.125" style="1" customWidth="1"/>
    <col min="6966" max="6966" width="1.25" style="1" customWidth="1"/>
    <col min="6967" max="6970" width="2.125" style="1" customWidth="1"/>
    <col min="6971" max="6971" width="1.25" style="1" customWidth="1"/>
    <col min="6972" max="6975" width="2.125" style="1" customWidth="1"/>
    <col min="6976" max="6976" width="1.25" style="1" customWidth="1"/>
    <col min="6977" max="6980" width="2.125" style="1" customWidth="1"/>
    <col min="6981" max="6981" width="1.25" style="1" customWidth="1"/>
    <col min="6982" max="6985" width="2.125" style="1" customWidth="1"/>
    <col min="6986" max="6986" width="1.25" style="1" customWidth="1"/>
    <col min="6987" max="7019" width="2.625" style="1" customWidth="1"/>
    <col min="7020" max="7020" width="0" style="1" hidden="1" customWidth="1"/>
    <col min="7021" max="7025" width="2.375" style="1" customWidth="1"/>
    <col min="7026" max="7026" width="2.5" style="1" customWidth="1"/>
    <col min="7027" max="7031" width="2.375" style="1" customWidth="1"/>
    <col min="7032" max="7032" width="2.5" style="1" customWidth="1"/>
    <col min="7033" max="7036" width="2.25" style="1" customWidth="1"/>
    <col min="7037" max="7069" width="2.375" style="1" customWidth="1"/>
    <col min="7070" max="7072" width="2.25" style="1" customWidth="1"/>
    <col min="7073" max="7104" width="2.375" style="1" customWidth="1"/>
    <col min="7105" max="7105" width="2.25" style="1" customWidth="1"/>
    <col min="7106" max="7108" width="2.5" style="1" customWidth="1"/>
    <col min="7109" max="7122" width="2.25" style="1" customWidth="1"/>
    <col min="7123" max="7125" width="2.5" style="1" customWidth="1"/>
    <col min="7126" max="7129" width="2.75" style="1" customWidth="1"/>
    <col min="7130" max="7135" width="2.5" style="1" customWidth="1"/>
    <col min="7136" max="7138" width="2.25" style="1" customWidth="1"/>
    <col min="7139" max="7139" width="2.125" style="1" customWidth="1"/>
    <col min="7140" max="7140" width="2.5" style="1" customWidth="1"/>
    <col min="7141" max="7141" width="2.375" style="1" customWidth="1"/>
    <col min="7142" max="7144" width="2.25" style="1" customWidth="1"/>
    <col min="7145" max="7161" width="2.375" style="1"/>
    <col min="7162" max="7171" width="2.625" style="1" customWidth="1"/>
    <col min="7172" max="7172" width="1.625" style="1" customWidth="1"/>
    <col min="7173" max="7176" width="2.625" style="1" customWidth="1"/>
    <col min="7177" max="7177" width="1.625" style="1" customWidth="1"/>
    <col min="7178" max="7180" width="2.625" style="1" customWidth="1"/>
    <col min="7181" max="7181" width="1.625" style="1" customWidth="1"/>
    <col min="7182" max="7184" width="2.625" style="1" customWidth="1"/>
    <col min="7185" max="7185" width="1.625" style="1" customWidth="1"/>
    <col min="7186" max="7188" width="2.625" style="1" customWidth="1"/>
    <col min="7189" max="7189" width="1.625" style="1" customWidth="1"/>
    <col min="7190" max="7192" width="2.625" style="1" customWidth="1"/>
    <col min="7193" max="7193" width="1.625" style="1" customWidth="1"/>
    <col min="7194" max="7196" width="2.625" style="1" customWidth="1"/>
    <col min="7197" max="7197" width="1.625" style="1" customWidth="1"/>
    <col min="7198" max="7201" width="2.125" style="1" customWidth="1"/>
    <col min="7202" max="7202" width="1.25" style="1" customWidth="1"/>
    <col min="7203" max="7206" width="2.125" style="1" customWidth="1"/>
    <col min="7207" max="7207" width="1.25" style="1" customWidth="1"/>
    <col min="7208" max="7211" width="2.125" style="1" customWidth="1"/>
    <col min="7212" max="7212" width="1.25" style="1" customWidth="1"/>
    <col min="7213" max="7216" width="2.125" style="1" customWidth="1"/>
    <col min="7217" max="7217" width="1.25" style="1" customWidth="1"/>
    <col min="7218" max="7221" width="2.125" style="1" customWidth="1"/>
    <col min="7222" max="7222" width="1.25" style="1" customWidth="1"/>
    <col min="7223" max="7226" width="2.125" style="1" customWidth="1"/>
    <col min="7227" max="7227" width="1.25" style="1" customWidth="1"/>
    <col min="7228" max="7231" width="2.125" style="1" customWidth="1"/>
    <col min="7232" max="7232" width="1.25" style="1" customWidth="1"/>
    <col min="7233" max="7236" width="2.125" style="1" customWidth="1"/>
    <col min="7237" max="7237" width="1.25" style="1" customWidth="1"/>
    <col min="7238" max="7241" width="2.125" style="1" customWidth="1"/>
    <col min="7242" max="7242" width="1.25" style="1" customWidth="1"/>
    <col min="7243" max="7275" width="2.625" style="1" customWidth="1"/>
    <col min="7276" max="7276" width="0" style="1" hidden="1" customWidth="1"/>
    <col min="7277" max="7281" width="2.375" style="1" customWidth="1"/>
    <col min="7282" max="7282" width="2.5" style="1" customWidth="1"/>
    <col min="7283" max="7287" width="2.375" style="1" customWidth="1"/>
    <col min="7288" max="7288" width="2.5" style="1" customWidth="1"/>
    <col min="7289" max="7292" width="2.25" style="1" customWidth="1"/>
    <col min="7293" max="7325" width="2.375" style="1" customWidth="1"/>
    <col min="7326" max="7328" width="2.25" style="1" customWidth="1"/>
    <col min="7329" max="7360" width="2.375" style="1" customWidth="1"/>
    <col min="7361" max="7361" width="2.25" style="1" customWidth="1"/>
    <col min="7362" max="7364" width="2.5" style="1" customWidth="1"/>
    <col min="7365" max="7378" width="2.25" style="1" customWidth="1"/>
    <col min="7379" max="7381" width="2.5" style="1" customWidth="1"/>
    <col min="7382" max="7385" width="2.75" style="1" customWidth="1"/>
    <col min="7386" max="7391" width="2.5" style="1" customWidth="1"/>
    <col min="7392" max="7394" width="2.25" style="1" customWidth="1"/>
    <col min="7395" max="7395" width="2.125" style="1" customWidth="1"/>
    <col min="7396" max="7396" width="2.5" style="1" customWidth="1"/>
    <col min="7397" max="7397" width="2.375" style="1" customWidth="1"/>
    <col min="7398" max="7400" width="2.25" style="1" customWidth="1"/>
    <col min="7401" max="7417" width="2.375" style="1"/>
    <col min="7418" max="7427" width="2.625" style="1" customWidth="1"/>
    <col min="7428" max="7428" width="1.625" style="1" customWidth="1"/>
    <col min="7429" max="7432" width="2.625" style="1" customWidth="1"/>
    <col min="7433" max="7433" width="1.625" style="1" customWidth="1"/>
    <col min="7434" max="7436" width="2.625" style="1" customWidth="1"/>
    <col min="7437" max="7437" width="1.625" style="1" customWidth="1"/>
    <col min="7438" max="7440" width="2.625" style="1" customWidth="1"/>
    <col min="7441" max="7441" width="1.625" style="1" customWidth="1"/>
    <col min="7442" max="7444" width="2.625" style="1" customWidth="1"/>
    <col min="7445" max="7445" width="1.625" style="1" customWidth="1"/>
    <col min="7446" max="7448" width="2.625" style="1" customWidth="1"/>
    <col min="7449" max="7449" width="1.625" style="1" customWidth="1"/>
    <col min="7450" max="7452" width="2.625" style="1" customWidth="1"/>
    <col min="7453" max="7453" width="1.625" style="1" customWidth="1"/>
    <col min="7454" max="7457" width="2.125" style="1" customWidth="1"/>
    <col min="7458" max="7458" width="1.25" style="1" customWidth="1"/>
    <col min="7459" max="7462" width="2.125" style="1" customWidth="1"/>
    <col min="7463" max="7463" width="1.25" style="1" customWidth="1"/>
    <col min="7464" max="7467" width="2.125" style="1" customWidth="1"/>
    <col min="7468" max="7468" width="1.25" style="1" customWidth="1"/>
    <col min="7469" max="7472" width="2.125" style="1" customWidth="1"/>
    <col min="7473" max="7473" width="1.25" style="1" customWidth="1"/>
    <col min="7474" max="7477" width="2.125" style="1" customWidth="1"/>
    <col min="7478" max="7478" width="1.25" style="1" customWidth="1"/>
    <col min="7479" max="7482" width="2.125" style="1" customWidth="1"/>
    <col min="7483" max="7483" width="1.25" style="1" customWidth="1"/>
    <col min="7484" max="7487" width="2.125" style="1" customWidth="1"/>
    <col min="7488" max="7488" width="1.25" style="1" customWidth="1"/>
    <col min="7489" max="7492" width="2.125" style="1" customWidth="1"/>
    <col min="7493" max="7493" width="1.25" style="1" customWidth="1"/>
    <col min="7494" max="7497" width="2.125" style="1" customWidth="1"/>
    <col min="7498" max="7498" width="1.25" style="1" customWidth="1"/>
    <col min="7499" max="7531" width="2.625" style="1" customWidth="1"/>
    <col min="7532" max="7532" width="0" style="1" hidden="1" customWidth="1"/>
    <col min="7533" max="7537" width="2.375" style="1" customWidth="1"/>
    <col min="7538" max="7538" width="2.5" style="1" customWidth="1"/>
    <col min="7539" max="7543" width="2.375" style="1" customWidth="1"/>
    <col min="7544" max="7544" width="2.5" style="1" customWidth="1"/>
    <col min="7545" max="7548" width="2.25" style="1" customWidth="1"/>
    <col min="7549" max="7581" width="2.375" style="1" customWidth="1"/>
    <col min="7582" max="7584" width="2.25" style="1" customWidth="1"/>
    <col min="7585" max="7616" width="2.375" style="1" customWidth="1"/>
    <col min="7617" max="7617" width="2.25" style="1" customWidth="1"/>
    <col min="7618" max="7620" width="2.5" style="1" customWidth="1"/>
    <col min="7621" max="7634" width="2.25" style="1" customWidth="1"/>
    <col min="7635" max="7637" width="2.5" style="1" customWidth="1"/>
    <col min="7638" max="7641" width="2.75" style="1" customWidth="1"/>
    <col min="7642" max="7647" width="2.5" style="1" customWidth="1"/>
    <col min="7648" max="7650" width="2.25" style="1" customWidth="1"/>
    <col min="7651" max="7651" width="2.125" style="1" customWidth="1"/>
    <col min="7652" max="7652" width="2.5" style="1" customWidth="1"/>
    <col min="7653" max="7653" width="2.375" style="1" customWidth="1"/>
    <col min="7654" max="7656" width="2.25" style="1" customWidth="1"/>
    <col min="7657" max="7673" width="2.375" style="1"/>
    <col min="7674" max="7683" width="2.625" style="1" customWidth="1"/>
    <col min="7684" max="7684" width="1.625" style="1" customWidth="1"/>
    <col min="7685" max="7688" width="2.625" style="1" customWidth="1"/>
    <col min="7689" max="7689" width="1.625" style="1" customWidth="1"/>
    <col min="7690" max="7692" width="2.625" style="1" customWidth="1"/>
    <col min="7693" max="7693" width="1.625" style="1" customWidth="1"/>
    <col min="7694" max="7696" width="2.625" style="1" customWidth="1"/>
    <col min="7697" max="7697" width="1.625" style="1" customWidth="1"/>
    <col min="7698" max="7700" width="2.625" style="1" customWidth="1"/>
    <col min="7701" max="7701" width="1.625" style="1" customWidth="1"/>
    <col min="7702" max="7704" width="2.625" style="1" customWidth="1"/>
    <col min="7705" max="7705" width="1.625" style="1" customWidth="1"/>
    <col min="7706" max="7708" width="2.625" style="1" customWidth="1"/>
    <col min="7709" max="7709" width="1.625" style="1" customWidth="1"/>
    <col min="7710" max="7713" width="2.125" style="1" customWidth="1"/>
    <col min="7714" max="7714" width="1.25" style="1" customWidth="1"/>
    <col min="7715" max="7718" width="2.125" style="1" customWidth="1"/>
    <col min="7719" max="7719" width="1.25" style="1" customWidth="1"/>
    <col min="7720" max="7723" width="2.125" style="1" customWidth="1"/>
    <col min="7724" max="7724" width="1.25" style="1" customWidth="1"/>
    <col min="7725" max="7728" width="2.125" style="1" customWidth="1"/>
    <col min="7729" max="7729" width="1.25" style="1" customWidth="1"/>
    <col min="7730" max="7733" width="2.125" style="1" customWidth="1"/>
    <col min="7734" max="7734" width="1.25" style="1" customWidth="1"/>
    <col min="7735" max="7738" width="2.125" style="1" customWidth="1"/>
    <col min="7739" max="7739" width="1.25" style="1" customWidth="1"/>
    <col min="7740" max="7743" width="2.125" style="1" customWidth="1"/>
    <col min="7744" max="7744" width="1.25" style="1" customWidth="1"/>
    <col min="7745" max="7748" width="2.125" style="1" customWidth="1"/>
    <col min="7749" max="7749" width="1.25" style="1" customWidth="1"/>
    <col min="7750" max="7753" width="2.125" style="1" customWidth="1"/>
    <col min="7754" max="7754" width="1.25" style="1" customWidth="1"/>
    <col min="7755" max="7787" width="2.625" style="1" customWidth="1"/>
    <col min="7788" max="7788" width="0" style="1" hidden="1" customWidth="1"/>
    <col min="7789" max="7793" width="2.375" style="1" customWidth="1"/>
    <col min="7794" max="7794" width="2.5" style="1" customWidth="1"/>
    <col min="7795" max="7799" width="2.375" style="1" customWidth="1"/>
    <col min="7800" max="7800" width="2.5" style="1" customWidth="1"/>
    <col min="7801" max="7804" width="2.25" style="1" customWidth="1"/>
    <col min="7805" max="7837" width="2.375" style="1" customWidth="1"/>
    <col min="7838" max="7840" width="2.25" style="1" customWidth="1"/>
    <col min="7841" max="7872" width="2.375" style="1" customWidth="1"/>
    <col min="7873" max="7873" width="2.25" style="1" customWidth="1"/>
    <col min="7874" max="7876" width="2.5" style="1" customWidth="1"/>
    <col min="7877" max="7890" width="2.25" style="1" customWidth="1"/>
    <col min="7891" max="7893" width="2.5" style="1" customWidth="1"/>
    <col min="7894" max="7897" width="2.75" style="1" customWidth="1"/>
    <col min="7898" max="7903" width="2.5" style="1" customWidth="1"/>
    <col min="7904" max="7906" width="2.25" style="1" customWidth="1"/>
    <col min="7907" max="7907" width="2.125" style="1" customWidth="1"/>
    <col min="7908" max="7908" width="2.5" style="1" customWidth="1"/>
    <col min="7909" max="7909" width="2.375" style="1" customWidth="1"/>
    <col min="7910" max="7912" width="2.25" style="1" customWidth="1"/>
    <col min="7913" max="7929" width="2.375" style="1"/>
    <col min="7930" max="7939" width="2.625" style="1" customWidth="1"/>
    <col min="7940" max="7940" width="1.625" style="1" customWidth="1"/>
    <col min="7941" max="7944" width="2.625" style="1" customWidth="1"/>
    <col min="7945" max="7945" width="1.625" style="1" customWidth="1"/>
    <col min="7946" max="7948" width="2.625" style="1" customWidth="1"/>
    <col min="7949" max="7949" width="1.625" style="1" customWidth="1"/>
    <col min="7950" max="7952" width="2.625" style="1" customWidth="1"/>
    <col min="7953" max="7953" width="1.625" style="1" customWidth="1"/>
    <col min="7954" max="7956" width="2.625" style="1" customWidth="1"/>
    <col min="7957" max="7957" width="1.625" style="1" customWidth="1"/>
    <col min="7958" max="7960" width="2.625" style="1" customWidth="1"/>
    <col min="7961" max="7961" width="1.625" style="1" customWidth="1"/>
    <col min="7962" max="7964" width="2.625" style="1" customWidth="1"/>
    <col min="7965" max="7965" width="1.625" style="1" customWidth="1"/>
    <col min="7966" max="7969" width="2.125" style="1" customWidth="1"/>
    <col min="7970" max="7970" width="1.25" style="1" customWidth="1"/>
    <col min="7971" max="7974" width="2.125" style="1" customWidth="1"/>
    <col min="7975" max="7975" width="1.25" style="1" customWidth="1"/>
    <col min="7976" max="7979" width="2.125" style="1" customWidth="1"/>
    <col min="7980" max="7980" width="1.25" style="1" customWidth="1"/>
    <col min="7981" max="7984" width="2.125" style="1" customWidth="1"/>
    <col min="7985" max="7985" width="1.25" style="1" customWidth="1"/>
    <col min="7986" max="7989" width="2.125" style="1" customWidth="1"/>
    <col min="7990" max="7990" width="1.25" style="1" customWidth="1"/>
    <col min="7991" max="7994" width="2.125" style="1" customWidth="1"/>
    <col min="7995" max="7995" width="1.25" style="1" customWidth="1"/>
    <col min="7996" max="7999" width="2.125" style="1" customWidth="1"/>
    <col min="8000" max="8000" width="1.25" style="1" customWidth="1"/>
    <col min="8001" max="8004" width="2.125" style="1" customWidth="1"/>
    <col min="8005" max="8005" width="1.25" style="1" customWidth="1"/>
    <col min="8006" max="8009" width="2.125" style="1" customWidth="1"/>
    <col min="8010" max="8010" width="1.25" style="1" customWidth="1"/>
    <col min="8011" max="8043" width="2.625" style="1" customWidth="1"/>
    <col min="8044" max="8044" width="0" style="1" hidden="1" customWidth="1"/>
    <col min="8045" max="8049" width="2.375" style="1" customWidth="1"/>
    <col min="8050" max="8050" width="2.5" style="1" customWidth="1"/>
    <col min="8051" max="8055" width="2.375" style="1" customWidth="1"/>
    <col min="8056" max="8056" width="2.5" style="1" customWidth="1"/>
    <col min="8057" max="8060" width="2.25" style="1" customWidth="1"/>
    <col min="8061" max="8093" width="2.375" style="1" customWidth="1"/>
    <col min="8094" max="8096" width="2.25" style="1" customWidth="1"/>
    <col min="8097" max="8128" width="2.375" style="1" customWidth="1"/>
    <col min="8129" max="8129" width="2.25" style="1" customWidth="1"/>
    <col min="8130" max="8132" width="2.5" style="1" customWidth="1"/>
    <col min="8133" max="8146" width="2.25" style="1" customWidth="1"/>
    <col min="8147" max="8149" width="2.5" style="1" customWidth="1"/>
    <col min="8150" max="8153" width="2.75" style="1" customWidth="1"/>
    <col min="8154" max="8159" width="2.5" style="1" customWidth="1"/>
    <col min="8160" max="8162" width="2.25" style="1" customWidth="1"/>
    <col min="8163" max="8163" width="2.125" style="1" customWidth="1"/>
    <col min="8164" max="8164" width="2.5" style="1" customWidth="1"/>
    <col min="8165" max="8165" width="2.375" style="1" customWidth="1"/>
    <col min="8166" max="8168" width="2.25" style="1" customWidth="1"/>
    <col min="8169" max="8185" width="2.375" style="1"/>
    <col min="8186" max="8195" width="2.625" style="1" customWidth="1"/>
    <col min="8196" max="8196" width="1.625" style="1" customWidth="1"/>
    <col min="8197" max="8200" width="2.625" style="1" customWidth="1"/>
    <col min="8201" max="8201" width="1.625" style="1" customWidth="1"/>
    <col min="8202" max="8204" width="2.625" style="1" customWidth="1"/>
    <col min="8205" max="8205" width="1.625" style="1" customWidth="1"/>
    <col min="8206" max="8208" width="2.625" style="1" customWidth="1"/>
    <col min="8209" max="8209" width="1.625" style="1" customWidth="1"/>
    <col min="8210" max="8212" width="2.625" style="1" customWidth="1"/>
    <col min="8213" max="8213" width="1.625" style="1" customWidth="1"/>
    <col min="8214" max="8216" width="2.625" style="1" customWidth="1"/>
    <col min="8217" max="8217" width="1.625" style="1" customWidth="1"/>
    <col min="8218" max="8220" width="2.625" style="1" customWidth="1"/>
    <col min="8221" max="8221" width="1.625" style="1" customWidth="1"/>
    <col min="8222" max="8225" width="2.125" style="1" customWidth="1"/>
    <col min="8226" max="8226" width="1.25" style="1" customWidth="1"/>
    <col min="8227" max="8230" width="2.125" style="1" customWidth="1"/>
    <col min="8231" max="8231" width="1.25" style="1" customWidth="1"/>
    <col min="8232" max="8235" width="2.125" style="1" customWidth="1"/>
    <col min="8236" max="8236" width="1.25" style="1" customWidth="1"/>
    <col min="8237" max="8240" width="2.125" style="1" customWidth="1"/>
    <col min="8241" max="8241" width="1.25" style="1" customWidth="1"/>
    <col min="8242" max="8245" width="2.125" style="1" customWidth="1"/>
    <col min="8246" max="8246" width="1.25" style="1" customWidth="1"/>
    <col min="8247" max="8250" width="2.125" style="1" customWidth="1"/>
    <col min="8251" max="8251" width="1.25" style="1" customWidth="1"/>
    <col min="8252" max="8255" width="2.125" style="1" customWidth="1"/>
    <col min="8256" max="8256" width="1.25" style="1" customWidth="1"/>
    <col min="8257" max="8260" width="2.125" style="1" customWidth="1"/>
    <col min="8261" max="8261" width="1.25" style="1" customWidth="1"/>
    <col min="8262" max="8265" width="2.125" style="1" customWidth="1"/>
    <col min="8266" max="8266" width="1.25" style="1" customWidth="1"/>
    <col min="8267" max="8299" width="2.625" style="1" customWidth="1"/>
    <col min="8300" max="8300" width="0" style="1" hidden="1" customWidth="1"/>
    <col min="8301" max="8305" width="2.375" style="1" customWidth="1"/>
    <col min="8306" max="8306" width="2.5" style="1" customWidth="1"/>
    <col min="8307" max="8311" width="2.375" style="1" customWidth="1"/>
    <col min="8312" max="8312" width="2.5" style="1" customWidth="1"/>
    <col min="8313" max="8316" width="2.25" style="1" customWidth="1"/>
    <col min="8317" max="8349" width="2.375" style="1" customWidth="1"/>
    <col min="8350" max="8352" width="2.25" style="1" customWidth="1"/>
    <col min="8353" max="8384" width="2.375" style="1" customWidth="1"/>
    <col min="8385" max="8385" width="2.25" style="1" customWidth="1"/>
    <col min="8386" max="8388" width="2.5" style="1" customWidth="1"/>
    <col min="8389" max="8402" width="2.25" style="1" customWidth="1"/>
    <col min="8403" max="8405" width="2.5" style="1" customWidth="1"/>
    <col min="8406" max="8409" width="2.75" style="1" customWidth="1"/>
    <col min="8410" max="8415" width="2.5" style="1" customWidth="1"/>
    <col min="8416" max="8418" width="2.25" style="1" customWidth="1"/>
    <col min="8419" max="8419" width="2.125" style="1" customWidth="1"/>
    <col min="8420" max="8420" width="2.5" style="1" customWidth="1"/>
    <col min="8421" max="8421" width="2.375" style="1" customWidth="1"/>
    <col min="8422" max="8424" width="2.25" style="1" customWidth="1"/>
    <col min="8425" max="8441" width="2.375" style="1"/>
    <col min="8442" max="8451" width="2.625" style="1" customWidth="1"/>
    <col min="8452" max="8452" width="1.625" style="1" customWidth="1"/>
    <col min="8453" max="8456" width="2.625" style="1" customWidth="1"/>
    <col min="8457" max="8457" width="1.625" style="1" customWidth="1"/>
    <col min="8458" max="8460" width="2.625" style="1" customWidth="1"/>
    <col min="8461" max="8461" width="1.625" style="1" customWidth="1"/>
    <col min="8462" max="8464" width="2.625" style="1" customWidth="1"/>
    <col min="8465" max="8465" width="1.625" style="1" customWidth="1"/>
    <col min="8466" max="8468" width="2.625" style="1" customWidth="1"/>
    <col min="8469" max="8469" width="1.625" style="1" customWidth="1"/>
    <col min="8470" max="8472" width="2.625" style="1" customWidth="1"/>
    <col min="8473" max="8473" width="1.625" style="1" customWidth="1"/>
    <col min="8474" max="8476" width="2.625" style="1" customWidth="1"/>
    <col min="8477" max="8477" width="1.625" style="1" customWidth="1"/>
    <col min="8478" max="8481" width="2.125" style="1" customWidth="1"/>
    <col min="8482" max="8482" width="1.25" style="1" customWidth="1"/>
    <col min="8483" max="8486" width="2.125" style="1" customWidth="1"/>
    <col min="8487" max="8487" width="1.25" style="1" customWidth="1"/>
    <col min="8488" max="8491" width="2.125" style="1" customWidth="1"/>
    <col min="8492" max="8492" width="1.25" style="1" customWidth="1"/>
    <col min="8493" max="8496" width="2.125" style="1" customWidth="1"/>
    <col min="8497" max="8497" width="1.25" style="1" customWidth="1"/>
    <col min="8498" max="8501" width="2.125" style="1" customWidth="1"/>
    <col min="8502" max="8502" width="1.25" style="1" customWidth="1"/>
    <col min="8503" max="8506" width="2.125" style="1" customWidth="1"/>
    <col min="8507" max="8507" width="1.25" style="1" customWidth="1"/>
    <col min="8508" max="8511" width="2.125" style="1" customWidth="1"/>
    <col min="8512" max="8512" width="1.25" style="1" customWidth="1"/>
    <col min="8513" max="8516" width="2.125" style="1" customWidth="1"/>
    <col min="8517" max="8517" width="1.25" style="1" customWidth="1"/>
    <col min="8518" max="8521" width="2.125" style="1" customWidth="1"/>
    <col min="8522" max="8522" width="1.25" style="1" customWidth="1"/>
    <col min="8523" max="8555" width="2.625" style="1" customWidth="1"/>
    <col min="8556" max="8556" width="0" style="1" hidden="1" customWidth="1"/>
    <col min="8557" max="8561" width="2.375" style="1" customWidth="1"/>
    <col min="8562" max="8562" width="2.5" style="1" customWidth="1"/>
    <col min="8563" max="8567" width="2.375" style="1" customWidth="1"/>
    <col min="8568" max="8568" width="2.5" style="1" customWidth="1"/>
    <col min="8569" max="8572" width="2.25" style="1" customWidth="1"/>
    <col min="8573" max="8605" width="2.375" style="1" customWidth="1"/>
    <col min="8606" max="8608" width="2.25" style="1" customWidth="1"/>
    <col min="8609" max="8640" width="2.375" style="1" customWidth="1"/>
    <col min="8641" max="8641" width="2.25" style="1" customWidth="1"/>
    <col min="8642" max="8644" width="2.5" style="1" customWidth="1"/>
    <col min="8645" max="8658" width="2.25" style="1" customWidth="1"/>
    <col min="8659" max="8661" width="2.5" style="1" customWidth="1"/>
    <col min="8662" max="8665" width="2.75" style="1" customWidth="1"/>
    <col min="8666" max="8671" width="2.5" style="1" customWidth="1"/>
    <col min="8672" max="8674" width="2.25" style="1" customWidth="1"/>
    <col min="8675" max="8675" width="2.125" style="1" customWidth="1"/>
    <col min="8676" max="8676" width="2.5" style="1" customWidth="1"/>
    <col min="8677" max="8677" width="2.375" style="1" customWidth="1"/>
    <col min="8678" max="8680" width="2.25" style="1" customWidth="1"/>
    <col min="8681" max="8697" width="2.375" style="1"/>
    <col min="8698" max="8707" width="2.625" style="1" customWidth="1"/>
    <col min="8708" max="8708" width="1.625" style="1" customWidth="1"/>
    <col min="8709" max="8712" width="2.625" style="1" customWidth="1"/>
    <col min="8713" max="8713" width="1.625" style="1" customWidth="1"/>
    <col min="8714" max="8716" width="2.625" style="1" customWidth="1"/>
    <col min="8717" max="8717" width="1.625" style="1" customWidth="1"/>
    <col min="8718" max="8720" width="2.625" style="1" customWidth="1"/>
    <col min="8721" max="8721" width="1.625" style="1" customWidth="1"/>
    <col min="8722" max="8724" width="2.625" style="1" customWidth="1"/>
    <col min="8725" max="8725" width="1.625" style="1" customWidth="1"/>
    <col min="8726" max="8728" width="2.625" style="1" customWidth="1"/>
    <col min="8729" max="8729" width="1.625" style="1" customWidth="1"/>
    <col min="8730" max="8732" width="2.625" style="1" customWidth="1"/>
    <col min="8733" max="8733" width="1.625" style="1" customWidth="1"/>
    <col min="8734" max="8737" width="2.125" style="1" customWidth="1"/>
    <col min="8738" max="8738" width="1.25" style="1" customWidth="1"/>
    <col min="8739" max="8742" width="2.125" style="1" customWidth="1"/>
    <col min="8743" max="8743" width="1.25" style="1" customWidth="1"/>
    <col min="8744" max="8747" width="2.125" style="1" customWidth="1"/>
    <col min="8748" max="8748" width="1.25" style="1" customWidth="1"/>
    <col min="8749" max="8752" width="2.125" style="1" customWidth="1"/>
    <col min="8753" max="8753" width="1.25" style="1" customWidth="1"/>
    <col min="8754" max="8757" width="2.125" style="1" customWidth="1"/>
    <col min="8758" max="8758" width="1.25" style="1" customWidth="1"/>
    <col min="8759" max="8762" width="2.125" style="1" customWidth="1"/>
    <col min="8763" max="8763" width="1.25" style="1" customWidth="1"/>
    <col min="8764" max="8767" width="2.125" style="1" customWidth="1"/>
    <col min="8768" max="8768" width="1.25" style="1" customWidth="1"/>
    <col min="8769" max="8772" width="2.125" style="1" customWidth="1"/>
    <col min="8773" max="8773" width="1.25" style="1" customWidth="1"/>
    <col min="8774" max="8777" width="2.125" style="1" customWidth="1"/>
    <col min="8778" max="8778" width="1.25" style="1" customWidth="1"/>
    <col min="8779" max="8811" width="2.625" style="1" customWidth="1"/>
    <col min="8812" max="8812" width="0" style="1" hidden="1" customWidth="1"/>
    <col min="8813" max="8817" width="2.375" style="1" customWidth="1"/>
    <col min="8818" max="8818" width="2.5" style="1" customWidth="1"/>
    <col min="8819" max="8823" width="2.375" style="1" customWidth="1"/>
    <col min="8824" max="8824" width="2.5" style="1" customWidth="1"/>
    <col min="8825" max="8828" width="2.25" style="1" customWidth="1"/>
    <col min="8829" max="8861" width="2.375" style="1" customWidth="1"/>
    <col min="8862" max="8864" width="2.25" style="1" customWidth="1"/>
    <col min="8865" max="8896" width="2.375" style="1" customWidth="1"/>
    <col min="8897" max="8897" width="2.25" style="1" customWidth="1"/>
    <col min="8898" max="8900" width="2.5" style="1" customWidth="1"/>
    <col min="8901" max="8914" width="2.25" style="1" customWidth="1"/>
    <col min="8915" max="8917" width="2.5" style="1" customWidth="1"/>
    <col min="8918" max="8921" width="2.75" style="1" customWidth="1"/>
    <col min="8922" max="8927" width="2.5" style="1" customWidth="1"/>
    <col min="8928" max="8930" width="2.25" style="1" customWidth="1"/>
    <col min="8931" max="8931" width="2.125" style="1" customWidth="1"/>
    <col min="8932" max="8932" width="2.5" style="1" customWidth="1"/>
    <col min="8933" max="8933" width="2.375" style="1" customWidth="1"/>
    <col min="8934" max="8936" width="2.25" style="1" customWidth="1"/>
    <col min="8937" max="8953" width="2.375" style="1"/>
    <col min="8954" max="8963" width="2.625" style="1" customWidth="1"/>
    <col min="8964" max="8964" width="1.625" style="1" customWidth="1"/>
    <col min="8965" max="8968" width="2.625" style="1" customWidth="1"/>
    <col min="8969" max="8969" width="1.625" style="1" customWidth="1"/>
    <col min="8970" max="8972" width="2.625" style="1" customWidth="1"/>
    <col min="8973" max="8973" width="1.625" style="1" customWidth="1"/>
    <col min="8974" max="8976" width="2.625" style="1" customWidth="1"/>
    <col min="8977" max="8977" width="1.625" style="1" customWidth="1"/>
    <col min="8978" max="8980" width="2.625" style="1" customWidth="1"/>
    <col min="8981" max="8981" width="1.625" style="1" customWidth="1"/>
    <col min="8982" max="8984" width="2.625" style="1" customWidth="1"/>
    <col min="8985" max="8985" width="1.625" style="1" customWidth="1"/>
    <col min="8986" max="8988" width="2.625" style="1" customWidth="1"/>
    <col min="8989" max="8989" width="1.625" style="1" customWidth="1"/>
    <col min="8990" max="8993" width="2.125" style="1" customWidth="1"/>
    <col min="8994" max="8994" width="1.25" style="1" customWidth="1"/>
    <col min="8995" max="8998" width="2.125" style="1" customWidth="1"/>
    <col min="8999" max="8999" width="1.25" style="1" customWidth="1"/>
    <col min="9000" max="9003" width="2.125" style="1" customWidth="1"/>
    <col min="9004" max="9004" width="1.25" style="1" customWidth="1"/>
    <col min="9005" max="9008" width="2.125" style="1" customWidth="1"/>
    <col min="9009" max="9009" width="1.25" style="1" customWidth="1"/>
    <col min="9010" max="9013" width="2.125" style="1" customWidth="1"/>
    <col min="9014" max="9014" width="1.25" style="1" customWidth="1"/>
    <col min="9015" max="9018" width="2.125" style="1" customWidth="1"/>
    <col min="9019" max="9019" width="1.25" style="1" customWidth="1"/>
    <col min="9020" max="9023" width="2.125" style="1" customWidth="1"/>
    <col min="9024" max="9024" width="1.25" style="1" customWidth="1"/>
    <col min="9025" max="9028" width="2.125" style="1" customWidth="1"/>
    <col min="9029" max="9029" width="1.25" style="1" customWidth="1"/>
    <col min="9030" max="9033" width="2.125" style="1" customWidth="1"/>
    <col min="9034" max="9034" width="1.25" style="1" customWidth="1"/>
    <col min="9035" max="9067" width="2.625" style="1" customWidth="1"/>
    <col min="9068" max="9068" width="0" style="1" hidden="1" customWidth="1"/>
    <col min="9069" max="9073" width="2.375" style="1" customWidth="1"/>
    <col min="9074" max="9074" width="2.5" style="1" customWidth="1"/>
    <col min="9075" max="9079" width="2.375" style="1" customWidth="1"/>
    <col min="9080" max="9080" width="2.5" style="1" customWidth="1"/>
    <col min="9081" max="9084" width="2.25" style="1" customWidth="1"/>
    <col min="9085" max="9117" width="2.375" style="1" customWidth="1"/>
    <col min="9118" max="9120" width="2.25" style="1" customWidth="1"/>
    <col min="9121" max="9152" width="2.375" style="1" customWidth="1"/>
    <col min="9153" max="9153" width="2.25" style="1" customWidth="1"/>
    <col min="9154" max="9156" width="2.5" style="1" customWidth="1"/>
    <col min="9157" max="9170" width="2.25" style="1" customWidth="1"/>
    <col min="9171" max="9173" width="2.5" style="1" customWidth="1"/>
    <col min="9174" max="9177" width="2.75" style="1" customWidth="1"/>
    <col min="9178" max="9183" width="2.5" style="1" customWidth="1"/>
    <col min="9184" max="9186" width="2.25" style="1" customWidth="1"/>
    <col min="9187" max="9187" width="2.125" style="1" customWidth="1"/>
    <col min="9188" max="9188" width="2.5" style="1" customWidth="1"/>
    <col min="9189" max="9189" width="2.375" style="1" customWidth="1"/>
    <col min="9190" max="9192" width="2.25" style="1" customWidth="1"/>
    <col min="9193" max="9209" width="2.375" style="1"/>
    <col min="9210" max="9219" width="2.625" style="1" customWidth="1"/>
    <col min="9220" max="9220" width="1.625" style="1" customWidth="1"/>
    <col min="9221" max="9224" width="2.625" style="1" customWidth="1"/>
    <col min="9225" max="9225" width="1.625" style="1" customWidth="1"/>
    <col min="9226" max="9228" width="2.625" style="1" customWidth="1"/>
    <col min="9229" max="9229" width="1.625" style="1" customWidth="1"/>
    <col min="9230" max="9232" width="2.625" style="1" customWidth="1"/>
    <col min="9233" max="9233" width="1.625" style="1" customWidth="1"/>
    <col min="9234" max="9236" width="2.625" style="1" customWidth="1"/>
    <col min="9237" max="9237" width="1.625" style="1" customWidth="1"/>
    <col min="9238" max="9240" width="2.625" style="1" customWidth="1"/>
    <col min="9241" max="9241" width="1.625" style="1" customWidth="1"/>
    <col min="9242" max="9244" width="2.625" style="1" customWidth="1"/>
    <col min="9245" max="9245" width="1.625" style="1" customWidth="1"/>
    <col min="9246" max="9249" width="2.125" style="1" customWidth="1"/>
    <col min="9250" max="9250" width="1.25" style="1" customWidth="1"/>
    <col min="9251" max="9254" width="2.125" style="1" customWidth="1"/>
    <col min="9255" max="9255" width="1.25" style="1" customWidth="1"/>
    <col min="9256" max="9259" width="2.125" style="1" customWidth="1"/>
    <col min="9260" max="9260" width="1.25" style="1" customWidth="1"/>
    <col min="9261" max="9264" width="2.125" style="1" customWidth="1"/>
    <col min="9265" max="9265" width="1.25" style="1" customWidth="1"/>
    <col min="9266" max="9269" width="2.125" style="1" customWidth="1"/>
    <col min="9270" max="9270" width="1.25" style="1" customWidth="1"/>
    <col min="9271" max="9274" width="2.125" style="1" customWidth="1"/>
    <col min="9275" max="9275" width="1.25" style="1" customWidth="1"/>
    <col min="9276" max="9279" width="2.125" style="1" customWidth="1"/>
    <col min="9280" max="9280" width="1.25" style="1" customWidth="1"/>
    <col min="9281" max="9284" width="2.125" style="1" customWidth="1"/>
    <col min="9285" max="9285" width="1.25" style="1" customWidth="1"/>
    <col min="9286" max="9289" width="2.125" style="1" customWidth="1"/>
    <col min="9290" max="9290" width="1.25" style="1" customWidth="1"/>
    <col min="9291" max="9323" width="2.625" style="1" customWidth="1"/>
    <col min="9324" max="9324" width="0" style="1" hidden="1" customWidth="1"/>
    <col min="9325" max="9329" width="2.375" style="1" customWidth="1"/>
    <col min="9330" max="9330" width="2.5" style="1" customWidth="1"/>
    <col min="9331" max="9335" width="2.375" style="1" customWidth="1"/>
    <col min="9336" max="9336" width="2.5" style="1" customWidth="1"/>
    <col min="9337" max="9340" width="2.25" style="1" customWidth="1"/>
    <col min="9341" max="9373" width="2.375" style="1" customWidth="1"/>
    <col min="9374" max="9376" width="2.25" style="1" customWidth="1"/>
    <col min="9377" max="9408" width="2.375" style="1" customWidth="1"/>
    <col min="9409" max="9409" width="2.25" style="1" customWidth="1"/>
    <col min="9410" max="9412" width="2.5" style="1" customWidth="1"/>
    <col min="9413" max="9426" width="2.25" style="1" customWidth="1"/>
    <col min="9427" max="9429" width="2.5" style="1" customWidth="1"/>
    <col min="9430" max="9433" width="2.75" style="1" customWidth="1"/>
    <col min="9434" max="9439" width="2.5" style="1" customWidth="1"/>
    <col min="9440" max="9442" width="2.25" style="1" customWidth="1"/>
    <col min="9443" max="9443" width="2.125" style="1" customWidth="1"/>
    <col min="9444" max="9444" width="2.5" style="1" customWidth="1"/>
    <col min="9445" max="9445" width="2.375" style="1" customWidth="1"/>
    <col min="9446" max="9448" width="2.25" style="1" customWidth="1"/>
    <col min="9449" max="9465" width="2.375" style="1"/>
    <col min="9466" max="9475" width="2.625" style="1" customWidth="1"/>
    <col min="9476" max="9476" width="1.625" style="1" customWidth="1"/>
    <col min="9477" max="9480" width="2.625" style="1" customWidth="1"/>
    <col min="9481" max="9481" width="1.625" style="1" customWidth="1"/>
    <col min="9482" max="9484" width="2.625" style="1" customWidth="1"/>
    <col min="9485" max="9485" width="1.625" style="1" customWidth="1"/>
    <col min="9486" max="9488" width="2.625" style="1" customWidth="1"/>
    <col min="9489" max="9489" width="1.625" style="1" customWidth="1"/>
    <col min="9490" max="9492" width="2.625" style="1" customWidth="1"/>
    <col min="9493" max="9493" width="1.625" style="1" customWidth="1"/>
    <col min="9494" max="9496" width="2.625" style="1" customWidth="1"/>
    <col min="9497" max="9497" width="1.625" style="1" customWidth="1"/>
    <col min="9498" max="9500" width="2.625" style="1" customWidth="1"/>
    <col min="9501" max="9501" width="1.625" style="1" customWidth="1"/>
    <col min="9502" max="9505" width="2.125" style="1" customWidth="1"/>
    <col min="9506" max="9506" width="1.25" style="1" customWidth="1"/>
    <col min="9507" max="9510" width="2.125" style="1" customWidth="1"/>
    <col min="9511" max="9511" width="1.25" style="1" customWidth="1"/>
    <col min="9512" max="9515" width="2.125" style="1" customWidth="1"/>
    <col min="9516" max="9516" width="1.25" style="1" customWidth="1"/>
    <col min="9517" max="9520" width="2.125" style="1" customWidth="1"/>
    <col min="9521" max="9521" width="1.25" style="1" customWidth="1"/>
    <col min="9522" max="9525" width="2.125" style="1" customWidth="1"/>
    <col min="9526" max="9526" width="1.25" style="1" customWidth="1"/>
    <col min="9527" max="9530" width="2.125" style="1" customWidth="1"/>
    <col min="9531" max="9531" width="1.25" style="1" customWidth="1"/>
    <col min="9532" max="9535" width="2.125" style="1" customWidth="1"/>
    <col min="9536" max="9536" width="1.25" style="1" customWidth="1"/>
    <col min="9537" max="9540" width="2.125" style="1" customWidth="1"/>
    <col min="9541" max="9541" width="1.25" style="1" customWidth="1"/>
    <col min="9542" max="9545" width="2.125" style="1" customWidth="1"/>
    <col min="9546" max="9546" width="1.25" style="1" customWidth="1"/>
    <col min="9547" max="9579" width="2.625" style="1" customWidth="1"/>
    <col min="9580" max="9580" width="0" style="1" hidden="1" customWidth="1"/>
    <col min="9581" max="9585" width="2.375" style="1" customWidth="1"/>
    <col min="9586" max="9586" width="2.5" style="1" customWidth="1"/>
    <col min="9587" max="9591" width="2.375" style="1" customWidth="1"/>
    <col min="9592" max="9592" width="2.5" style="1" customWidth="1"/>
    <col min="9593" max="9596" width="2.25" style="1" customWidth="1"/>
    <col min="9597" max="9629" width="2.375" style="1" customWidth="1"/>
    <col min="9630" max="9632" width="2.25" style="1" customWidth="1"/>
    <col min="9633" max="9664" width="2.375" style="1" customWidth="1"/>
    <col min="9665" max="9665" width="2.25" style="1" customWidth="1"/>
    <col min="9666" max="9668" width="2.5" style="1" customWidth="1"/>
    <col min="9669" max="9682" width="2.25" style="1" customWidth="1"/>
    <col min="9683" max="9685" width="2.5" style="1" customWidth="1"/>
    <col min="9686" max="9689" width="2.75" style="1" customWidth="1"/>
    <col min="9690" max="9695" width="2.5" style="1" customWidth="1"/>
    <col min="9696" max="9698" width="2.25" style="1" customWidth="1"/>
    <col min="9699" max="9699" width="2.125" style="1" customWidth="1"/>
    <col min="9700" max="9700" width="2.5" style="1" customWidth="1"/>
    <col min="9701" max="9701" width="2.375" style="1" customWidth="1"/>
    <col min="9702" max="9704" width="2.25" style="1" customWidth="1"/>
    <col min="9705" max="9721" width="2.375" style="1"/>
    <col min="9722" max="9731" width="2.625" style="1" customWidth="1"/>
    <col min="9732" max="9732" width="1.625" style="1" customWidth="1"/>
    <col min="9733" max="9736" width="2.625" style="1" customWidth="1"/>
    <col min="9737" max="9737" width="1.625" style="1" customWidth="1"/>
    <col min="9738" max="9740" width="2.625" style="1" customWidth="1"/>
    <col min="9741" max="9741" width="1.625" style="1" customWidth="1"/>
    <col min="9742" max="9744" width="2.625" style="1" customWidth="1"/>
    <col min="9745" max="9745" width="1.625" style="1" customWidth="1"/>
    <col min="9746" max="9748" width="2.625" style="1" customWidth="1"/>
    <col min="9749" max="9749" width="1.625" style="1" customWidth="1"/>
    <col min="9750" max="9752" width="2.625" style="1" customWidth="1"/>
    <col min="9753" max="9753" width="1.625" style="1" customWidth="1"/>
    <col min="9754" max="9756" width="2.625" style="1" customWidth="1"/>
    <col min="9757" max="9757" width="1.625" style="1" customWidth="1"/>
    <col min="9758" max="9761" width="2.125" style="1" customWidth="1"/>
    <col min="9762" max="9762" width="1.25" style="1" customWidth="1"/>
    <col min="9763" max="9766" width="2.125" style="1" customWidth="1"/>
    <col min="9767" max="9767" width="1.25" style="1" customWidth="1"/>
    <col min="9768" max="9771" width="2.125" style="1" customWidth="1"/>
    <col min="9772" max="9772" width="1.25" style="1" customWidth="1"/>
    <col min="9773" max="9776" width="2.125" style="1" customWidth="1"/>
    <col min="9777" max="9777" width="1.25" style="1" customWidth="1"/>
    <col min="9778" max="9781" width="2.125" style="1" customWidth="1"/>
    <col min="9782" max="9782" width="1.25" style="1" customWidth="1"/>
    <col min="9783" max="9786" width="2.125" style="1" customWidth="1"/>
    <col min="9787" max="9787" width="1.25" style="1" customWidth="1"/>
    <col min="9788" max="9791" width="2.125" style="1" customWidth="1"/>
    <col min="9792" max="9792" width="1.25" style="1" customWidth="1"/>
    <col min="9793" max="9796" width="2.125" style="1" customWidth="1"/>
    <col min="9797" max="9797" width="1.25" style="1" customWidth="1"/>
    <col min="9798" max="9801" width="2.125" style="1" customWidth="1"/>
    <col min="9802" max="9802" width="1.25" style="1" customWidth="1"/>
    <col min="9803" max="9835" width="2.625" style="1" customWidth="1"/>
    <col min="9836" max="9836" width="0" style="1" hidden="1" customWidth="1"/>
    <col min="9837" max="9841" width="2.375" style="1" customWidth="1"/>
    <col min="9842" max="9842" width="2.5" style="1" customWidth="1"/>
    <col min="9843" max="9847" width="2.375" style="1" customWidth="1"/>
    <col min="9848" max="9848" width="2.5" style="1" customWidth="1"/>
    <col min="9849" max="9852" width="2.25" style="1" customWidth="1"/>
    <col min="9853" max="9885" width="2.375" style="1" customWidth="1"/>
    <col min="9886" max="9888" width="2.25" style="1" customWidth="1"/>
    <col min="9889" max="9920" width="2.375" style="1" customWidth="1"/>
    <col min="9921" max="9921" width="2.25" style="1" customWidth="1"/>
    <col min="9922" max="9924" width="2.5" style="1" customWidth="1"/>
    <col min="9925" max="9938" width="2.25" style="1" customWidth="1"/>
    <col min="9939" max="9941" width="2.5" style="1" customWidth="1"/>
    <col min="9942" max="9945" width="2.75" style="1" customWidth="1"/>
    <col min="9946" max="9951" width="2.5" style="1" customWidth="1"/>
    <col min="9952" max="9954" width="2.25" style="1" customWidth="1"/>
    <col min="9955" max="9955" width="2.125" style="1" customWidth="1"/>
    <col min="9956" max="9956" width="2.5" style="1" customWidth="1"/>
    <col min="9957" max="9957" width="2.375" style="1" customWidth="1"/>
    <col min="9958" max="9960" width="2.25" style="1" customWidth="1"/>
    <col min="9961" max="9977" width="2.375" style="1"/>
    <col min="9978" max="9987" width="2.625" style="1" customWidth="1"/>
    <col min="9988" max="9988" width="1.625" style="1" customWidth="1"/>
    <col min="9989" max="9992" width="2.625" style="1" customWidth="1"/>
    <col min="9993" max="9993" width="1.625" style="1" customWidth="1"/>
    <col min="9994" max="9996" width="2.625" style="1" customWidth="1"/>
    <col min="9997" max="9997" width="1.625" style="1" customWidth="1"/>
    <col min="9998" max="10000" width="2.625" style="1" customWidth="1"/>
    <col min="10001" max="10001" width="1.625" style="1" customWidth="1"/>
    <col min="10002" max="10004" width="2.625" style="1" customWidth="1"/>
    <col min="10005" max="10005" width="1.625" style="1" customWidth="1"/>
    <col min="10006" max="10008" width="2.625" style="1" customWidth="1"/>
    <col min="10009" max="10009" width="1.625" style="1" customWidth="1"/>
    <col min="10010" max="10012" width="2.625" style="1" customWidth="1"/>
    <col min="10013" max="10013" width="1.625" style="1" customWidth="1"/>
    <col min="10014" max="10017" width="2.125" style="1" customWidth="1"/>
    <col min="10018" max="10018" width="1.25" style="1" customWidth="1"/>
    <col min="10019" max="10022" width="2.125" style="1" customWidth="1"/>
    <col min="10023" max="10023" width="1.25" style="1" customWidth="1"/>
    <col min="10024" max="10027" width="2.125" style="1" customWidth="1"/>
    <col min="10028" max="10028" width="1.25" style="1" customWidth="1"/>
    <col min="10029" max="10032" width="2.125" style="1" customWidth="1"/>
    <col min="10033" max="10033" width="1.25" style="1" customWidth="1"/>
    <col min="10034" max="10037" width="2.125" style="1" customWidth="1"/>
    <col min="10038" max="10038" width="1.25" style="1" customWidth="1"/>
    <col min="10039" max="10042" width="2.125" style="1" customWidth="1"/>
    <col min="10043" max="10043" width="1.25" style="1" customWidth="1"/>
    <col min="10044" max="10047" width="2.125" style="1" customWidth="1"/>
    <col min="10048" max="10048" width="1.25" style="1" customWidth="1"/>
    <col min="10049" max="10052" width="2.125" style="1" customWidth="1"/>
    <col min="10053" max="10053" width="1.25" style="1" customWidth="1"/>
    <col min="10054" max="10057" width="2.125" style="1" customWidth="1"/>
    <col min="10058" max="10058" width="1.25" style="1" customWidth="1"/>
    <col min="10059" max="10091" width="2.625" style="1" customWidth="1"/>
    <col min="10092" max="10092" width="0" style="1" hidden="1" customWidth="1"/>
    <col min="10093" max="10097" width="2.375" style="1" customWidth="1"/>
    <col min="10098" max="10098" width="2.5" style="1" customWidth="1"/>
    <col min="10099" max="10103" width="2.375" style="1" customWidth="1"/>
    <col min="10104" max="10104" width="2.5" style="1" customWidth="1"/>
    <col min="10105" max="10108" width="2.25" style="1" customWidth="1"/>
    <col min="10109" max="10141" width="2.375" style="1" customWidth="1"/>
    <col min="10142" max="10144" width="2.25" style="1" customWidth="1"/>
    <col min="10145" max="10176" width="2.375" style="1" customWidth="1"/>
    <col min="10177" max="10177" width="2.25" style="1" customWidth="1"/>
    <col min="10178" max="10180" width="2.5" style="1" customWidth="1"/>
    <col min="10181" max="10194" width="2.25" style="1" customWidth="1"/>
    <col min="10195" max="10197" width="2.5" style="1" customWidth="1"/>
    <col min="10198" max="10201" width="2.75" style="1" customWidth="1"/>
    <col min="10202" max="10207" width="2.5" style="1" customWidth="1"/>
    <col min="10208" max="10210" width="2.25" style="1" customWidth="1"/>
    <col min="10211" max="10211" width="2.125" style="1" customWidth="1"/>
    <col min="10212" max="10212" width="2.5" style="1" customWidth="1"/>
    <col min="10213" max="10213" width="2.375" style="1" customWidth="1"/>
    <col min="10214" max="10216" width="2.25" style="1" customWidth="1"/>
    <col min="10217" max="10233" width="2.375" style="1"/>
    <col min="10234" max="10243" width="2.625" style="1" customWidth="1"/>
    <col min="10244" max="10244" width="1.625" style="1" customWidth="1"/>
    <col min="10245" max="10248" width="2.625" style="1" customWidth="1"/>
    <col min="10249" max="10249" width="1.625" style="1" customWidth="1"/>
    <col min="10250" max="10252" width="2.625" style="1" customWidth="1"/>
    <col min="10253" max="10253" width="1.625" style="1" customWidth="1"/>
    <col min="10254" max="10256" width="2.625" style="1" customWidth="1"/>
    <col min="10257" max="10257" width="1.625" style="1" customWidth="1"/>
    <col min="10258" max="10260" width="2.625" style="1" customWidth="1"/>
    <col min="10261" max="10261" width="1.625" style="1" customWidth="1"/>
    <col min="10262" max="10264" width="2.625" style="1" customWidth="1"/>
    <col min="10265" max="10265" width="1.625" style="1" customWidth="1"/>
    <col min="10266" max="10268" width="2.625" style="1" customWidth="1"/>
    <col min="10269" max="10269" width="1.625" style="1" customWidth="1"/>
    <col min="10270" max="10273" width="2.125" style="1" customWidth="1"/>
    <col min="10274" max="10274" width="1.25" style="1" customWidth="1"/>
    <col min="10275" max="10278" width="2.125" style="1" customWidth="1"/>
    <col min="10279" max="10279" width="1.25" style="1" customWidth="1"/>
    <col min="10280" max="10283" width="2.125" style="1" customWidth="1"/>
    <col min="10284" max="10284" width="1.25" style="1" customWidth="1"/>
    <col min="10285" max="10288" width="2.125" style="1" customWidth="1"/>
    <col min="10289" max="10289" width="1.25" style="1" customWidth="1"/>
    <col min="10290" max="10293" width="2.125" style="1" customWidth="1"/>
    <col min="10294" max="10294" width="1.25" style="1" customWidth="1"/>
    <col min="10295" max="10298" width="2.125" style="1" customWidth="1"/>
    <col min="10299" max="10299" width="1.25" style="1" customWidth="1"/>
    <col min="10300" max="10303" width="2.125" style="1" customWidth="1"/>
    <col min="10304" max="10304" width="1.25" style="1" customWidth="1"/>
    <col min="10305" max="10308" width="2.125" style="1" customWidth="1"/>
    <col min="10309" max="10309" width="1.25" style="1" customWidth="1"/>
    <col min="10310" max="10313" width="2.125" style="1" customWidth="1"/>
    <col min="10314" max="10314" width="1.25" style="1" customWidth="1"/>
    <col min="10315" max="10347" width="2.625" style="1" customWidth="1"/>
    <col min="10348" max="10348" width="0" style="1" hidden="1" customWidth="1"/>
    <col min="10349" max="10353" width="2.375" style="1" customWidth="1"/>
    <col min="10354" max="10354" width="2.5" style="1" customWidth="1"/>
    <col min="10355" max="10359" width="2.375" style="1" customWidth="1"/>
    <col min="10360" max="10360" width="2.5" style="1" customWidth="1"/>
    <col min="10361" max="10364" width="2.25" style="1" customWidth="1"/>
    <col min="10365" max="10397" width="2.375" style="1" customWidth="1"/>
    <col min="10398" max="10400" width="2.25" style="1" customWidth="1"/>
    <col min="10401" max="10432" width="2.375" style="1" customWidth="1"/>
    <col min="10433" max="10433" width="2.25" style="1" customWidth="1"/>
    <col min="10434" max="10436" width="2.5" style="1" customWidth="1"/>
    <col min="10437" max="10450" width="2.25" style="1" customWidth="1"/>
    <col min="10451" max="10453" width="2.5" style="1" customWidth="1"/>
    <col min="10454" max="10457" width="2.75" style="1" customWidth="1"/>
    <col min="10458" max="10463" width="2.5" style="1" customWidth="1"/>
    <col min="10464" max="10466" width="2.25" style="1" customWidth="1"/>
    <col min="10467" max="10467" width="2.125" style="1" customWidth="1"/>
    <col min="10468" max="10468" width="2.5" style="1" customWidth="1"/>
    <col min="10469" max="10469" width="2.375" style="1" customWidth="1"/>
    <col min="10470" max="10472" width="2.25" style="1" customWidth="1"/>
    <col min="10473" max="10489" width="2.375" style="1"/>
    <col min="10490" max="10499" width="2.625" style="1" customWidth="1"/>
    <col min="10500" max="10500" width="1.625" style="1" customWidth="1"/>
    <col min="10501" max="10504" width="2.625" style="1" customWidth="1"/>
    <col min="10505" max="10505" width="1.625" style="1" customWidth="1"/>
    <col min="10506" max="10508" width="2.625" style="1" customWidth="1"/>
    <col min="10509" max="10509" width="1.625" style="1" customWidth="1"/>
    <col min="10510" max="10512" width="2.625" style="1" customWidth="1"/>
    <col min="10513" max="10513" width="1.625" style="1" customWidth="1"/>
    <col min="10514" max="10516" width="2.625" style="1" customWidth="1"/>
    <col min="10517" max="10517" width="1.625" style="1" customWidth="1"/>
    <col min="10518" max="10520" width="2.625" style="1" customWidth="1"/>
    <col min="10521" max="10521" width="1.625" style="1" customWidth="1"/>
    <col min="10522" max="10524" width="2.625" style="1" customWidth="1"/>
    <col min="10525" max="10525" width="1.625" style="1" customWidth="1"/>
    <col min="10526" max="10529" width="2.125" style="1" customWidth="1"/>
    <col min="10530" max="10530" width="1.25" style="1" customWidth="1"/>
    <col min="10531" max="10534" width="2.125" style="1" customWidth="1"/>
    <col min="10535" max="10535" width="1.25" style="1" customWidth="1"/>
    <col min="10536" max="10539" width="2.125" style="1" customWidth="1"/>
    <col min="10540" max="10540" width="1.25" style="1" customWidth="1"/>
    <col min="10541" max="10544" width="2.125" style="1" customWidth="1"/>
    <col min="10545" max="10545" width="1.25" style="1" customWidth="1"/>
    <col min="10546" max="10549" width="2.125" style="1" customWidth="1"/>
    <col min="10550" max="10550" width="1.25" style="1" customWidth="1"/>
    <col min="10551" max="10554" width="2.125" style="1" customWidth="1"/>
    <col min="10555" max="10555" width="1.25" style="1" customWidth="1"/>
    <col min="10556" max="10559" width="2.125" style="1" customWidth="1"/>
    <col min="10560" max="10560" width="1.25" style="1" customWidth="1"/>
    <col min="10561" max="10564" width="2.125" style="1" customWidth="1"/>
    <col min="10565" max="10565" width="1.25" style="1" customWidth="1"/>
    <col min="10566" max="10569" width="2.125" style="1" customWidth="1"/>
    <col min="10570" max="10570" width="1.25" style="1" customWidth="1"/>
    <col min="10571" max="10603" width="2.625" style="1" customWidth="1"/>
    <col min="10604" max="10604" width="0" style="1" hidden="1" customWidth="1"/>
    <col min="10605" max="10609" width="2.375" style="1" customWidth="1"/>
    <col min="10610" max="10610" width="2.5" style="1" customWidth="1"/>
    <col min="10611" max="10615" width="2.375" style="1" customWidth="1"/>
    <col min="10616" max="10616" width="2.5" style="1" customWidth="1"/>
    <col min="10617" max="10620" width="2.25" style="1" customWidth="1"/>
    <col min="10621" max="10653" width="2.375" style="1" customWidth="1"/>
    <col min="10654" max="10656" width="2.25" style="1" customWidth="1"/>
    <col min="10657" max="10688" width="2.375" style="1" customWidth="1"/>
    <col min="10689" max="10689" width="2.25" style="1" customWidth="1"/>
    <col min="10690" max="10692" width="2.5" style="1" customWidth="1"/>
    <col min="10693" max="10706" width="2.25" style="1" customWidth="1"/>
    <col min="10707" max="10709" width="2.5" style="1" customWidth="1"/>
    <col min="10710" max="10713" width="2.75" style="1" customWidth="1"/>
    <col min="10714" max="10719" width="2.5" style="1" customWidth="1"/>
    <col min="10720" max="10722" width="2.25" style="1" customWidth="1"/>
    <col min="10723" max="10723" width="2.125" style="1" customWidth="1"/>
    <col min="10724" max="10724" width="2.5" style="1" customWidth="1"/>
    <col min="10725" max="10725" width="2.375" style="1" customWidth="1"/>
    <col min="10726" max="10728" width="2.25" style="1" customWidth="1"/>
    <col min="10729" max="10745" width="2.375" style="1"/>
    <col min="10746" max="10755" width="2.625" style="1" customWidth="1"/>
    <col min="10756" max="10756" width="1.625" style="1" customWidth="1"/>
    <col min="10757" max="10760" width="2.625" style="1" customWidth="1"/>
    <col min="10761" max="10761" width="1.625" style="1" customWidth="1"/>
    <col min="10762" max="10764" width="2.625" style="1" customWidth="1"/>
    <col min="10765" max="10765" width="1.625" style="1" customWidth="1"/>
    <col min="10766" max="10768" width="2.625" style="1" customWidth="1"/>
    <col min="10769" max="10769" width="1.625" style="1" customWidth="1"/>
    <col min="10770" max="10772" width="2.625" style="1" customWidth="1"/>
    <col min="10773" max="10773" width="1.625" style="1" customWidth="1"/>
    <col min="10774" max="10776" width="2.625" style="1" customWidth="1"/>
    <col min="10777" max="10777" width="1.625" style="1" customWidth="1"/>
    <col min="10778" max="10780" width="2.625" style="1" customWidth="1"/>
    <col min="10781" max="10781" width="1.625" style="1" customWidth="1"/>
    <col min="10782" max="10785" width="2.125" style="1" customWidth="1"/>
    <col min="10786" max="10786" width="1.25" style="1" customWidth="1"/>
    <col min="10787" max="10790" width="2.125" style="1" customWidth="1"/>
    <col min="10791" max="10791" width="1.25" style="1" customWidth="1"/>
    <col min="10792" max="10795" width="2.125" style="1" customWidth="1"/>
    <col min="10796" max="10796" width="1.25" style="1" customWidth="1"/>
    <col min="10797" max="10800" width="2.125" style="1" customWidth="1"/>
    <col min="10801" max="10801" width="1.25" style="1" customWidth="1"/>
    <col min="10802" max="10805" width="2.125" style="1" customWidth="1"/>
    <col min="10806" max="10806" width="1.25" style="1" customWidth="1"/>
    <col min="10807" max="10810" width="2.125" style="1" customWidth="1"/>
    <col min="10811" max="10811" width="1.25" style="1" customWidth="1"/>
    <col min="10812" max="10815" width="2.125" style="1" customWidth="1"/>
    <col min="10816" max="10816" width="1.25" style="1" customWidth="1"/>
    <col min="10817" max="10820" width="2.125" style="1" customWidth="1"/>
    <col min="10821" max="10821" width="1.25" style="1" customWidth="1"/>
    <col min="10822" max="10825" width="2.125" style="1" customWidth="1"/>
    <col min="10826" max="10826" width="1.25" style="1" customWidth="1"/>
    <col min="10827" max="10859" width="2.625" style="1" customWidth="1"/>
    <col min="10860" max="10860" width="0" style="1" hidden="1" customWidth="1"/>
    <col min="10861" max="10865" width="2.375" style="1" customWidth="1"/>
    <col min="10866" max="10866" width="2.5" style="1" customWidth="1"/>
    <col min="10867" max="10871" width="2.375" style="1" customWidth="1"/>
    <col min="10872" max="10872" width="2.5" style="1" customWidth="1"/>
    <col min="10873" max="10876" width="2.25" style="1" customWidth="1"/>
    <col min="10877" max="10909" width="2.375" style="1" customWidth="1"/>
    <col min="10910" max="10912" width="2.25" style="1" customWidth="1"/>
    <col min="10913" max="10944" width="2.375" style="1" customWidth="1"/>
    <col min="10945" max="10945" width="2.25" style="1" customWidth="1"/>
    <col min="10946" max="10948" width="2.5" style="1" customWidth="1"/>
    <col min="10949" max="10962" width="2.25" style="1" customWidth="1"/>
    <col min="10963" max="10965" width="2.5" style="1" customWidth="1"/>
    <col min="10966" max="10969" width="2.75" style="1" customWidth="1"/>
    <col min="10970" max="10975" width="2.5" style="1" customWidth="1"/>
    <col min="10976" max="10978" width="2.25" style="1" customWidth="1"/>
    <col min="10979" max="10979" width="2.125" style="1" customWidth="1"/>
    <col min="10980" max="10980" width="2.5" style="1" customWidth="1"/>
    <col min="10981" max="10981" width="2.375" style="1" customWidth="1"/>
    <col min="10982" max="10984" width="2.25" style="1" customWidth="1"/>
    <col min="10985" max="11001" width="2.375" style="1"/>
    <col min="11002" max="11011" width="2.625" style="1" customWidth="1"/>
    <col min="11012" max="11012" width="1.625" style="1" customWidth="1"/>
    <col min="11013" max="11016" width="2.625" style="1" customWidth="1"/>
    <col min="11017" max="11017" width="1.625" style="1" customWidth="1"/>
    <col min="11018" max="11020" width="2.625" style="1" customWidth="1"/>
    <col min="11021" max="11021" width="1.625" style="1" customWidth="1"/>
    <col min="11022" max="11024" width="2.625" style="1" customWidth="1"/>
    <col min="11025" max="11025" width="1.625" style="1" customWidth="1"/>
    <col min="11026" max="11028" width="2.625" style="1" customWidth="1"/>
    <col min="11029" max="11029" width="1.625" style="1" customWidth="1"/>
    <col min="11030" max="11032" width="2.625" style="1" customWidth="1"/>
    <col min="11033" max="11033" width="1.625" style="1" customWidth="1"/>
    <col min="11034" max="11036" width="2.625" style="1" customWidth="1"/>
    <col min="11037" max="11037" width="1.625" style="1" customWidth="1"/>
    <col min="11038" max="11041" width="2.125" style="1" customWidth="1"/>
    <col min="11042" max="11042" width="1.25" style="1" customWidth="1"/>
    <col min="11043" max="11046" width="2.125" style="1" customWidth="1"/>
    <col min="11047" max="11047" width="1.25" style="1" customWidth="1"/>
    <col min="11048" max="11051" width="2.125" style="1" customWidth="1"/>
    <col min="11052" max="11052" width="1.25" style="1" customWidth="1"/>
    <col min="11053" max="11056" width="2.125" style="1" customWidth="1"/>
    <col min="11057" max="11057" width="1.25" style="1" customWidth="1"/>
    <col min="11058" max="11061" width="2.125" style="1" customWidth="1"/>
    <col min="11062" max="11062" width="1.25" style="1" customWidth="1"/>
    <col min="11063" max="11066" width="2.125" style="1" customWidth="1"/>
    <col min="11067" max="11067" width="1.25" style="1" customWidth="1"/>
    <col min="11068" max="11071" width="2.125" style="1" customWidth="1"/>
    <col min="11072" max="11072" width="1.25" style="1" customWidth="1"/>
    <col min="11073" max="11076" width="2.125" style="1" customWidth="1"/>
    <col min="11077" max="11077" width="1.25" style="1" customWidth="1"/>
    <col min="11078" max="11081" width="2.125" style="1" customWidth="1"/>
    <col min="11082" max="11082" width="1.25" style="1" customWidth="1"/>
    <col min="11083" max="11115" width="2.625" style="1" customWidth="1"/>
    <col min="11116" max="11116" width="0" style="1" hidden="1" customWidth="1"/>
    <col min="11117" max="11121" width="2.375" style="1" customWidth="1"/>
    <col min="11122" max="11122" width="2.5" style="1" customWidth="1"/>
    <col min="11123" max="11127" width="2.375" style="1" customWidth="1"/>
    <col min="11128" max="11128" width="2.5" style="1" customWidth="1"/>
    <col min="11129" max="11132" width="2.25" style="1" customWidth="1"/>
    <col min="11133" max="11165" width="2.375" style="1" customWidth="1"/>
    <col min="11166" max="11168" width="2.25" style="1" customWidth="1"/>
    <col min="11169" max="11200" width="2.375" style="1" customWidth="1"/>
    <col min="11201" max="11201" width="2.25" style="1" customWidth="1"/>
    <col min="11202" max="11204" width="2.5" style="1" customWidth="1"/>
    <col min="11205" max="11218" width="2.25" style="1" customWidth="1"/>
    <col min="11219" max="11221" width="2.5" style="1" customWidth="1"/>
    <col min="11222" max="11225" width="2.75" style="1" customWidth="1"/>
    <col min="11226" max="11231" width="2.5" style="1" customWidth="1"/>
    <col min="11232" max="11234" width="2.25" style="1" customWidth="1"/>
    <col min="11235" max="11235" width="2.125" style="1" customWidth="1"/>
    <col min="11236" max="11236" width="2.5" style="1" customWidth="1"/>
    <col min="11237" max="11237" width="2.375" style="1" customWidth="1"/>
    <col min="11238" max="11240" width="2.25" style="1" customWidth="1"/>
    <col min="11241" max="11257" width="2.375" style="1"/>
    <col min="11258" max="11267" width="2.625" style="1" customWidth="1"/>
    <col min="11268" max="11268" width="1.625" style="1" customWidth="1"/>
    <col min="11269" max="11272" width="2.625" style="1" customWidth="1"/>
    <col min="11273" max="11273" width="1.625" style="1" customWidth="1"/>
    <col min="11274" max="11276" width="2.625" style="1" customWidth="1"/>
    <col min="11277" max="11277" width="1.625" style="1" customWidth="1"/>
    <col min="11278" max="11280" width="2.625" style="1" customWidth="1"/>
    <col min="11281" max="11281" width="1.625" style="1" customWidth="1"/>
    <col min="11282" max="11284" width="2.625" style="1" customWidth="1"/>
    <col min="11285" max="11285" width="1.625" style="1" customWidth="1"/>
    <col min="11286" max="11288" width="2.625" style="1" customWidth="1"/>
    <col min="11289" max="11289" width="1.625" style="1" customWidth="1"/>
    <col min="11290" max="11292" width="2.625" style="1" customWidth="1"/>
    <col min="11293" max="11293" width="1.625" style="1" customWidth="1"/>
    <col min="11294" max="11297" width="2.125" style="1" customWidth="1"/>
    <col min="11298" max="11298" width="1.25" style="1" customWidth="1"/>
    <col min="11299" max="11302" width="2.125" style="1" customWidth="1"/>
    <col min="11303" max="11303" width="1.25" style="1" customWidth="1"/>
    <col min="11304" max="11307" width="2.125" style="1" customWidth="1"/>
    <col min="11308" max="11308" width="1.25" style="1" customWidth="1"/>
    <col min="11309" max="11312" width="2.125" style="1" customWidth="1"/>
    <col min="11313" max="11313" width="1.25" style="1" customWidth="1"/>
    <col min="11314" max="11317" width="2.125" style="1" customWidth="1"/>
    <col min="11318" max="11318" width="1.25" style="1" customWidth="1"/>
    <col min="11319" max="11322" width="2.125" style="1" customWidth="1"/>
    <col min="11323" max="11323" width="1.25" style="1" customWidth="1"/>
    <col min="11324" max="11327" width="2.125" style="1" customWidth="1"/>
    <col min="11328" max="11328" width="1.25" style="1" customWidth="1"/>
    <col min="11329" max="11332" width="2.125" style="1" customWidth="1"/>
    <col min="11333" max="11333" width="1.25" style="1" customWidth="1"/>
    <col min="11334" max="11337" width="2.125" style="1" customWidth="1"/>
    <col min="11338" max="11338" width="1.25" style="1" customWidth="1"/>
    <col min="11339" max="11371" width="2.625" style="1" customWidth="1"/>
    <col min="11372" max="11372" width="0" style="1" hidden="1" customWidth="1"/>
    <col min="11373" max="11377" width="2.375" style="1" customWidth="1"/>
    <col min="11378" max="11378" width="2.5" style="1" customWidth="1"/>
    <col min="11379" max="11383" width="2.375" style="1" customWidth="1"/>
    <col min="11384" max="11384" width="2.5" style="1" customWidth="1"/>
    <col min="11385" max="11388" width="2.25" style="1" customWidth="1"/>
    <col min="11389" max="11421" width="2.375" style="1" customWidth="1"/>
    <col min="11422" max="11424" width="2.25" style="1" customWidth="1"/>
    <col min="11425" max="11456" width="2.375" style="1" customWidth="1"/>
    <col min="11457" max="11457" width="2.25" style="1" customWidth="1"/>
    <col min="11458" max="11460" width="2.5" style="1" customWidth="1"/>
    <col min="11461" max="11474" width="2.25" style="1" customWidth="1"/>
    <col min="11475" max="11477" width="2.5" style="1" customWidth="1"/>
    <col min="11478" max="11481" width="2.75" style="1" customWidth="1"/>
    <col min="11482" max="11487" width="2.5" style="1" customWidth="1"/>
    <col min="11488" max="11490" width="2.25" style="1" customWidth="1"/>
    <col min="11491" max="11491" width="2.125" style="1" customWidth="1"/>
    <col min="11492" max="11492" width="2.5" style="1" customWidth="1"/>
    <col min="11493" max="11493" width="2.375" style="1" customWidth="1"/>
    <col min="11494" max="11496" width="2.25" style="1" customWidth="1"/>
    <col min="11497" max="11513" width="2.375" style="1"/>
    <col min="11514" max="11523" width="2.625" style="1" customWidth="1"/>
    <col min="11524" max="11524" width="1.625" style="1" customWidth="1"/>
    <col min="11525" max="11528" width="2.625" style="1" customWidth="1"/>
    <col min="11529" max="11529" width="1.625" style="1" customWidth="1"/>
    <col min="11530" max="11532" width="2.625" style="1" customWidth="1"/>
    <col min="11533" max="11533" width="1.625" style="1" customWidth="1"/>
    <col min="11534" max="11536" width="2.625" style="1" customWidth="1"/>
    <col min="11537" max="11537" width="1.625" style="1" customWidth="1"/>
    <col min="11538" max="11540" width="2.625" style="1" customWidth="1"/>
    <col min="11541" max="11541" width="1.625" style="1" customWidth="1"/>
    <col min="11542" max="11544" width="2.625" style="1" customWidth="1"/>
    <col min="11545" max="11545" width="1.625" style="1" customWidth="1"/>
    <col min="11546" max="11548" width="2.625" style="1" customWidth="1"/>
    <col min="11549" max="11549" width="1.625" style="1" customWidth="1"/>
    <col min="11550" max="11553" width="2.125" style="1" customWidth="1"/>
    <col min="11554" max="11554" width="1.25" style="1" customWidth="1"/>
    <col min="11555" max="11558" width="2.125" style="1" customWidth="1"/>
    <col min="11559" max="11559" width="1.25" style="1" customWidth="1"/>
    <col min="11560" max="11563" width="2.125" style="1" customWidth="1"/>
    <col min="11564" max="11564" width="1.25" style="1" customWidth="1"/>
    <col min="11565" max="11568" width="2.125" style="1" customWidth="1"/>
    <col min="11569" max="11569" width="1.25" style="1" customWidth="1"/>
    <col min="11570" max="11573" width="2.125" style="1" customWidth="1"/>
    <col min="11574" max="11574" width="1.25" style="1" customWidth="1"/>
    <col min="11575" max="11578" width="2.125" style="1" customWidth="1"/>
    <col min="11579" max="11579" width="1.25" style="1" customWidth="1"/>
    <col min="11580" max="11583" width="2.125" style="1" customWidth="1"/>
    <col min="11584" max="11584" width="1.25" style="1" customWidth="1"/>
    <col min="11585" max="11588" width="2.125" style="1" customWidth="1"/>
    <col min="11589" max="11589" width="1.25" style="1" customWidth="1"/>
    <col min="11590" max="11593" width="2.125" style="1" customWidth="1"/>
    <col min="11594" max="11594" width="1.25" style="1" customWidth="1"/>
    <col min="11595" max="11627" width="2.625" style="1" customWidth="1"/>
    <col min="11628" max="11628" width="0" style="1" hidden="1" customWidth="1"/>
    <col min="11629" max="11633" width="2.375" style="1" customWidth="1"/>
    <col min="11634" max="11634" width="2.5" style="1" customWidth="1"/>
    <col min="11635" max="11639" width="2.375" style="1" customWidth="1"/>
    <col min="11640" max="11640" width="2.5" style="1" customWidth="1"/>
    <col min="11641" max="11644" width="2.25" style="1" customWidth="1"/>
    <col min="11645" max="11677" width="2.375" style="1" customWidth="1"/>
    <col min="11678" max="11680" width="2.25" style="1" customWidth="1"/>
    <col min="11681" max="11712" width="2.375" style="1" customWidth="1"/>
    <col min="11713" max="11713" width="2.25" style="1" customWidth="1"/>
    <col min="11714" max="11716" width="2.5" style="1" customWidth="1"/>
    <col min="11717" max="11730" width="2.25" style="1" customWidth="1"/>
    <col min="11731" max="11733" width="2.5" style="1" customWidth="1"/>
    <col min="11734" max="11737" width="2.75" style="1" customWidth="1"/>
    <col min="11738" max="11743" width="2.5" style="1" customWidth="1"/>
    <col min="11744" max="11746" width="2.25" style="1" customWidth="1"/>
    <col min="11747" max="11747" width="2.125" style="1" customWidth="1"/>
    <col min="11748" max="11748" width="2.5" style="1" customWidth="1"/>
    <col min="11749" max="11749" width="2.375" style="1" customWidth="1"/>
    <col min="11750" max="11752" width="2.25" style="1" customWidth="1"/>
    <col min="11753" max="11769" width="2.375" style="1"/>
    <col min="11770" max="11779" width="2.625" style="1" customWidth="1"/>
    <col min="11780" max="11780" width="1.625" style="1" customWidth="1"/>
    <col min="11781" max="11784" width="2.625" style="1" customWidth="1"/>
    <col min="11785" max="11785" width="1.625" style="1" customWidth="1"/>
    <col min="11786" max="11788" width="2.625" style="1" customWidth="1"/>
    <col min="11789" max="11789" width="1.625" style="1" customWidth="1"/>
    <col min="11790" max="11792" width="2.625" style="1" customWidth="1"/>
    <col min="11793" max="11793" width="1.625" style="1" customWidth="1"/>
    <col min="11794" max="11796" width="2.625" style="1" customWidth="1"/>
    <col min="11797" max="11797" width="1.625" style="1" customWidth="1"/>
    <col min="11798" max="11800" width="2.625" style="1" customWidth="1"/>
    <col min="11801" max="11801" width="1.625" style="1" customWidth="1"/>
    <col min="11802" max="11804" width="2.625" style="1" customWidth="1"/>
    <col min="11805" max="11805" width="1.625" style="1" customWidth="1"/>
    <col min="11806" max="11809" width="2.125" style="1" customWidth="1"/>
    <col min="11810" max="11810" width="1.25" style="1" customWidth="1"/>
    <col min="11811" max="11814" width="2.125" style="1" customWidth="1"/>
    <col min="11815" max="11815" width="1.25" style="1" customWidth="1"/>
    <col min="11816" max="11819" width="2.125" style="1" customWidth="1"/>
    <col min="11820" max="11820" width="1.25" style="1" customWidth="1"/>
    <col min="11821" max="11824" width="2.125" style="1" customWidth="1"/>
    <col min="11825" max="11825" width="1.25" style="1" customWidth="1"/>
    <col min="11826" max="11829" width="2.125" style="1" customWidth="1"/>
    <col min="11830" max="11830" width="1.25" style="1" customWidth="1"/>
    <col min="11831" max="11834" width="2.125" style="1" customWidth="1"/>
    <col min="11835" max="11835" width="1.25" style="1" customWidth="1"/>
    <col min="11836" max="11839" width="2.125" style="1" customWidth="1"/>
    <col min="11840" max="11840" width="1.25" style="1" customWidth="1"/>
    <col min="11841" max="11844" width="2.125" style="1" customWidth="1"/>
    <col min="11845" max="11845" width="1.25" style="1" customWidth="1"/>
    <col min="11846" max="11849" width="2.125" style="1" customWidth="1"/>
    <col min="11850" max="11850" width="1.25" style="1" customWidth="1"/>
    <col min="11851" max="11883" width="2.625" style="1" customWidth="1"/>
    <col min="11884" max="11884" width="0" style="1" hidden="1" customWidth="1"/>
    <col min="11885" max="11889" width="2.375" style="1" customWidth="1"/>
    <col min="11890" max="11890" width="2.5" style="1" customWidth="1"/>
    <col min="11891" max="11895" width="2.375" style="1" customWidth="1"/>
    <col min="11896" max="11896" width="2.5" style="1" customWidth="1"/>
    <col min="11897" max="11900" width="2.25" style="1" customWidth="1"/>
    <col min="11901" max="11933" width="2.375" style="1" customWidth="1"/>
    <col min="11934" max="11936" width="2.25" style="1" customWidth="1"/>
    <col min="11937" max="11968" width="2.375" style="1" customWidth="1"/>
    <col min="11969" max="11969" width="2.25" style="1" customWidth="1"/>
    <col min="11970" max="11972" width="2.5" style="1" customWidth="1"/>
    <col min="11973" max="11986" width="2.25" style="1" customWidth="1"/>
    <col min="11987" max="11989" width="2.5" style="1" customWidth="1"/>
    <col min="11990" max="11993" width="2.75" style="1" customWidth="1"/>
    <col min="11994" max="11999" width="2.5" style="1" customWidth="1"/>
    <col min="12000" max="12002" width="2.25" style="1" customWidth="1"/>
    <col min="12003" max="12003" width="2.125" style="1" customWidth="1"/>
    <col min="12004" max="12004" width="2.5" style="1" customWidth="1"/>
    <col min="12005" max="12005" width="2.375" style="1" customWidth="1"/>
    <col min="12006" max="12008" width="2.25" style="1" customWidth="1"/>
    <col min="12009" max="12025" width="2.375" style="1"/>
    <col min="12026" max="12035" width="2.625" style="1" customWidth="1"/>
    <col min="12036" max="12036" width="1.625" style="1" customWidth="1"/>
    <col min="12037" max="12040" width="2.625" style="1" customWidth="1"/>
    <col min="12041" max="12041" width="1.625" style="1" customWidth="1"/>
    <col min="12042" max="12044" width="2.625" style="1" customWidth="1"/>
    <col min="12045" max="12045" width="1.625" style="1" customWidth="1"/>
    <col min="12046" max="12048" width="2.625" style="1" customWidth="1"/>
    <col min="12049" max="12049" width="1.625" style="1" customWidth="1"/>
    <col min="12050" max="12052" width="2.625" style="1" customWidth="1"/>
    <col min="12053" max="12053" width="1.625" style="1" customWidth="1"/>
    <col min="12054" max="12056" width="2.625" style="1" customWidth="1"/>
    <col min="12057" max="12057" width="1.625" style="1" customWidth="1"/>
    <col min="12058" max="12060" width="2.625" style="1" customWidth="1"/>
    <col min="12061" max="12061" width="1.625" style="1" customWidth="1"/>
    <col min="12062" max="12065" width="2.125" style="1" customWidth="1"/>
    <col min="12066" max="12066" width="1.25" style="1" customWidth="1"/>
    <col min="12067" max="12070" width="2.125" style="1" customWidth="1"/>
    <col min="12071" max="12071" width="1.25" style="1" customWidth="1"/>
    <col min="12072" max="12075" width="2.125" style="1" customWidth="1"/>
    <col min="12076" max="12076" width="1.25" style="1" customWidth="1"/>
    <col min="12077" max="12080" width="2.125" style="1" customWidth="1"/>
    <col min="12081" max="12081" width="1.25" style="1" customWidth="1"/>
    <col min="12082" max="12085" width="2.125" style="1" customWidth="1"/>
    <col min="12086" max="12086" width="1.25" style="1" customWidth="1"/>
    <col min="12087" max="12090" width="2.125" style="1" customWidth="1"/>
    <col min="12091" max="12091" width="1.25" style="1" customWidth="1"/>
    <col min="12092" max="12095" width="2.125" style="1" customWidth="1"/>
    <col min="12096" max="12096" width="1.25" style="1" customWidth="1"/>
    <col min="12097" max="12100" width="2.125" style="1" customWidth="1"/>
    <col min="12101" max="12101" width="1.25" style="1" customWidth="1"/>
    <col min="12102" max="12105" width="2.125" style="1" customWidth="1"/>
    <col min="12106" max="12106" width="1.25" style="1" customWidth="1"/>
    <col min="12107" max="12139" width="2.625" style="1" customWidth="1"/>
    <col min="12140" max="12140" width="0" style="1" hidden="1" customWidth="1"/>
    <col min="12141" max="12145" width="2.375" style="1" customWidth="1"/>
    <col min="12146" max="12146" width="2.5" style="1" customWidth="1"/>
    <col min="12147" max="12151" width="2.375" style="1" customWidth="1"/>
    <col min="12152" max="12152" width="2.5" style="1" customWidth="1"/>
    <col min="12153" max="12156" width="2.25" style="1" customWidth="1"/>
    <col min="12157" max="12189" width="2.375" style="1" customWidth="1"/>
    <col min="12190" max="12192" width="2.25" style="1" customWidth="1"/>
    <col min="12193" max="12224" width="2.375" style="1" customWidth="1"/>
    <col min="12225" max="12225" width="2.25" style="1" customWidth="1"/>
    <col min="12226" max="12228" width="2.5" style="1" customWidth="1"/>
    <col min="12229" max="12242" width="2.25" style="1" customWidth="1"/>
    <col min="12243" max="12245" width="2.5" style="1" customWidth="1"/>
    <col min="12246" max="12249" width="2.75" style="1" customWidth="1"/>
    <col min="12250" max="12255" width="2.5" style="1" customWidth="1"/>
    <col min="12256" max="12258" width="2.25" style="1" customWidth="1"/>
    <col min="12259" max="12259" width="2.125" style="1" customWidth="1"/>
    <col min="12260" max="12260" width="2.5" style="1" customWidth="1"/>
    <col min="12261" max="12261" width="2.375" style="1" customWidth="1"/>
    <col min="12262" max="12264" width="2.25" style="1" customWidth="1"/>
    <col min="12265" max="12281" width="2.375" style="1"/>
    <col min="12282" max="12291" width="2.625" style="1" customWidth="1"/>
    <col min="12292" max="12292" width="1.625" style="1" customWidth="1"/>
    <col min="12293" max="12296" width="2.625" style="1" customWidth="1"/>
    <col min="12297" max="12297" width="1.625" style="1" customWidth="1"/>
    <col min="12298" max="12300" width="2.625" style="1" customWidth="1"/>
    <col min="12301" max="12301" width="1.625" style="1" customWidth="1"/>
    <col min="12302" max="12304" width="2.625" style="1" customWidth="1"/>
    <col min="12305" max="12305" width="1.625" style="1" customWidth="1"/>
    <col min="12306" max="12308" width="2.625" style="1" customWidth="1"/>
    <col min="12309" max="12309" width="1.625" style="1" customWidth="1"/>
    <col min="12310" max="12312" width="2.625" style="1" customWidth="1"/>
    <col min="12313" max="12313" width="1.625" style="1" customWidth="1"/>
    <col min="12314" max="12316" width="2.625" style="1" customWidth="1"/>
    <col min="12317" max="12317" width="1.625" style="1" customWidth="1"/>
    <col min="12318" max="12321" width="2.125" style="1" customWidth="1"/>
    <col min="12322" max="12322" width="1.25" style="1" customWidth="1"/>
    <col min="12323" max="12326" width="2.125" style="1" customWidth="1"/>
    <col min="12327" max="12327" width="1.25" style="1" customWidth="1"/>
    <col min="12328" max="12331" width="2.125" style="1" customWidth="1"/>
    <col min="12332" max="12332" width="1.25" style="1" customWidth="1"/>
    <col min="12333" max="12336" width="2.125" style="1" customWidth="1"/>
    <col min="12337" max="12337" width="1.25" style="1" customWidth="1"/>
    <col min="12338" max="12341" width="2.125" style="1" customWidth="1"/>
    <col min="12342" max="12342" width="1.25" style="1" customWidth="1"/>
    <col min="12343" max="12346" width="2.125" style="1" customWidth="1"/>
    <col min="12347" max="12347" width="1.25" style="1" customWidth="1"/>
    <col min="12348" max="12351" width="2.125" style="1" customWidth="1"/>
    <col min="12352" max="12352" width="1.25" style="1" customWidth="1"/>
    <col min="12353" max="12356" width="2.125" style="1" customWidth="1"/>
    <col min="12357" max="12357" width="1.25" style="1" customWidth="1"/>
    <col min="12358" max="12361" width="2.125" style="1" customWidth="1"/>
    <col min="12362" max="12362" width="1.25" style="1" customWidth="1"/>
    <col min="12363" max="12395" width="2.625" style="1" customWidth="1"/>
    <col min="12396" max="12396" width="0" style="1" hidden="1" customWidth="1"/>
    <col min="12397" max="12401" width="2.375" style="1" customWidth="1"/>
    <col min="12402" max="12402" width="2.5" style="1" customWidth="1"/>
    <col min="12403" max="12407" width="2.375" style="1" customWidth="1"/>
    <col min="12408" max="12408" width="2.5" style="1" customWidth="1"/>
    <col min="12409" max="12412" width="2.25" style="1" customWidth="1"/>
    <col min="12413" max="12445" width="2.375" style="1" customWidth="1"/>
    <col min="12446" max="12448" width="2.25" style="1" customWidth="1"/>
    <col min="12449" max="12480" width="2.375" style="1" customWidth="1"/>
    <col min="12481" max="12481" width="2.25" style="1" customWidth="1"/>
    <col min="12482" max="12484" width="2.5" style="1" customWidth="1"/>
    <col min="12485" max="12498" width="2.25" style="1" customWidth="1"/>
    <col min="12499" max="12501" width="2.5" style="1" customWidth="1"/>
    <col min="12502" max="12505" width="2.75" style="1" customWidth="1"/>
    <col min="12506" max="12511" width="2.5" style="1" customWidth="1"/>
    <col min="12512" max="12514" width="2.25" style="1" customWidth="1"/>
    <col min="12515" max="12515" width="2.125" style="1" customWidth="1"/>
    <col min="12516" max="12516" width="2.5" style="1" customWidth="1"/>
    <col min="12517" max="12517" width="2.375" style="1" customWidth="1"/>
    <col min="12518" max="12520" width="2.25" style="1" customWidth="1"/>
    <col min="12521" max="12537" width="2.375" style="1"/>
    <col min="12538" max="12547" width="2.625" style="1" customWidth="1"/>
    <col min="12548" max="12548" width="1.625" style="1" customWidth="1"/>
    <col min="12549" max="12552" width="2.625" style="1" customWidth="1"/>
    <col min="12553" max="12553" width="1.625" style="1" customWidth="1"/>
    <col min="12554" max="12556" width="2.625" style="1" customWidth="1"/>
    <col min="12557" max="12557" width="1.625" style="1" customWidth="1"/>
    <col min="12558" max="12560" width="2.625" style="1" customWidth="1"/>
    <col min="12561" max="12561" width="1.625" style="1" customWidth="1"/>
    <col min="12562" max="12564" width="2.625" style="1" customWidth="1"/>
    <col min="12565" max="12565" width="1.625" style="1" customWidth="1"/>
    <col min="12566" max="12568" width="2.625" style="1" customWidth="1"/>
    <col min="12569" max="12569" width="1.625" style="1" customWidth="1"/>
    <col min="12570" max="12572" width="2.625" style="1" customWidth="1"/>
    <col min="12573" max="12573" width="1.625" style="1" customWidth="1"/>
    <col min="12574" max="12577" width="2.125" style="1" customWidth="1"/>
    <col min="12578" max="12578" width="1.25" style="1" customWidth="1"/>
    <col min="12579" max="12582" width="2.125" style="1" customWidth="1"/>
    <col min="12583" max="12583" width="1.25" style="1" customWidth="1"/>
    <col min="12584" max="12587" width="2.125" style="1" customWidth="1"/>
    <col min="12588" max="12588" width="1.25" style="1" customWidth="1"/>
    <col min="12589" max="12592" width="2.125" style="1" customWidth="1"/>
    <col min="12593" max="12593" width="1.25" style="1" customWidth="1"/>
    <col min="12594" max="12597" width="2.125" style="1" customWidth="1"/>
    <col min="12598" max="12598" width="1.25" style="1" customWidth="1"/>
    <col min="12599" max="12602" width="2.125" style="1" customWidth="1"/>
    <col min="12603" max="12603" width="1.25" style="1" customWidth="1"/>
    <col min="12604" max="12607" width="2.125" style="1" customWidth="1"/>
    <col min="12608" max="12608" width="1.25" style="1" customWidth="1"/>
    <col min="12609" max="12612" width="2.125" style="1" customWidth="1"/>
    <col min="12613" max="12613" width="1.25" style="1" customWidth="1"/>
    <col min="12614" max="12617" width="2.125" style="1" customWidth="1"/>
    <col min="12618" max="12618" width="1.25" style="1" customWidth="1"/>
    <col min="12619" max="12651" width="2.625" style="1" customWidth="1"/>
    <col min="12652" max="12652" width="0" style="1" hidden="1" customWidth="1"/>
    <col min="12653" max="12657" width="2.375" style="1" customWidth="1"/>
    <col min="12658" max="12658" width="2.5" style="1" customWidth="1"/>
    <col min="12659" max="12663" width="2.375" style="1" customWidth="1"/>
    <col min="12664" max="12664" width="2.5" style="1" customWidth="1"/>
    <col min="12665" max="12668" width="2.25" style="1" customWidth="1"/>
    <col min="12669" max="12701" width="2.375" style="1" customWidth="1"/>
    <col min="12702" max="12704" width="2.25" style="1" customWidth="1"/>
    <col min="12705" max="12736" width="2.375" style="1" customWidth="1"/>
    <col min="12737" max="12737" width="2.25" style="1" customWidth="1"/>
    <col min="12738" max="12740" width="2.5" style="1" customWidth="1"/>
    <col min="12741" max="12754" width="2.25" style="1" customWidth="1"/>
    <col min="12755" max="12757" width="2.5" style="1" customWidth="1"/>
    <col min="12758" max="12761" width="2.75" style="1" customWidth="1"/>
    <col min="12762" max="12767" width="2.5" style="1" customWidth="1"/>
    <col min="12768" max="12770" width="2.25" style="1" customWidth="1"/>
    <col min="12771" max="12771" width="2.125" style="1" customWidth="1"/>
    <col min="12772" max="12772" width="2.5" style="1" customWidth="1"/>
    <col min="12773" max="12773" width="2.375" style="1" customWidth="1"/>
    <col min="12774" max="12776" width="2.25" style="1" customWidth="1"/>
    <col min="12777" max="12793" width="2.375" style="1"/>
    <col min="12794" max="12803" width="2.625" style="1" customWidth="1"/>
    <col min="12804" max="12804" width="1.625" style="1" customWidth="1"/>
    <col min="12805" max="12808" width="2.625" style="1" customWidth="1"/>
    <col min="12809" max="12809" width="1.625" style="1" customWidth="1"/>
    <col min="12810" max="12812" width="2.625" style="1" customWidth="1"/>
    <col min="12813" max="12813" width="1.625" style="1" customWidth="1"/>
    <col min="12814" max="12816" width="2.625" style="1" customWidth="1"/>
    <col min="12817" max="12817" width="1.625" style="1" customWidth="1"/>
    <col min="12818" max="12820" width="2.625" style="1" customWidth="1"/>
    <col min="12821" max="12821" width="1.625" style="1" customWidth="1"/>
    <col min="12822" max="12824" width="2.625" style="1" customWidth="1"/>
    <col min="12825" max="12825" width="1.625" style="1" customWidth="1"/>
    <col min="12826" max="12828" width="2.625" style="1" customWidth="1"/>
    <col min="12829" max="12829" width="1.625" style="1" customWidth="1"/>
    <col min="12830" max="12833" width="2.125" style="1" customWidth="1"/>
    <col min="12834" max="12834" width="1.25" style="1" customWidth="1"/>
    <col min="12835" max="12838" width="2.125" style="1" customWidth="1"/>
    <col min="12839" max="12839" width="1.25" style="1" customWidth="1"/>
    <col min="12840" max="12843" width="2.125" style="1" customWidth="1"/>
    <col min="12844" max="12844" width="1.25" style="1" customWidth="1"/>
    <col min="12845" max="12848" width="2.125" style="1" customWidth="1"/>
    <col min="12849" max="12849" width="1.25" style="1" customWidth="1"/>
    <col min="12850" max="12853" width="2.125" style="1" customWidth="1"/>
    <col min="12854" max="12854" width="1.25" style="1" customWidth="1"/>
    <col min="12855" max="12858" width="2.125" style="1" customWidth="1"/>
    <col min="12859" max="12859" width="1.25" style="1" customWidth="1"/>
    <col min="12860" max="12863" width="2.125" style="1" customWidth="1"/>
    <col min="12864" max="12864" width="1.25" style="1" customWidth="1"/>
    <col min="12865" max="12868" width="2.125" style="1" customWidth="1"/>
    <col min="12869" max="12869" width="1.25" style="1" customWidth="1"/>
    <col min="12870" max="12873" width="2.125" style="1" customWidth="1"/>
    <col min="12874" max="12874" width="1.25" style="1" customWidth="1"/>
    <col min="12875" max="12907" width="2.625" style="1" customWidth="1"/>
    <col min="12908" max="12908" width="0" style="1" hidden="1" customWidth="1"/>
    <col min="12909" max="12913" width="2.375" style="1" customWidth="1"/>
    <col min="12914" max="12914" width="2.5" style="1" customWidth="1"/>
    <col min="12915" max="12919" width="2.375" style="1" customWidth="1"/>
    <col min="12920" max="12920" width="2.5" style="1" customWidth="1"/>
    <col min="12921" max="12924" width="2.25" style="1" customWidth="1"/>
    <col min="12925" max="12957" width="2.375" style="1" customWidth="1"/>
    <col min="12958" max="12960" width="2.25" style="1" customWidth="1"/>
    <col min="12961" max="12992" width="2.375" style="1" customWidth="1"/>
    <col min="12993" max="12993" width="2.25" style="1" customWidth="1"/>
    <col min="12994" max="12996" width="2.5" style="1" customWidth="1"/>
    <col min="12997" max="13010" width="2.25" style="1" customWidth="1"/>
    <col min="13011" max="13013" width="2.5" style="1" customWidth="1"/>
    <col min="13014" max="13017" width="2.75" style="1" customWidth="1"/>
    <col min="13018" max="13023" width="2.5" style="1" customWidth="1"/>
    <col min="13024" max="13026" width="2.25" style="1" customWidth="1"/>
    <col min="13027" max="13027" width="2.125" style="1" customWidth="1"/>
    <col min="13028" max="13028" width="2.5" style="1" customWidth="1"/>
    <col min="13029" max="13029" width="2.375" style="1" customWidth="1"/>
    <col min="13030" max="13032" width="2.25" style="1" customWidth="1"/>
    <col min="13033" max="13049" width="2.375" style="1"/>
    <col min="13050" max="13059" width="2.625" style="1" customWidth="1"/>
    <col min="13060" max="13060" width="1.625" style="1" customWidth="1"/>
    <col min="13061" max="13064" width="2.625" style="1" customWidth="1"/>
    <col min="13065" max="13065" width="1.625" style="1" customWidth="1"/>
    <col min="13066" max="13068" width="2.625" style="1" customWidth="1"/>
    <col min="13069" max="13069" width="1.625" style="1" customWidth="1"/>
    <col min="13070" max="13072" width="2.625" style="1" customWidth="1"/>
    <col min="13073" max="13073" width="1.625" style="1" customWidth="1"/>
    <col min="13074" max="13076" width="2.625" style="1" customWidth="1"/>
    <col min="13077" max="13077" width="1.625" style="1" customWidth="1"/>
    <col min="13078" max="13080" width="2.625" style="1" customWidth="1"/>
    <col min="13081" max="13081" width="1.625" style="1" customWidth="1"/>
    <col min="13082" max="13084" width="2.625" style="1" customWidth="1"/>
    <col min="13085" max="13085" width="1.625" style="1" customWidth="1"/>
    <col min="13086" max="13089" width="2.125" style="1" customWidth="1"/>
    <col min="13090" max="13090" width="1.25" style="1" customWidth="1"/>
    <col min="13091" max="13094" width="2.125" style="1" customWidth="1"/>
    <col min="13095" max="13095" width="1.25" style="1" customWidth="1"/>
    <col min="13096" max="13099" width="2.125" style="1" customWidth="1"/>
    <col min="13100" max="13100" width="1.25" style="1" customWidth="1"/>
    <col min="13101" max="13104" width="2.125" style="1" customWidth="1"/>
    <col min="13105" max="13105" width="1.25" style="1" customWidth="1"/>
    <col min="13106" max="13109" width="2.125" style="1" customWidth="1"/>
    <col min="13110" max="13110" width="1.25" style="1" customWidth="1"/>
    <col min="13111" max="13114" width="2.125" style="1" customWidth="1"/>
    <col min="13115" max="13115" width="1.25" style="1" customWidth="1"/>
    <col min="13116" max="13119" width="2.125" style="1" customWidth="1"/>
    <col min="13120" max="13120" width="1.25" style="1" customWidth="1"/>
    <col min="13121" max="13124" width="2.125" style="1" customWidth="1"/>
    <col min="13125" max="13125" width="1.25" style="1" customWidth="1"/>
    <col min="13126" max="13129" width="2.125" style="1" customWidth="1"/>
    <col min="13130" max="13130" width="1.25" style="1" customWidth="1"/>
    <col min="13131" max="13163" width="2.625" style="1" customWidth="1"/>
    <col min="13164" max="13164" width="0" style="1" hidden="1" customWidth="1"/>
    <col min="13165" max="13169" width="2.375" style="1" customWidth="1"/>
    <col min="13170" max="13170" width="2.5" style="1" customWidth="1"/>
    <col min="13171" max="13175" width="2.375" style="1" customWidth="1"/>
    <col min="13176" max="13176" width="2.5" style="1" customWidth="1"/>
    <col min="13177" max="13180" width="2.25" style="1" customWidth="1"/>
    <col min="13181" max="13213" width="2.375" style="1" customWidth="1"/>
    <col min="13214" max="13216" width="2.25" style="1" customWidth="1"/>
    <col min="13217" max="13248" width="2.375" style="1" customWidth="1"/>
    <col min="13249" max="13249" width="2.25" style="1" customWidth="1"/>
    <col min="13250" max="13252" width="2.5" style="1" customWidth="1"/>
    <col min="13253" max="13266" width="2.25" style="1" customWidth="1"/>
    <col min="13267" max="13269" width="2.5" style="1" customWidth="1"/>
    <col min="13270" max="13273" width="2.75" style="1" customWidth="1"/>
    <col min="13274" max="13279" width="2.5" style="1" customWidth="1"/>
    <col min="13280" max="13282" width="2.25" style="1" customWidth="1"/>
    <col min="13283" max="13283" width="2.125" style="1" customWidth="1"/>
    <col min="13284" max="13284" width="2.5" style="1" customWidth="1"/>
    <col min="13285" max="13285" width="2.375" style="1" customWidth="1"/>
    <col min="13286" max="13288" width="2.25" style="1" customWidth="1"/>
    <col min="13289" max="13305" width="2.375" style="1"/>
    <col min="13306" max="13315" width="2.625" style="1" customWidth="1"/>
    <col min="13316" max="13316" width="1.625" style="1" customWidth="1"/>
    <col min="13317" max="13320" width="2.625" style="1" customWidth="1"/>
    <col min="13321" max="13321" width="1.625" style="1" customWidth="1"/>
    <col min="13322" max="13324" width="2.625" style="1" customWidth="1"/>
    <col min="13325" max="13325" width="1.625" style="1" customWidth="1"/>
    <col min="13326" max="13328" width="2.625" style="1" customWidth="1"/>
    <col min="13329" max="13329" width="1.625" style="1" customWidth="1"/>
    <col min="13330" max="13332" width="2.625" style="1" customWidth="1"/>
    <col min="13333" max="13333" width="1.625" style="1" customWidth="1"/>
    <col min="13334" max="13336" width="2.625" style="1" customWidth="1"/>
    <col min="13337" max="13337" width="1.625" style="1" customWidth="1"/>
    <col min="13338" max="13340" width="2.625" style="1" customWidth="1"/>
    <col min="13341" max="13341" width="1.625" style="1" customWidth="1"/>
    <col min="13342" max="13345" width="2.125" style="1" customWidth="1"/>
    <col min="13346" max="13346" width="1.25" style="1" customWidth="1"/>
    <col min="13347" max="13350" width="2.125" style="1" customWidth="1"/>
    <col min="13351" max="13351" width="1.25" style="1" customWidth="1"/>
    <col min="13352" max="13355" width="2.125" style="1" customWidth="1"/>
    <col min="13356" max="13356" width="1.25" style="1" customWidth="1"/>
    <col min="13357" max="13360" width="2.125" style="1" customWidth="1"/>
    <col min="13361" max="13361" width="1.25" style="1" customWidth="1"/>
    <col min="13362" max="13365" width="2.125" style="1" customWidth="1"/>
    <col min="13366" max="13366" width="1.25" style="1" customWidth="1"/>
    <col min="13367" max="13370" width="2.125" style="1" customWidth="1"/>
    <col min="13371" max="13371" width="1.25" style="1" customWidth="1"/>
    <col min="13372" max="13375" width="2.125" style="1" customWidth="1"/>
    <col min="13376" max="13376" width="1.25" style="1" customWidth="1"/>
    <col min="13377" max="13380" width="2.125" style="1" customWidth="1"/>
    <col min="13381" max="13381" width="1.25" style="1" customWidth="1"/>
    <col min="13382" max="13385" width="2.125" style="1" customWidth="1"/>
    <col min="13386" max="13386" width="1.25" style="1" customWidth="1"/>
    <col min="13387" max="13419" width="2.625" style="1" customWidth="1"/>
    <col min="13420" max="13420" width="0" style="1" hidden="1" customWidth="1"/>
    <col min="13421" max="13425" width="2.375" style="1" customWidth="1"/>
    <col min="13426" max="13426" width="2.5" style="1" customWidth="1"/>
    <col min="13427" max="13431" width="2.375" style="1" customWidth="1"/>
    <col min="13432" max="13432" width="2.5" style="1" customWidth="1"/>
    <col min="13433" max="13436" width="2.25" style="1" customWidth="1"/>
    <col min="13437" max="13469" width="2.375" style="1" customWidth="1"/>
    <col min="13470" max="13472" width="2.25" style="1" customWidth="1"/>
    <col min="13473" max="13504" width="2.375" style="1" customWidth="1"/>
    <col min="13505" max="13505" width="2.25" style="1" customWidth="1"/>
    <col min="13506" max="13508" width="2.5" style="1" customWidth="1"/>
    <col min="13509" max="13522" width="2.25" style="1" customWidth="1"/>
    <col min="13523" max="13525" width="2.5" style="1" customWidth="1"/>
    <col min="13526" max="13529" width="2.75" style="1" customWidth="1"/>
    <col min="13530" max="13535" width="2.5" style="1" customWidth="1"/>
    <col min="13536" max="13538" width="2.25" style="1" customWidth="1"/>
    <col min="13539" max="13539" width="2.125" style="1" customWidth="1"/>
    <col min="13540" max="13540" width="2.5" style="1" customWidth="1"/>
    <col min="13541" max="13541" width="2.375" style="1" customWidth="1"/>
    <col min="13542" max="13544" width="2.25" style="1" customWidth="1"/>
    <col min="13545" max="13561" width="2.375" style="1"/>
    <col min="13562" max="13571" width="2.625" style="1" customWidth="1"/>
    <col min="13572" max="13572" width="1.625" style="1" customWidth="1"/>
    <col min="13573" max="13576" width="2.625" style="1" customWidth="1"/>
    <col min="13577" max="13577" width="1.625" style="1" customWidth="1"/>
    <col min="13578" max="13580" width="2.625" style="1" customWidth="1"/>
    <col min="13581" max="13581" width="1.625" style="1" customWidth="1"/>
    <col min="13582" max="13584" width="2.625" style="1" customWidth="1"/>
    <col min="13585" max="13585" width="1.625" style="1" customWidth="1"/>
    <col min="13586" max="13588" width="2.625" style="1" customWidth="1"/>
    <col min="13589" max="13589" width="1.625" style="1" customWidth="1"/>
    <col min="13590" max="13592" width="2.625" style="1" customWidth="1"/>
    <col min="13593" max="13593" width="1.625" style="1" customWidth="1"/>
    <col min="13594" max="13596" width="2.625" style="1" customWidth="1"/>
    <col min="13597" max="13597" width="1.625" style="1" customWidth="1"/>
    <col min="13598" max="13601" width="2.125" style="1" customWidth="1"/>
    <col min="13602" max="13602" width="1.25" style="1" customWidth="1"/>
    <col min="13603" max="13606" width="2.125" style="1" customWidth="1"/>
    <col min="13607" max="13607" width="1.25" style="1" customWidth="1"/>
    <col min="13608" max="13611" width="2.125" style="1" customWidth="1"/>
    <col min="13612" max="13612" width="1.25" style="1" customWidth="1"/>
    <col min="13613" max="13616" width="2.125" style="1" customWidth="1"/>
    <col min="13617" max="13617" width="1.25" style="1" customWidth="1"/>
    <col min="13618" max="13621" width="2.125" style="1" customWidth="1"/>
    <col min="13622" max="13622" width="1.25" style="1" customWidth="1"/>
    <col min="13623" max="13626" width="2.125" style="1" customWidth="1"/>
    <col min="13627" max="13627" width="1.25" style="1" customWidth="1"/>
    <col min="13628" max="13631" width="2.125" style="1" customWidth="1"/>
    <col min="13632" max="13632" width="1.25" style="1" customWidth="1"/>
    <col min="13633" max="13636" width="2.125" style="1" customWidth="1"/>
    <col min="13637" max="13637" width="1.25" style="1" customWidth="1"/>
    <col min="13638" max="13641" width="2.125" style="1" customWidth="1"/>
    <col min="13642" max="13642" width="1.25" style="1" customWidth="1"/>
    <col min="13643" max="13675" width="2.625" style="1" customWidth="1"/>
    <col min="13676" max="13676" width="0" style="1" hidden="1" customWidth="1"/>
    <col min="13677" max="13681" width="2.375" style="1" customWidth="1"/>
    <col min="13682" max="13682" width="2.5" style="1" customWidth="1"/>
    <col min="13683" max="13687" width="2.375" style="1" customWidth="1"/>
    <col min="13688" max="13688" width="2.5" style="1" customWidth="1"/>
    <col min="13689" max="13692" width="2.25" style="1" customWidth="1"/>
    <col min="13693" max="13725" width="2.375" style="1" customWidth="1"/>
    <col min="13726" max="13728" width="2.25" style="1" customWidth="1"/>
    <col min="13729" max="13760" width="2.375" style="1" customWidth="1"/>
    <col min="13761" max="13761" width="2.25" style="1" customWidth="1"/>
    <col min="13762" max="13764" width="2.5" style="1" customWidth="1"/>
    <col min="13765" max="13778" width="2.25" style="1" customWidth="1"/>
    <col min="13779" max="13781" width="2.5" style="1" customWidth="1"/>
    <col min="13782" max="13785" width="2.75" style="1" customWidth="1"/>
    <col min="13786" max="13791" width="2.5" style="1" customWidth="1"/>
    <col min="13792" max="13794" width="2.25" style="1" customWidth="1"/>
    <col min="13795" max="13795" width="2.125" style="1" customWidth="1"/>
    <col min="13796" max="13796" width="2.5" style="1" customWidth="1"/>
    <col min="13797" max="13797" width="2.375" style="1" customWidth="1"/>
    <col min="13798" max="13800" width="2.25" style="1" customWidth="1"/>
    <col min="13801" max="13817" width="2.375" style="1"/>
    <col min="13818" max="13827" width="2.625" style="1" customWidth="1"/>
    <col min="13828" max="13828" width="1.625" style="1" customWidth="1"/>
    <col min="13829" max="13832" width="2.625" style="1" customWidth="1"/>
    <col min="13833" max="13833" width="1.625" style="1" customWidth="1"/>
    <col min="13834" max="13836" width="2.625" style="1" customWidth="1"/>
    <col min="13837" max="13837" width="1.625" style="1" customWidth="1"/>
    <col min="13838" max="13840" width="2.625" style="1" customWidth="1"/>
    <col min="13841" max="13841" width="1.625" style="1" customWidth="1"/>
    <col min="13842" max="13844" width="2.625" style="1" customWidth="1"/>
    <col min="13845" max="13845" width="1.625" style="1" customWidth="1"/>
    <col min="13846" max="13848" width="2.625" style="1" customWidth="1"/>
    <col min="13849" max="13849" width="1.625" style="1" customWidth="1"/>
    <col min="13850" max="13852" width="2.625" style="1" customWidth="1"/>
    <col min="13853" max="13853" width="1.625" style="1" customWidth="1"/>
    <col min="13854" max="13857" width="2.125" style="1" customWidth="1"/>
    <col min="13858" max="13858" width="1.25" style="1" customWidth="1"/>
    <col min="13859" max="13862" width="2.125" style="1" customWidth="1"/>
    <col min="13863" max="13863" width="1.25" style="1" customWidth="1"/>
    <col min="13864" max="13867" width="2.125" style="1" customWidth="1"/>
    <col min="13868" max="13868" width="1.25" style="1" customWidth="1"/>
    <col min="13869" max="13872" width="2.125" style="1" customWidth="1"/>
    <col min="13873" max="13873" width="1.25" style="1" customWidth="1"/>
    <col min="13874" max="13877" width="2.125" style="1" customWidth="1"/>
    <col min="13878" max="13878" width="1.25" style="1" customWidth="1"/>
    <col min="13879" max="13882" width="2.125" style="1" customWidth="1"/>
    <col min="13883" max="13883" width="1.25" style="1" customWidth="1"/>
    <col min="13884" max="13887" width="2.125" style="1" customWidth="1"/>
    <col min="13888" max="13888" width="1.25" style="1" customWidth="1"/>
    <col min="13889" max="13892" width="2.125" style="1" customWidth="1"/>
    <col min="13893" max="13893" width="1.25" style="1" customWidth="1"/>
    <col min="13894" max="13897" width="2.125" style="1" customWidth="1"/>
    <col min="13898" max="13898" width="1.25" style="1" customWidth="1"/>
    <col min="13899" max="13931" width="2.625" style="1" customWidth="1"/>
    <col min="13932" max="13932" width="0" style="1" hidden="1" customWidth="1"/>
    <col min="13933" max="13937" width="2.375" style="1" customWidth="1"/>
    <col min="13938" max="13938" width="2.5" style="1" customWidth="1"/>
    <col min="13939" max="13943" width="2.375" style="1" customWidth="1"/>
    <col min="13944" max="13944" width="2.5" style="1" customWidth="1"/>
    <col min="13945" max="13948" width="2.25" style="1" customWidth="1"/>
    <col min="13949" max="13981" width="2.375" style="1" customWidth="1"/>
    <col min="13982" max="13984" width="2.25" style="1" customWidth="1"/>
    <col min="13985" max="14016" width="2.375" style="1" customWidth="1"/>
    <col min="14017" max="14017" width="2.25" style="1" customWidth="1"/>
    <col min="14018" max="14020" width="2.5" style="1" customWidth="1"/>
    <col min="14021" max="14034" width="2.25" style="1" customWidth="1"/>
    <col min="14035" max="14037" width="2.5" style="1" customWidth="1"/>
    <col min="14038" max="14041" width="2.75" style="1" customWidth="1"/>
    <col min="14042" max="14047" width="2.5" style="1" customWidth="1"/>
    <col min="14048" max="14050" width="2.25" style="1" customWidth="1"/>
    <col min="14051" max="14051" width="2.125" style="1" customWidth="1"/>
    <col min="14052" max="14052" width="2.5" style="1" customWidth="1"/>
    <col min="14053" max="14053" width="2.375" style="1" customWidth="1"/>
    <col min="14054" max="14056" width="2.25" style="1" customWidth="1"/>
    <col min="14057" max="14073" width="2.375" style="1"/>
    <col min="14074" max="14083" width="2.625" style="1" customWidth="1"/>
    <col min="14084" max="14084" width="1.625" style="1" customWidth="1"/>
    <col min="14085" max="14088" width="2.625" style="1" customWidth="1"/>
    <col min="14089" max="14089" width="1.625" style="1" customWidth="1"/>
    <col min="14090" max="14092" width="2.625" style="1" customWidth="1"/>
    <col min="14093" max="14093" width="1.625" style="1" customWidth="1"/>
    <col min="14094" max="14096" width="2.625" style="1" customWidth="1"/>
    <col min="14097" max="14097" width="1.625" style="1" customWidth="1"/>
    <col min="14098" max="14100" width="2.625" style="1" customWidth="1"/>
    <col min="14101" max="14101" width="1.625" style="1" customWidth="1"/>
    <col min="14102" max="14104" width="2.625" style="1" customWidth="1"/>
    <col min="14105" max="14105" width="1.625" style="1" customWidth="1"/>
    <col min="14106" max="14108" width="2.625" style="1" customWidth="1"/>
    <col min="14109" max="14109" width="1.625" style="1" customWidth="1"/>
    <col min="14110" max="14113" width="2.125" style="1" customWidth="1"/>
    <col min="14114" max="14114" width="1.25" style="1" customWidth="1"/>
    <col min="14115" max="14118" width="2.125" style="1" customWidth="1"/>
    <col min="14119" max="14119" width="1.25" style="1" customWidth="1"/>
    <col min="14120" max="14123" width="2.125" style="1" customWidth="1"/>
    <col min="14124" max="14124" width="1.25" style="1" customWidth="1"/>
    <col min="14125" max="14128" width="2.125" style="1" customWidth="1"/>
    <col min="14129" max="14129" width="1.25" style="1" customWidth="1"/>
    <col min="14130" max="14133" width="2.125" style="1" customWidth="1"/>
    <col min="14134" max="14134" width="1.25" style="1" customWidth="1"/>
    <col min="14135" max="14138" width="2.125" style="1" customWidth="1"/>
    <col min="14139" max="14139" width="1.25" style="1" customWidth="1"/>
    <col min="14140" max="14143" width="2.125" style="1" customWidth="1"/>
    <col min="14144" max="14144" width="1.25" style="1" customWidth="1"/>
    <col min="14145" max="14148" width="2.125" style="1" customWidth="1"/>
    <col min="14149" max="14149" width="1.25" style="1" customWidth="1"/>
    <col min="14150" max="14153" width="2.125" style="1" customWidth="1"/>
    <col min="14154" max="14154" width="1.25" style="1" customWidth="1"/>
    <col min="14155" max="14187" width="2.625" style="1" customWidth="1"/>
    <col min="14188" max="14188" width="0" style="1" hidden="1" customWidth="1"/>
    <col min="14189" max="14193" width="2.375" style="1" customWidth="1"/>
    <col min="14194" max="14194" width="2.5" style="1" customWidth="1"/>
    <col min="14195" max="14199" width="2.375" style="1" customWidth="1"/>
    <col min="14200" max="14200" width="2.5" style="1" customWidth="1"/>
    <col min="14201" max="14204" width="2.25" style="1" customWidth="1"/>
    <col min="14205" max="14237" width="2.375" style="1" customWidth="1"/>
    <col min="14238" max="14240" width="2.25" style="1" customWidth="1"/>
    <col min="14241" max="14272" width="2.375" style="1" customWidth="1"/>
    <col min="14273" max="14273" width="2.25" style="1" customWidth="1"/>
    <col min="14274" max="14276" width="2.5" style="1" customWidth="1"/>
    <col min="14277" max="14290" width="2.25" style="1" customWidth="1"/>
    <col min="14291" max="14293" width="2.5" style="1" customWidth="1"/>
    <col min="14294" max="14297" width="2.75" style="1" customWidth="1"/>
    <col min="14298" max="14303" width="2.5" style="1" customWidth="1"/>
    <col min="14304" max="14306" width="2.25" style="1" customWidth="1"/>
    <col min="14307" max="14307" width="2.125" style="1" customWidth="1"/>
    <col min="14308" max="14308" width="2.5" style="1" customWidth="1"/>
    <col min="14309" max="14309" width="2.375" style="1" customWidth="1"/>
    <col min="14310" max="14312" width="2.25" style="1" customWidth="1"/>
    <col min="14313" max="14329" width="2.375" style="1"/>
    <col min="14330" max="14339" width="2.625" style="1" customWidth="1"/>
    <col min="14340" max="14340" width="1.625" style="1" customWidth="1"/>
    <col min="14341" max="14344" width="2.625" style="1" customWidth="1"/>
    <col min="14345" max="14345" width="1.625" style="1" customWidth="1"/>
    <col min="14346" max="14348" width="2.625" style="1" customWidth="1"/>
    <col min="14349" max="14349" width="1.625" style="1" customWidth="1"/>
    <col min="14350" max="14352" width="2.625" style="1" customWidth="1"/>
    <col min="14353" max="14353" width="1.625" style="1" customWidth="1"/>
    <col min="14354" max="14356" width="2.625" style="1" customWidth="1"/>
    <col min="14357" max="14357" width="1.625" style="1" customWidth="1"/>
    <col min="14358" max="14360" width="2.625" style="1" customWidth="1"/>
    <col min="14361" max="14361" width="1.625" style="1" customWidth="1"/>
    <col min="14362" max="14364" width="2.625" style="1" customWidth="1"/>
    <col min="14365" max="14365" width="1.625" style="1" customWidth="1"/>
    <col min="14366" max="14369" width="2.125" style="1" customWidth="1"/>
    <col min="14370" max="14370" width="1.25" style="1" customWidth="1"/>
    <col min="14371" max="14374" width="2.125" style="1" customWidth="1"/>
    <col min="14375" max="14375" width="1.25" style="1" customWidth="1"/>
    <col min="14376" max="14379" width="2.125" style="1" customWidth="1"/>
    <col min="14380" max="14380" width="1.25" style="1" customWidth="1"/>
    <col min="14381" max="14384" width="2.125" style="1" customWidth="1"/>
    <col min="14385" max="14385" width="1.25" style="1" customWidth="1"/>
    <col min="14386" max="14389" width="2.125" style="1" customWidth="1"/>
    <col min="14390" max="14390" width="1.25" style="1" customWidth="1"/>
    <col min="14391" max="14394" width="2.125" style="1" customWidth="1"/>
    <col min="14395" max="14395" width="1.25" style="1" customWidth="1"/>
    <col min="14396" max="14399" width="2.125" style="1" customWidth="1"/>
    <col min="14400" max="14400" width="1.25" style="1" customWidth="1"/>
    <col min="14401" max="14404" width="2.125" style="1" customWidth="1"/>
    <col min="14405" max="14405" width="1.25" style="1" customWidth="1"/>
    <col min="14406" max="14409" width="2.125" style="1" customWidth="1"/>
    <col min="14410" max="14410" width="1.25" style="1" customWidth="1"/>
    <col min="14411" max="14443" width="2.625" style="1" customWidth="1"/>
    <col min="14444" max="14444" width="0" style="1" hidden="1" customWidth="1"/>
    <col min="14445" max="14449" width="2.375" style="1" customWidth="1"/>
    <col min="14450" max="14450" width="2.5" style="1" customWidth="1"/>
    <col min="14451" max="14455" width="2.375" style="1" customWidth="1"/>
    <col min="14456" max="14456" width="2.5" style="1" customWidth="1"/>
    <col min="14457" max="14460" width="2.25" style="1" customWidth="1"/>
    <col min="14461" max="14493" width="2.375" style="1" customWidth="1"/>
    <col min="14494" max="14496" width="2.25" style="1" customWidth="1"/>
    <col min="14497" max="14528" width="2.375" style="1" customWidth="1"/>
    <col min="14529" max="14529" width="2.25" style="1" customWidth="1"/>
    <col min="14530" max="14532" width="2.5" style="1" customWidth="1"/>
    <col min="14533" max="14546" width="2.25" style="1" customWidth="1"/>
    <col min="14547" max="14549" width="2.5" style="1" customWidth="1"/>
    <col min="14550" max="14553" width="2.75" style="1" customWidth="1"/>
    <col min="14554" max="14559" width="2.5" style="1" customWidth="1"/>
    <col min="14560" max="14562" width="2.25" style="1" customWidth="1"/>
    <col min="14563" max="14563" width="2.125" style="1" customWidth="1"/>
    <col min="14564" max="14564" width="2.5" style="1" customWidth="1"/>
    <col min="14565" max="14565" width="2.375" style="1" customWidth="1"/>
    <col min="14566" max="14568" width="2.25" style="1" customWidth="1"/>
    <col min="14569" max="14585" width="2.375" style="1"/>
    <col min="14586" max="14595" width="2.625" style="1" customWidth="1"/>
    <col min="14596" max="14596" width="1.625" style="1" customWidth="1"/>
    <col min="14597" max="14600" width="2.625" style="1" customWidth="1"/>
    <col min="14601" max="14601" width="1.625" style="1" customWidth="1"/>
    <col min="14602" max="14604" width="2.625" style="1" customWidth="1"/>
    <col min="14605" max="14605" width="1.625" style="1" customWidth="1"/>
    <col min="14606" max="14608" width="2.625" style="1" customWidth="1"/>
    <col min="14609" max="14609" width="1.625" style="1" customWidth="1"/>
    <col min="14610" max="14612" width="2.625" style="1" customWidth="1"/>
    <col min="14613" max="14613" width="1.625" style="1" customWidth="1"/>
    <col min="14614" max="14616" width="2.625" style="1" customWidth="1"/>
    <col min="14617" max="14617" width="1.625" style="1" customWidth="1"/>
    <col min="14618" max="14620" width="2.625" style="1" customWidth="1"/>
    <col min="14621" max="14621" width="1.625" style="1" customWidth="1"/>
    <col min="14622" max="14625" width="2.125" style="1" customWidth="1"/>
    <col min="14626" max="14626" width="1.25" style="1" customWidth="1"/>
    <col min="14627" max="14630" width="2.125" style="1" customWidth="1"/>
    <col min="14631" max="14631" width="1.25" style="1" customWidth="1"/>
    <col min="14632" max="14635" width="2.125" style="1" customWidth="1"/>
    <col min="14636" max="14636" width="1.25" style="1" customWidth="1"/>
    <col min="14637" max="14640" width="2.125" style="1" customWidth="1"/>
    <col min="14641" max="14641" width="1.25" style="1" customWidth="1"/>
    <col min="14642" max="14645" width="2.125" style="1" customWidth="1"/>
    <col min="14646" max="14646" width="1.25" style="1" customWidth="1"/>
    <col min="14647" max="14650" width="2.125" style="1" customWidth="1"/>
    <col min="14651" max="14651" width="1.25" style="1" customWidth="1"/>
    <col min="14652" max="14655" width="2.125" style="1" customWidth="1"/>
    <col min="14656" max="14656" width="1.25" style="1" customWidth="1"/>
    <col min="14657" max="14660" width="2.125" style="1" customWidth="1"/>
    <col min="14661" max="14661" width="1.25" style="1" customWidth="1"/>
    <col min="14662" max="14665" width="2.125" style="1" customWidth="1"/>
    <col min="14666" max="14666" width="1.25" style="1" customWidth="1"/>
    <col min="14667" max="14699" width="2.625" style="1" customWidth="1"/>
    <col min="14700" max="14700" width="0" style="1" hidden="1" customWidth="1"/>
    <col min="14701" max="14705" width="2.375" style="1" customWidth="1"/>
    <col min="14706" max="14706" width="2.5" style="1" customWidth="1"/>
    <col min="14707" max="14711" width="2.375" style="1" customWidth="1"/>
    <col min="14712" max="14712" width="2.5" style="1" customWidth="1"/>
    <col min="14713" max="14716" width="2.25" style="1" customWidth="1"/>
    <col min="14717" max="14749" width="2.375" style="1" customWidth="1"/>
    <col min="14750" max="14752" width="2.25" style="1" customWidth="1"/>
    <col min="14753" max="14784" width="2.375" style="1" customWidth="1"/>
    <col min="14785" max="14785" width="2.25" style="1" customWidth="1"/>
    <col min="14786" max="14788" width="2.5" style="1" customWidth="1"/>
    <col min="14789" max="14802" width="2.25" style="1" customWidth="1"/>
    <col min="14803" max="14805" width="2.5" style="1" customWidth="1"/>
    <col min="14806" max="14809" width="2.75" style="1" customWidth="1"/>
    <col min="14810" max="14815" width="2.5" style="1" customWidth="1"/>
    <col min="14816" max="14818" width="2.25" style="1" customWidth="1"/>
    <col min="14819" max="14819" width="2.125" style="1" customWidth="1"/>
    <col min="14820" max="14820" width="2.5" style="1" customWidth="1"/>
    <col min="14821" max="14821" width="2.375" style="1" customWidth="1"/>
    <col min="14822" max="14824" width="2.25" style="1" customWidth="1"/>
    <col min="14825" max="14841" width="2.375" style="1"/>
    <col min="14842" max="14851" width="2.625" style="1" customWidth="1"/>
    <col min="14852" max="14852" width="1.625" style="1" customWidth="1"/>
    <col min="14853" max="14856" width="2.625" style="1" customWidth="1"/>
    <col min="14857" max="14857" width="1.625" style="1" customWidth="1"/>
    <col min="14858" max="14860" width="2.625" style="1" customWidth="1"/>
    <col min="14861" max="14861" width="1.625" style="1" customWidth="1"/>
    <col min="14862" max="14864" width="2.625" style="1" customWidth="1"/>
    <col min="14865" max="14865" width="1.625" style="1" customWidth="1"/>
    <col min="14866" max="14868" width="2.625" style="1" customWidth="1"/>
    <col min="14869" max="14869" width="1.625" style="1" customWidth="1"/>
    <col min="14870" max="14872" width="2.625" style="1" customWidth="1"/>
    <col min="14873" max="14873" width="1.625" style="1" customWidth="1"/>
    <col min="14874" max="14876" width="2.625" style="1" customWidth="1"/>
    <col min="14877" max="14877" width="1.625" style="1" customWidth="1"/>
    <col min="14878" max="14881" width="2.125" style="1" customWidth="1"/>
    <col min="14882" max="14882" width="1.25" style="1" customWidth="1"/>
    <col min="14883" max="14886" width="2.125" style="1" customWidth="1"/>
    <col min="14887" max="14887" width="1.25" style="1" customWidth="1"/>
    <col min="14888" max="14891" width="2.125" style="1" customWidth="1"/>
    <col min="14892" max="14892" width="1.25" style="1" customWidth="1"/>
    <col min="14893" max="14896" width="2.125" style="1" customWidth="1"/>
    <col min="14897" max="14897" width="1.25" style="1" customWidth="1"/>
    <col min="14898" max="14901" width="2.125" style="1" customWidth="1"/>
    <col min="14902" max="14902" width="1.25" style="1" customWidth="1"/>
    <col min="14903" max="14906" width="2.125" style="1" customWidth="1"/>
    <col min="14907" max="14907" width="1.25" style="1" customWidth="1"/>
    <col min="14908" max="14911" width="2.125" style="1" customWidth="1"/>
    <col min="14912" max="14912" width="1.25" style="1" customWidth="1"/>
    <col min="14913" max="14916" width="2.125" style="1" customWidth="1"/>
    <col min="14917" max="14917" width="1.25" style="1" customWidth="1"/>
    <col min="14918" max="14921" width="2.125" style="1" customWidth="1"/>
    <col min="14922" max="14922" width="1.25" style="1" customWidth="1"/>
    <col min="14923" max="14955" width="2.625" style="1" customWidth="1"/>
    <col min="14956" max="14956" width="0" style="1" hidden="1" customWidth="1"/>
    <col min="14957" max="14961" width="2.375" style="1" customWidth="1"/>
    <col min="14962" max="14962" width="2.5" style="1" customWidth="1"/>
    <col min="14963" max="14967" width="2.375" style="1" customWidth="1"/>
    <col min="14968" max="14968" width="2.5" style="1" customWidth="1"/>
    <col min="14969" max="14972" width="2.25" style="1" customWidth="1"/>
    <col min="14973" max="15005" width="2.375" style="1" customWidth="1"/>
    <col min="15006" max="15008" width="2.25" style="1" customWidth="1"/>
    <col min="15009" max="15040" width="2.375" style="1" customWidth="1"/>
    <col min="15041" max="15041" width="2.25" style="1" customWidth="1"/>
    <col min="15042" max="15044" width="2.5" style="1" customWidth="1"/>
    <col min="15045" max="15058" width="2.25" style="1" customWidth="1"/>
    <col min="15059" max="15061" width="2.5" style="1" customWidth="1"/>
    <col min="15062" max="15065" width="2.75" style="1" customWidth="1"/>
    <col min="15066" max="15071" width="2.5" style="1" customWidth="1"/>
    <col min="15072" max="15074" width="2.25" style="1" customWidth="1"/>
    <col min="15075" max="15075" width="2.125" style="1" customWidth="1"/>
    <col min="15076" max="15076" width="2.5" style="1" customWidth="1"/>
    <col min="15077" max="15077" width="2.375" style="1" customWidth="1"/>
    <col min="15078" max="15080" width="2.25" style="1" customWidth="1"/>
    <col min="15081" max="15097" width="2.375" style="1"/>
    <col min="15098" max="15107" width="2.625" style="1" customWidth="1"/>
    <col min="15108" max="15108" width="1.625" style="1" customWidth="1"/>
    <col min="15109" max="15112" width="2.625" style="1" customWidth="1"/>
    <col min="15113" max="15113" width="1.625" style="1" customWidth="1"/>
    <col min="15114" max="15116" width="2.625" style="1" customWidth="1"/>
    <col min="15117" max="15117" width="1.625" style="1" customWidth="1"/>
    <col min="15118" max="15120" width="2.625" style="1" customWidth="1"/>
    <col min="15121" max="15121" width="1.625" style="1" customWidth="1"/>
    <col min="15122" max="15124" width="2.625" style="1" customWidth="1"/>
    <col min="15125" max="15125" width="1.625" style="1" customWidth="1"/>
    <col min="15126" max="15128" width="2.625" style="1" customWidth="1"/>
    <col min="15129" max="15129" width="1.625" style="1" customWidth="1"/>
    <col min="15130" max="15132" width="2.625" style="1" customWidth="1"/>
    <col min="15133" max="15133" width="1.625" style="1" customWidth="1"/>
    <col min="15134" max="15137" width="2.125" style="1" customWidth="1"/>
    <col min="15138" max="15138" width="1.25" style="1" customWidth="1"/>
    <col min="15139" max="15142" width="2.125" style="1" customWidth="1"/>
    <col min="15143" max="15143" width="1.25" style="1" customWidth="1"/>
    <col min="15144" max="15147" width="2.125" style="1" customWidth="1"/>
    <col min="15148" max="15148" width="1.25" style="1" customWidth="1"/>
    <col min="15149" max="15152" width="2.125" style="1" customWidth="1"/>
    <col min="15153" max="15153" width="1.25" style="1" customWidth="1"/>
    <col min="15154" max="15157" width="2.125" style="1" customWidth="1"/>
    <col min="15158" max="15158" width="1.25" style="1" customWidth="1"/>
    <col min="15159" max="15162" width="2.125" style="1" customWidth="1"/>
    <col min="15163" max="15163" width="1.25" style="1" customWidth="1"/>
    <col min="15164" max="15167" width="2.125" style="1" customWidth="1"/>
    <col min="15168" max="15168" width="1.25" style="1" customWidth="1"/>
    <col min="15169" max="15172" width="2.125" style="1" customWidth="1"/>
    <col min="15173" max="15173" width="1.25" style="1" customWidth="1"/>
    <col min="15174" max="15177" width="2.125" style="1" customWidth="1"/>
    <col min="15178" max="15178" width="1.25" style="1" customWidth="1"/>
    <col min="15179" max="15211" width="2.625" style="1" customWidth="1"/>
    <col min="15212" max="15212" width="0" style="1" hidden="1" customWidth="1"/>
    <col min="15213" max="15217" width="2.375" style="1" customWidth="1"/>
    <col min="15218" max="15218" width="2.5" style="1" customWidth="1"/>
    <col min="15219" max="15223" width="2.375" style="1" customWidth="1"/>
    <col min="15224" max="15224" width="2.5" style="1" customWidth="1"/>
    <col min="15225" max="15228" width="2.25" style="1" customWidth="1"/>
    <col min="15229" max="15261" width="2.375" style="1" customWidth="1"/>
    <col min="15262" max="15264" width="2.25" style="1" customWidth="1"/>
    <col min="15265" max="15296" width="2.375" style="1" customWidth="1"/>
    <col min="15297" max="15297" width="2.25" style="1" customWidth="1"/>
    <col min="15298" max="15300" width="2.5" style="1" customWidth="1"/>
    <col min="15301" max="15314" width="2.25" style="1" customWidth="1"/>
    <col min="15315" max="15317" width="2.5" style="1" customWidth="1"/>
    <col min="15318" max="15321" width="2.75" style="1" customWidth="1"/>
    <col min="15322" max="15327" width="2.5" style="1" customWidth="1"/>
    <col min="15328" max="15330" width="2.25" style="1" customWidth="1"/>
    <col min="15331" max="15331" width="2.125" style="1" customWidth="1"/>
    <col min="15332" max="15332" width="2.5" style="1" customWidth="1"/>
    <col min="15333" max="15333" width="2.375" style="1" customWidth="1"/>
    <col min="15334" max="15336" width="2.25" style="1" customWidth="1"/>
    <col min="15337" max="15353" width="2.375" style="1"/>
    <col min="15354" max="15363" width="2.625" style="1" customWidth="1"/>
    <col min="15364" max="15364" width="1.625" style="1" customWidth="1"/>
    <col min="15365" max="15368" width="2.625" style="1" customWidth="1"/>
    <col min="15369" max="15369" width="1.625" style="1" customWidth="1"/>
    <col min="15370" max="15372" width="2.625" style="1" customWidth="1"/>
    <col min="15373" max="15373" width="1.625" style="1" customWidth="1"/>
    <col min="15374" max="15376" width="2.625" style="1" customWidth="1"/>
    <col min="15377" max="15377" width="1.625" style="1" customWidth="1"/>
    <col min="15378" max="15380" width="2.625" style="1" customWidth="1"/>
    <col min="15381" max="15381" width="1.625" style="1" customWidth="1"/>
    <col min="15382" max="15384" width="2.625" style="1" customWidth="1"/>
    <col min="15385" max="15385" width="1.625" style="1" customWidth="1"/>
    <col min="15386" max="15388" width="2.625" style="1" customWidth="1"/>
    <col min="15389" max="15389" width="1.625" style="1" customWidth="1"/>
    <col min="15390" max="15393" width="2.125" style="1" customWidth="1"/>
    <col min="15394" max="15394" width="1.25" style="1" customWidth="1"/>
    <col min="15395" max="15398" width="2.125" style="1" customWidth="1"/>
    <col min="15399" max="15399" width="1.25" style="1" customWidth="1"/>
    <col min="15400" max="15403" width="2.125" style="1" customWidth="1"/>
    <col min="15404" max="15404" width="1.25" style="1" customWidth="1"/>
    <col min="15405" max="15408" width="2.125" style="1" customWidth="1"/>
    <col min="15409" max="15409" width="1.25" style="1" customWidth="1"/>
    <col min="15410" max="15413" width="2.125" style="1" customWidth="1"/>
    <col min="15414" max="15414" width="1.25" style="1" customWidth="1"/>
    <col min="15415" max="15418" width="2.125" style="1" customWidth="1"/>
    <col min="15419" max="15419" width="1.25" style="1" customWidth="1"/>
    <col min="15420" max="15423" width="2.125" style="1" customWidth="1"/>
    <col min="15424" max="15424" width="1.25" style="1" customWidth="1"/>
    <col min="15425" max="15428" width="2.125" style="1" customWidth="1"/>
    <col min="15429" max="15429" width="1.25" style="1" customWidth="1"/>
    <col min="15430" max="15433" width="2.125" style="1" customWidth="1"/>
    <col min="15434" max="15434" width="1.25" style="1" customWidth="1"/>
    <col min="15435" max="15467" width="2.625" style="1" customWidth="1"/>
    <col min="15468" max="15468" width="0" style="1" hidden="1" customWidth="1"/>
    <col min="15469" max="15473" width="2.375" style="1" customWidth="1"/>
    <col min="15474" max="15474" width="2.5" style="1" customWidth="1"/>
    <col min="15475" max="15479" width="2.375" style="1" customWidth="1"/>
    <col min="15480" max="15480" width="2.5" style="1" customWidth="1"/>
    <col min="15481" max="15484" width="2.25" style="1" customWidth="1"/>
    <col min="15485" max="15517" width="2.375" style="1" customWidth="1"/>
    <col min="15518" max="15520" width="2.25" style="1" customWidth="1"/>
    <col min="15521" max="15552" width="2.375" style="1" customWidth="1"/>
    <col min="15553" max="15553" width="2.25" style="1" customWidth="1"/>
    <col min="15554" max="15556" width="2.5" style="1" customWidth="1"/>
    <col min="15557" max="15570" width="2.25" style="1" customWidth="1"/>
    <col min="15571" max="15573" width="2.5" style="1" customWidth="1"/>
    <col min="15574" max="15577" width="2.75" style="1" customWidth="1"/>
    <col min="15578" max="15583" width="2.5" style="1" customWidth="1"/>
    <col min="15584" max="15586" width="2.25" style="1" customWidth="1"/>
    <col min="15587" max="15587" width="2.125" style="1" customWidth="1"/>
    <col min="15588" max="15588" width="2.5" style="1" customWidth="1"/>
    <col min="15589" max="15589" width="2.375" style="1" customWidth="1"/>
    <col min="15590" max="15592" width="2.25" style="1" customWidth="1"/>
    <col min="15593" max="15609" width="2.375" style="1"/>
    <col min="15610" max="15619" width="2.625" style="1" customWidth="1"/>
    <col min="15620" max="15620" width="1.625" style="1" customWidth="1"/>
    <col min="15621" max="15624" width="2.625" style="1" customWidth="1"/>
    <col min="15625" max="15625" width="1.625" style="1" customWidth="1"/>
    <col min="15626" max="15628" width="2.625" style="1" customWidth="1"/>
    <col min="15629" max="15629" width="1.625" style="1" customWidth="1"/>
    <col min="15630" max="15632" width="2.625" style="1" customWidth="1"/>
    <col min="15633" max="15633" width="1.625" style="1" customWidth="1"/>
    <col min="15634" max="15636" width="2.625" style="1" customWidth="1"/>
    <col min="15637" max="15637" width="1.625" style="1" customWidth="1"/>
    <col min="15638" max="15640" width="2.625" style="1" customWidth="1"/>
    <col min="15641" max="15641" width="1.625" style="1" customWidth="1"/>
    <col min="15642" max="15644" width="2.625" style="1" customWidth="1"/>
    <col min="15645" max="15645" width="1.625" style="1" customWidth="1"/>
    <col min="15646" max="15649" width="2.125" style="1" customWidth="1"/>
    <col min="15650" max="15650" width="1.25" style="1" customWidth="1"/>
    <col min="15651" max="15654" width="2.125" style="1" customWidth="1"/>
    <col min="15655" max="15655" width="1.25" style="1" customWidth="1"/>
    <col min="15656" max="15659" width="2.125" style="1" customWidth="1"/>
    <col min="15660" max="15660" width="1.25" style="1" customWidth="1"/>
    <col min="15661" max="15664" width="2.125" style="1" customWidth="1"/>
    <col min="15665" max="15665" width="1.25" style="1" customWidth="1"/>
    <col min="15666" max="15669" width="2.125" style="1" customWidth="1"/>
    <col min="15670" max="15670" width="1.25" style="1" customWidth="1"/>
    <col min="15671" max="15674" width="2.125" style="1" customWidth="1"/>
    <col min="15675" max="15675" width="1.25" style="1" customWidth="1"/>
    <col min="15676" max="15679" width="2.125" style="1" customWidth="1"/>
    <col min="15680" max="15680" width="1.25" style="1" customWidth="1"/>
    <col min="15681" max="15684" width="2.125" style="1" customWidth="1"/>
    <col min="15685" max="15685" width="1.25" style="1" customWidth="1"/>
    <col min="15686" max="15689" width="2.125" style="1" customWidth="1"/>
    <col min="15690" max="15690" width="1.25" style="1" customWidth="1"/>
    <col min="15691" max="15723" width="2.625" style="1" customWidth="1"/>
    <col min="15724" max="15724" width="0" style="1" hidden="1" customWidth="1"/>
    <col min="15725" max="15729" width="2.375" style="1" customWidth="1"/>
    <col min="15730" max="15730" width="2.5" style="1" customWidth="1"/>
    <col min="15731" max="15735" width="2.375" style="1" customWidth="1"/>
    <col min="15736" max="15736" width="2.5" style="1" customWidth="1"/>
    <col min="15737" max="15740" width="2.25" style="1" customWidth="1"/>
    <col min="15741" max="15773" width="2.375" style="1" customWidth="1"/>
    <col min="15774" max="15776" width="2.25" style="1" customWidth="1"/>
    <col min="15777" max="15808" width="2.375" style="1" customWidth="1"/>
    <col min="15809" max="15809" width="2.25" style="1" customWidth="1"/>
    <col min="15810" max="15812" width="2.5" style="1" customWidth="1"/>
    <col min="15813" max="15826" width="2.25" style="1" customWidth="1"/>
    <col min="15827" max="15829" width="2.5" style="1" customWidth="1"/>
    <col min="15830" max="15833" width="2.75" style="1" customWidth="1"/>
    <col min="15834" max="15839" width="2.5" style="1" customWidth="1"/>
    <col min="15840" max="15842" width="2.25" style="1" customWidth="1"/>
    <col min="15843" max="15843" width="2.125" style="1" customWidth="1"/>
    <col min="15844" max="15844" width="2.5" style="1" customWidth="1"/>
    <col min="15845" max="15845" width="2.375" style="1" customWidth="1"/>
    <col min="15846" max="15848" width="2.25" style="1" customWidth="1"/>
    <col min="15849" max="15865" width="2.375" style="1"/>
    <col min="15866" max="15875" width="2.625" style="1" customWidth="1"/>
    <col min="15876" max="15876" width="1.625" style="1" customWidth="1"/>
    <col min="15877" max="15880" width="2.625" style="1" customWidth="1"/>
    <col min="15881" max="15881" width="1.625" style="1" customWidth="1"/>
    <col min="15882" max="15884" width="2.625" style="1" customWidth="1"/>
    <col min="15885" max="15885" width="1.625" style="1" customWidth="1"/>
    <col min="15886" max="15888" width="2.625" style="1" customWidth="1"/>
    <col min="15889" max="15889" width="1.625" style="1" customWidth="1"/>
    <col min="15890" max="15892" width="2.625" style="1" customWidth="1"/>
    <col min="15893" max="15893" width="1.625" style="1" customWidth="1"/>
    <col min="15894" max="15896" width="2.625" style="1" customWidth="1"/>
    <col min="15897" max="15897" width="1.625" style="1" customWidth="1"/>
    <col min="15898" max="15900" width="2.625" style="1" customWidth="1"/>
    <col min="15901" max="15901" width="1.625" style="1" customWidth="1"/>
    <col min="15902" max="15905" width="2.125" style="1" customWidth="1"/>
    <col min="15906" max="15906" width="1.25" style="1" customWidth="1"/>
    <col min="15907" max="15910" width="2.125" style="1" customWidth="1"/>
    <col min="15911" max="15911" width="1.25" style="1" customWidth="1"/>
    <col min="15912" max="15915" width="2.125" style="1" customWidth="1"/>
    <col min="15916" max="15916" width="1.25" style="1" customWidth="1"/>
    <col min="15917" max="15920" width="2.125" style="1" customWidth="1"/>
    <col min="15921" max="15921" width="1.25" style="1" customWidth="1"/>
    <col min="15922" max="15925" width="2.125" style="1" customWidth="1"/>
    <col min="15926" max="15926" width="1.25" style="1" customWidth="1"/>
    <col min="15927" max="15930" width="2.125" style="1" customWidth="1"/>
    <col min="15931" max="15931" width="1.25" style="1" customWidth="1"/>
    <col min="15932" max="15935" width="2.125" style="1" customWidth="1"/>
    <col min="15936" max="15936" width="1.25" style="1" customWidth="1"/>
    <col min="15937" max="15940" width="2.125" style="1" customWidth="1"/>
    <col min="15941" max="15941" width="1.25" style="1" customWidth="1"/>
    <col min="15942" max="15945" width="2.125" style="1" customWidth="1"/>
    <col min="15946" max="15946" width="1.25" style="1" customWidth="1"/>
    <col min="15947" max="15979" width="2.625" style="1" customWidth="1"/>
    <col min="15980" max="15980" width="0" style="1" hidden="1" customWidth="1"/>
    <col min="15981" max="15985" width="2.375" style="1" customWidth="1"/>
    <col min="15986" max="15986" width="2.5" style="1" customWidth="1"/>
    <col min="15987" max="15991" width="2.375" style="1" customWidth="1"/>
    <col min="15992" max="15992" width="2.5" style="1" customWidth="1"/>
    <col min="15993" max="15996" width="2.25" style="1" customWidth="1"/>
    <col min="15997" max="16029" width="2.375" style="1" customWidth="1"/>
    <col min="16030" max="16032" width="2.25" style="1" customWidth="1"/>
    <col min="16033" max="16064" width="2.375" style="1" customWidth="1"/>
    <col min="16065" max="16065" width="2.25" style="1" customWidth="1"/>
    <col min="16066" max="16068" width="2.5" style="1" customWidth="1"/>
    <col min="16069" max="16082" width="2.25" style="1" customWidth="1"/>
    <col min="16083" max="16085" width="2.5" style="1" customWidth="1"/>
    <col min="16086" max="16089" width="2.75" style="1" customWidth="1"/>
    <col min="16090" max="16095" width="2.5" style="1" customWidth="1"/>
    <col min="16096" max="16098" width="2.25" style="1" customWidth="1"/>
    <col min="16099" max="16099" width="2.125" style="1" customWidth="1"/>
    <col min="16100" max="16100" width="2.5" style="1" customWidth="1"/>
    <col min="16101" max="16101" width="2.375" style="1" customWidth="1"/>
    <col min="16102" max="16104" width="2.25" style="1" customWidth="1"/>
    <col min="16105" max="16121" width="2.375" style="1"/>
    <col min="16122" max="16131" width="2.625" style="1" customWidth="1"/>
    <col min="16132" max="16132" width="1.625" style="1" customWidth="1"/>
    <col min="16133" max="16136" width="2.625" style="1" customWidth="1"/>
    <col min="16137" max="16137" width="1.625" style="1" customWidth="1"/>
    <col min="16138" max="16140" width="2.625" style="1" customWidth="1"/>
    <col min="16141" max="16141" width="1.625" style="1" customWidth="1"/>
    <col min="16142" max="16144" width="2.625" style="1" customWidth="1"/>
    <col min="16145" max="16145" width="1.625" style="1" customWidth="1"/>
    <col min="16146" max="16148" width="2.625" style="1" customWidth="1"/>
    <col min="16149" max="16149" width="1.625" style="1" customWidth="1"/>
    <col min="16150" max="16152" width="2.625" style="1" customWidth="1"/>
    <col min="16153" max="16153" width="1.625" style="1" customWidth="1"/>
    <col min="16154" max="16156" width="2.625" style="1" customWidth="1"/>
    <col min="16157" max="16157" width="1.625" style="1" customWidth="1"/>
    <col min="16158" max="16161" width="2.125" style="1" customWidth="1"/>
    <col min="16162" max="16162" width="1.25" style="1" customWidth="1"/>
    <col min="16163" max="16166" width="2.125" style="1" customWidth="1"/>
    <col min="16167" max="16167" width="1.25" style="1" customWidth="1"/>
    <col min="16168" max="16171" width="2.125" style="1" customWidth="1"/>
    <col min="16172" max="16172" width="1.25" style="1" customWidth="1"/>
    <col min="16173" max="16176" width="2.125" style="1" customWidth="1"/>
    <col min="16177" max="16177" width="1.25" style="1" customWidth="1"/>
    <col min="16178" max="16181" width="2.125" style="1" customWidth="1"/>
    <col min="16182" max="16182" width="1.25" style="1" customWidth="1"/>
    <col min="16183" max="16186" width="2.125" style="1" customWidth="1"/>
    <col min="16187" max="16187" width="1.25" style="1" customWidth="1"/>
    <col min="16188" max="16191" width="2.125" style="1" customWidth="1"/>
    <col min="16192" max="16192" width="1.25" style="1" customWidth="1"/>
    <col min="16193" max="16196" width="2.125" style="1" customWidth="1"/>
    <col min="16197" max="16197" width="1.25" style="1" customWidth="1"/>
    <col min="16198" max="16201" width="2.125" style="1" customWidth="1"/>
    <col min="16202" max="16202" width="1.25" style="1" customWidth="1"/>
    <col min="16203" max="16235" width="2.625" style="1" customWidth="1"/>
    <col min="16236" max="16236" width="0" style="1" hidden="1" customWidth="1"/>
    <col min="16237" max="16241" width="2.375" style="1" customWidth="1"/>
    <col min="16242" max="16242" width="2.5" style="1" customWidth="1"/>
    <col min="16243" max="16247" width="2.375" style="1" customWidth="1"/>
    <col min="16248" max="16248" width="2.5" style="1" customWidth="1"/>
    <col min="16249" max="16252" width="2.25" style="1" customWidth="1"/>
    <col min="16253" max="16285" width="2.375" style="1" customWidth="1"/>
    <col min="16286" max="16288" width="2.25" style="1" customWidth="1"/>
    <col min="16289" max="16320" width="2.375" style="1" customWidth="1"/>
    <col min="16321" max="16321" width="2.25" style="1" customWidth="1"/>
    <col min="16322" max="16324" width="2.5" style="1" customWidth="1"/>
    <col min="16325" max="16338" width="2.25" style="1" customWidth="1"/>
    <col min="16339" max="16341" width="2.5" style="1" customWidth="1"/>
    <col min="16342" max="16345" width="2.75" style="1" customWidth="1"/>
    <col min="16346" max="16351" width="2.5" style="1" customWidth="1"/>
    <col min="16352" max="16354" width="2.25" style="1" customWidth="1"/>
    <col min="16355" max="16355" width="2.125" style="1" customWidth="1"/>
    <col min="16356" max="16356" width="2.5" style="1" customWidth="1"/>
    <col min="16357" max="16357" width="2.375" style="1" customWidth="1"/>
    <col min="16358" max="16360" width="2.25" style="1" customWidth="1"/>
    <col min="16361" max="16384" width="2.375" style="1"/>
  </cols>
  <sheetData>
    <row r="1" spans="1:107">
      <c r="A1" s="595" t="s">
        <v>
666</v>
      </c>
      <c r="B1" s="595"/>
      <c r="C1" s="595"/>
      <c r="E1" s="596" t="s">
        <v>
157</v>
      </c>
      <c r="F1" s="596"/>
      <c r="G1" s="596"/>
      <c r="H1" s="596"/>
      <c r="I1" s="596"/>
      <c r="J1" s="596"/>
      <c r="K1" s="596"/>
      <c r="AK1" s="741" t="s">
        <v>
113</v>
      </c>
      <c r="AL1" s="741"/>
      <c r="AM1" s="30" t="s">
        <v>
9</v>
      </c>
      <c r="AN1" s="33" t="s">
        <v>
649</v>
      </c>
      <c r="AO1" s="33"/>
      <c r="AP1" s="30"/>
      <c r="AQ1" s="742" t="s">
        <v>
667</v>
      </c>
      <c r="AR1" s="742"/>
      <c r="AS1" s="742"/>
      <c r="AT1" s="742"/>
      <c r="AU1" s="742"/>
      <c r="AV1" s="742"/>
      <c r="AW1" s="742"/>
      <c r="AX1" s="742"/>
      <c r="AY1" s="742"/>
      <c r="AZ1" s="742"/>
      <c r="BA1" s="742"/>
      <c r="BB1" s="742"/>
      <c r="BC1" s="742"/>
      <c r="BD1" s="742"/>
      <c r="BE1" s="742"/>
      <c r="BF1" s="742"/>
      <c r="BG1" s="4"/>
      <c r="BH1" s="4"/>
      <c r="BI1" s="4"/>
      <c r="BJ1" s="4"/>
      <c r="BK1" s="4"/>
      <c r="BL1" s="4"/>
      <c r="BM1" s="4"/>
      <c r="BN1" s="4"/>
      <c r="BO1" s="4"/>
      <c r="BP1" s="4"/>
      <c r="BQ1" s="4"/>
      <c r="BR1" s="4"/>
      <c r="BS1" s="4"/>
      <c r="BT1" s="4"/>
      <c r="BU1" s="4"/>
      <c r="BV1" s="4"/>
      <c r="BW1" s="42"/>
      <c r="BX1" s="532" t="s">
        <v>
1484</v>
      </c>
      <c r="BY1" s="535" t="s">
        <v>
1481</v>
      </c>
      <c r="BZ1" s="526" t="s">
        <v>
1485</v>
      </c>
      <c r="CA1" s="535"/>
      <c r="CB1" s="742" t="s">
        <v>
668</v>
      </c>
      <c r="CC1" s="742"/>
      <c r="CD1" s="742"/>
      <c r="CE1" s="742"/>
      <c r="CF1" s="742"/>
      <c r="CG1" s="742"/>
      <c r="CH1" s="742"/>
      <c r="CI1" s="742"/>
      <c r="CJ1" s="742"/>
      <c r="CK1" s="742"/>
      <c r="CL1" s="742"/>
      <c r="CM1" s="742"/>
      <c r="CN1" s="742"/>
      <c r="CO1" s="742"/>
      <c r="CP1" s="742"/>
      <c r="CQ1" s="4"/>
      <c r="CR1" s="4"/>
      <c r="CS1" s="4"/>
      <c r="CT1" s="4"/>
      <c r="CU1" s="4"/>
      <c r="CV1" s="4"/>
      <c r="CW1" s="4"/>
      <c r="CX1" s="4"/>
      <c r="CY1" s="4"/>
      <c r="CZ1" s="4"/>
      <c r="DA1" s="4"/>
      <c r="DB1" s="4"/>
      <c r="DC1" s="4"/>
    </row>
    <row r="2" spans="1:107" ht="15" customHeight="1">
      <c r="A2" s="595"/>
      <c r="B2" s="595"/>
      <c r="C2" s="595"/>
      <c r="D2" s="24"/>
      <c r="E2" s="596"/>
      <c r="F2" s="596"/>
      <c r="G2" s="596"/>
      <c r="H2" s="596"/>
      <c r="I2" s="596"/>
      <c r="J2" s="596"/>
      <c r="K2" s="596"/>
      <c r="L2" s="24"/>
      <c r="M2" s="24"/>
      <c r="N2" s="4"/>
      <c r="O2" s="4"/>
      <c r="P2" s="4"/>
      <c r="Q2" s="4"/>
      <c r="R2" s="4"/>
      <c r="S2" s="4"/>
      <c r="T2" s="4"/>
      <c r="U2" s="4"/>
      <c r="V2" s="4"/>
      <c r="W2" s="4"/>
      <c r="X2" s="4"/>
      <c r="Y2" s="4"/>
      <c r="Z2" s="4"/>
      <c r="AA2" s="4"/>
      <c r="AB2" s="4"/>
      <c r="AC2" s="4"/>
      <c r="AD2" s="4"/>
      <c r="AE2" s="4"/>
      <c r="AF2" s="4"/>
      <c r="AG2" s="4"/>
      <c r="AH2" s="4"/>
      <c r="AI2" s="4"/>
      <c r="AJ2" s="42"/>
      <c r="AK2" s="4"/>
      <c r="AL2" s="4"/>
      <c r="AM2" s="4"/>
      <c r="AN2" s="4"/>
      <c r="AO2" s="4"/>
      <c r="AP2" s="4"/>
      <c r="AQ2" s="4"/>
      <c r="AR2" s="4"/>
      <c r="AS2" s="4"/>
      <c r="AT2" s="4"/>
      <c r="AU2" s="4"/>
      <c r="AV2" s="4"/>
      <c r="AW2" s="4"/>
      <c r="AX2" s="4"/>
      <c r="AY2" s="4"/>
      <c r="AZ2" s="4"/>
      <c r="BA2" s="4"/>
      <c r="BB2" s="4"/>
      <c r="BC2" s="4"/>
      <c r="BD2" s="4"/>
      <c r="BE2" s="4"/>
      <c r="BF2" s="4"/>
      <c r="BG2" s="4"/>
      <c r="BH2" s="4" t="s">
        <v>
654</v>
      </c>
      <c r="BI2" s="4"/>
      <c r="BJ2" s="4"/>
      <c r="BK2" s="4"/>
      <c r="BL2" s="4"/>
      <c r="BM2" s="4"/>
      <c r="BN2" s="4"/>
      <c r="BO2" s="229"/>
      <c r="BP2" s="230"/>
      <c r="BQ2" s="230"/>
      <c r="BR2" s="230"/>
      <c r="BS2" s="230"/>
      <c r="BT2" s="230"/>
      <c r="BU2" s="229" t="s">
        <v>
1073</v>
      </c>
      <c r="BV2" s="230"/>
      <c r="BW2" s="4"/>
      <c r="BX2" s="4"/>
      <c r="BY2" s="4"/>
      <c r="BZ2" s="4"/>
      <c r="CA2" s="4"/>
      <c r="CB2" s="4"/>
      <c r="CC2" s="4"/>
      <c r="CD2" s="4"/>
      <c r="CE2" s="4"/>
      <c r="CF2" s="4"/>
      <c r="CG2" s="4"/>
      <c r="CH2" s="4"/>
      <c r="CI2" s="4"/>
      <c r="CJ2" s="4"/>
      <c r="CK2" s="4"/>
      <c r="CL2" s="4"/>
      <c r="CM2" s="4"/>
      <c r="CN2" s="4"/>
      <c r="CO2" s="4"/>
      <c r="CP2" s="4"/>
      <c r="CQ2" s="4"/>
      <c r="CR2" s="4"/>
      <c r="CS2" s="4"/>
      <c r="CT2" s="4"/>
      <c r="CU2" s="4"/>
      <c r="CV2" s="4"/>
      <c r="CW2" s="4"/>
      <c r="CX2" s="796" t="s">
        <v>
669</v>
      </c>
      <c r="CY2" s="796"/>
      <c r="CZ2" s="796"/>
      <c r="DA2" s="796"/>
      <c r="DB2" s="796"/>
      <c r="DC2" s="796"/>
    </row>
    <row r="3" spans="1:107" ht="15" customHeight="1">
      <c r="A3" s="42"/>
      <c r="B3" s="741" t="s">
        <v>
113</v>
      </c>
      <c r="C3" s="741"/>
      <c r="D3" s="30" t="s">
        <v>
9</v>
      </c>
      <c r="E3" s="30" t="s">
        <v>
476</v>
      </c>
      <c r="F3" s="30"/>
      <c r="G3" s="742" t="s">
        <v>
670</v>
      </c>
      <c r="H3" s="742"/>
      <c r="I3" s="742"/>
      <c r="J3" s="742"/>
      <c r="K3" s="742"/>
      <c r="L3" s="742"/>
      <c r="M3" s="742"/>
      <c r="N3" s="742"/>
      <c r="O3" s="742"/>
      <c r="P3" s="742"/>
      <c r="Q3" s="742"/>
      <c r="R3" s="742"/>
      <c r="S3" s="742"/>
      <c r="T3" s="742"/>
      <c r="U3" s="742"/>
      <c r="V3" s="4"/>
      <c r="W3" s="4"/>
      <c r="X3" s="4"/>
      <c r="Y3" s="4"/>
      <c r="Z3" s="4"/>
      <c r="AA3" s="4"/>
      <c r="AB3" s="4"/>
      <c r="AC3" s="4"/>
      <c r="AD3" s="4"/>
      <c r="AE3" s="4"/>
      <c r="AF3" s="4"/>
      <c r="AG3" s="4"/>
      <c r="AH3" s="4"/>
      <c r="AI3" s="4"/>
      <c r="AJ3" s="4"/>
      <c r="AK3" s="712" t="s">
        <v>
671</v>
      </c>
      <c r="AL3" s="713"/>
      <c r="AM3" s="713"/>
      <c r="AN3" s="713"/>
      <c r="AO3" s="714"/>
      <c r="AP3" s="642" t="s">
        <v>
672</v>
      </c>
      <c r="AQ3" s="642"/>
      <c r="AR3" s="642"/>
      <c r="AS3" s="642"/>
      <c r="AT3" s="642"/>
      <c r="AU3" s="642"/>
      <c r="AV3" s="642"/>
      <c r="AW3" s="642"/>
      <c r="AX3" s="642"/>
      <c r="AY3" s="642"/>
      <c r="AZ3" s="642"/>
      <c r="BA3" s="642"/>
      <c r="BB3" s="878" t="s">
        <v>
482</v>
      </c>
      <c r="BC3" s="879"/>
      <c r="BD3" s="879"/>
      <c r="BE3" s="879"/>
      <c r="BF3" s="879"/>
      <c r="BG3" s="879"/>
      <c r="BH3" s="879"/>
      <c r="BI3" s="879"/>
      <c r="BJ3" s="879"/>
      <c r="BK3" s="879"/>
      <c r="BL3" s="879"/>
      <c r="BM3" s="879"/>
      <c r="BN3" s="879"/>
      <c r="BO3" s="879"/>
      <c r="BP3" s="879"/>
      <c r="BQ3" s="879"/>
      <c r="BR3" s="879"/>
      <c r="BS3" s="879"/>
      <c r="BT3" s="879"/>
      <c r="BU3" s="880"/>
      <c r="BV3" s="64"/>
      <c r="BW3" s="642" t="s">
        <v>
673</v>
      </c>
      <c r="BX3" s="642"/>
      <c r="BY3" s="642"/>
      <c r="BZ3" s="642"/>
      <c r="CA3" s="642"/>
      <c r="CB3" s="642"/>
      <c r="CC3" s="642"/>
      <c r="CD3" s="642"/>
      <c r="CE3" s="642"/>
      <c r="CF3" s="642" t="s">
        <v>
674</v>
      </c>
      <c r="CG3" s="642"/>
      <c r="CH3" s="642"/>
      <c r="CI3" s="642"/>
      <c r="CJ3" s="642"/>
      <c r="CK3" s="642"/>
      <c r="CL3" s="642" t="s">
        <v>
482</v>
      </c>
      <c r="CM3" s="642"/>
      <c r="CN3" s="642"/>
      <c r="CO3" s="642"/>
      <c r="CP3" s="642"/>
      <c r="CQ3" s="642"/>
      <c r="CR3" s="642" t="s">
        <v>
483</v>
      </c>
      <c r="CS3" s="642"/>
      <c r="CT3" s="642"/>
      <c r="CU3" s="642"/>
      <c r="CV3" s="642"/>
      <c r="CW3" s="642"/>
      <c r="CX3" s="642" t="s">
        <v>
675</v>
      </c>
      <c r="CY3" s="642"/>
      <c r="CZ3" s="642"/>
      <c r="DA3" s="642"/>
      <c r="DB3" s="642"/>
      <c r="DC3" s="642"/>
    </row>
    <row r="4" spans="1:107" ht="19.5" customHeight="1">
      <c r="A4" s="4"/>
      <c r="B4" s="4"/>
      <c r="C4" s="4"/>
      <c r="D4" s="4"/>
      <c r="E4" s="4"/>
      <c r="F4" s="4"/>
      <c r="G4" s="4"/>
      <c r="H4" s="4"/>
      <c r="I4" s="4"/>
      <c r="J4" s="4"/>
      <c r="K4" s="4"/>
      <c r="L4" s="4"/>
      <c r="M4" s="4"/>
      <c r="N4" s="4"/>
      <c r="O4" s="4"/>
      <c r="P4" s="4"/>
      <c r="Q4" s="4"/>
      <c r="R4" s="4"/>
      <c r="S4" s="4"/>
      <c r="T4" s="4"/>
      <c r="U4" s="4"/>
      <c r="V4" s="4"/>
      <c r="W4" s="4"/>
      <c r="X4" s="4"/>
      <c r="Y4" s="32"/>
      <c r="Z4" s="45"/>
      <c r="AA4" s="45"/>
      <c r="AB4" s="884" t="s">
        <v>
669</v>
      </c>
      <c r="AC4" s="884"/>
      <c r="AD4" s="884"/>
      <c r="AE4" s="884"/>
      <c r="AF4" s="884"/>
      <c r="AG4" s="884"/>
      <c r="AH4" s="884"/>
      <c r="AI4" s="884"/>
      <c r="AJ4" s="884"/>
      <c r="AK4" s="639" t="s">
        <v>
676</v>
      </c>
      <c r="AL4" s="640"/>
      <c r="AM4" s="640"/>
      <c r="AN4" s="640"/>
      <c r="AO4" s="641"/>
      <c r="AP4" s="824" t="s">
        <v>
513</v>
      </c>
      <c r="AQ4" s="824"/>
      <c r="AR4" s="824"/>
      <c r="AS4" s="824"/>
      <c r="AT4" s="824" t="s">
        <v>
482</v>
      </c>
      <c r="AU4" s="824"/>
      <c r="AV4" s="824"/>
      <c r="AW4" s="824"/>
      <c r="AX4" s="824" t="s">
        <v>
483</v>
      </c>
      <c r="AY4" s="824"/>
      <c r="AZ4" s="824"/>
      <c r="BA4" s="824"/>
      <c r="BB4" s="636" t="s">
        <v>
677</v>
      </c>
      <c r="BC4" s="637"/>
      <c r="BD4" s="637"/>
      <c r="BE4" s="637"/>
      <c r="BF4" s="885" t="s">
        <v>
678</v>
      </c>
      <c r="BG4" s="885"/>
      <c r="BH4" s="885"/>
      <c r="BI4" s="885"/>
      <c r="BJ4" s="885" t="s">
        <v>
679</v>
      </c>
      <c r="BK4" s="885"/>
      <c r="BL4" s="885"/>
      <c r="BM4" s="885"/>
      <c r="BN4" s="885" t="s">
        <v>
680</v>
      </c>
      <c r="BO4" s="885"/>
      <c r="BP4" s="885"/>
      <c r="BQ4" s="885"/>
      <c r="BR4" s="642" t="s">
        <v>
696</v>
      </c>
      <c r="BS4" s="642"/>
      <c r="BT4" s="642"/>
      <c r="BU4" s="642"/>
      <c r="BV4" s="64"/>
      <c r="BW4" s="537"/>
      <c r="BX4" s="538"/>
      <c r="BY4" s="712" t="s">
        <v>
672</v>
      </c>
      <c r="BZ4" s="713"/>
      <c r="CA4" s="713"/>
      <c r="CB4" s="713"/>
      <c r="CC4" s="713"/>
      <c r="CD4" s="713"/>
      <c r="CE4" s="714"/>
      <c r="CF4" s="887">
        <v>
97812</v>
      </c>
      <c r="CG4" s="888"/>
      <c r="CH4" s="888"/>
      <c r="CI4" s="888"/>
      <c r="CJ4" s="888"/>
      <c r="CK4" s="528"/>
      <c r="CL4" s="888">
        <v>
49581</v>
      </c>
      <c r="CM4" s="888"/>
      <c r="CN4" s="888"/>
      <c r="CO4" s="888"/>
      <c r="CP4" s="888"/>
      <c r="CQ4" s="528"/>
      <c r="CR4" s="888">
        <v>
48231</v>
      </c>
      <c r="CS4" s="888"/>
      <c r="CT4" s="888"/>
      <c r="CU4" s="888"/>
      <c r="CV4" s="888"/>
      <c r="CW4" s="528"/>
      <c r="CX4" s="886">
        <f t="shared" ref="CX4:CX9" si="0">
+CF4/97812*100</f>
        <v>
100</v>
      </c>
      <c r="CY4" s="886"/>
      <c r="CZ4" s="886"/>
      <c r="DA4" s="886"/>
      <c r="DB4" s="886"/>
      <c r="DC4" s="536"/>
    </row>
    <row r="5" spans="1:107" ht="16.5" customHeight="1">
      <c r="A5" s="657" t="s">
        <v>
681</v>
      </c>
      <c r="B5" s="634"/>
      <c r="C5" s="634"/>
      <c r="D5" s="634"/>
      <c r="E5" s="634"/>
      <c r="F5" s="635"/>
      <c r="G5" s="657" t="s">
        <v>
16</v>
      </c>
      <c r="H5" s="634"/>
      <c r="I5" s="634"/>
      <c r="J5" s="634"/>
      <c r="K5" s="635"/>
      <c r="L5" s="612" t="s">
        <v>
682</v>
      </c>
      <c r="M5" s="613"/>
      <c r="N5" s="613"/>
      <c r="O5" s="613"/>
      <c r="P5" s="613"/>
      <c r="Q5" s="613"/>
      <c r="R5" s="613"/>
      <c r="S5" s="613"/>
      <c r="T5" s="613"/>
      <c r="U5" s="613"/>
      <c r="V5" s="613"/>
      <c r="W5" s="613"/>
      <c r="X5" s="614"/>
      <c r="Y5" s="657" t="s">
        <v>
683</v>
      </c>
      <c r="Z5" s="634"/>
      <c r="AA5" s="634"/>
      <c r="AB5" s="635"/>
      <c r="AC5" s="657" t="s">
        <v>
684</v>
      </c>
      <c r="AD5" s="634"/>
      <c r="AE5" s="634"/>
      <c r="AF5" s="635"/>
      <c r="AG5" s="712" t="s">
        <v>
21</v>
      </c>
      <c r="AH5" s="713"/>
      <c r="AI5" s="713"/>
      <c r="AJ5" s="714"/>
      <c r="AK5" s="712" t="s">
        <v>
1089</v>
      </c>
      <c r="AL5" s="713"/>
      <c r="AM5" s="713"/>
      <c r="AN5" s="713"/>
      <c r="AO5" s="714"/>
      <c r="AP5" s="685">
        <v>
105414</v>
      </c>
      <c r="AQ5" s="686"/>
      <c r="AR5" s="686"/>
      <c r="AS5" s="686"/>
      <c r="AT5" s="686">
        <v>
52015</v>
      </c>
      <c r="AU5" s="686"/>
      <c r="AV5" s="686"/>
      <c r="AW5" s="686"/>
      <c r="AX5" s="686">
        <v>
53399</v>
      </c>
      <c r="AY5" s="686"/>
      <c r="AZ5" s="686"/>
      <c r="BA5" s="747"/>
      <c r="BB5" s="685">
        <v>
18100</v>
      </c>
      <c r="BC5" s="686"/>
      <c r="BD5" s="686"/>
      <c r="BE5" s="686"/>
      <c r="BF5" s="686">
        <v>
27586</v>
      </c>
      <c r="BG5" s="686"/>
      <c r="BH5" s="686"/>
      <c r="BI5" s="686"/>
      <c r="BJ5" s="686">
        <v>
1011</v>
      </c>
      <c r="BK5" s="686"/>
      <c r="BL5" s="686"/>
      <c r="BM5" s="686"/>
      <c r="BN5" s="686">
        <v>
1208</v>
      </c>
      <c r="BO5" s="686"/>
      <c r="BP5" s="686"/>
      <c r="BQ5" s="686"/>
      <c r="BR5" s="677">
        <v>
4110</v>
      </c>
      <c r="BS5" s="677"/>
      <c r="BT5" s="677"/>
      <c r="BU5" s="763"/>
      <c r="BV5" s="35"/>
      <c r="BW5" s="889" t="s">
        <v>
685</v>
      </c>
      <c r="BX5" s="890"/>
      <c r="BY5" s="715" t="s">
        <v>
686</v>
      </c>
      <c r="BZ5" s="716"/>
      <c r="CA5" s="716"/>
      <c r="CB5" s="716"/>
      <c r="CC5" s="716"/>
      <c r="CD5" s="716"/>
      <c r="CE5" s="717"/>
      <c r="CF5" s="576">
        <v>
57143</v>
      </c>
      <c r="CG5" s="758"/>
      <c r="CH5" s="758"/>
      <c r="CI5" s="758"/>
      <c r="CJ5" s="758"/>
      <c r="CK5" s="528"/>
      <c r="CL5" s="758">
        <v>
35173</v>
      </c>
      <c r="CM5" s="758"/>
      <c r="CN5" s="758"/>
      <c r="CO5" s="758"/>
      <c r="CP5" s="758"/>
      <c r="CQ5" s="528"/>
      <c r="CR5" s="758">
        <v>
21970</v>
      </c>
      <c r="CS5" s="758"/>
      <c r="CT5" s="758"/>
      <c r="CU5" s="758"/>
      <c r="CV5" s="758"/>
      <c r="CW5" s="528"/>
      <c r="CX5" s="891">
        <f t="shared" si="0"/>
        <v>
58.421257105467625</v>
      </c>
      <c r="CY5" s="891"/>
      <c r="CZ5" s="891"/>
      <c r="DA5" s="891"/>
      <c r="DB5" s="891"/>
      <c r="DC5" s="536"/>
    </row>
    <row r="6" spans="1:107" ht="16.5" customHeight="1">
      <c r="A6" s="639"/>
      <c r="B6" s="640"/>
      <c r="C6" s="640"/>
      <c r="D6" s="640"/>
      <c r="E6" s="640"/>
      <c r="F6" s="641"/>
      <c r="G6" s="639"/>
      <c r="H6" s="640"/>
      <c r="I6" s="640"/>
      <c r="J6" s="640"/>
      <c r="K6" s="641"/>
      <c r="L6" s="612" t="s">
        <v>
463</v>
      </c>
      <c r="M6" s="613"/>
      <c r="N6" s="613"/>
      <c r="O6" s="613"/>
      <c r="P6" s="614"/>
      <c r="Q6" s="698" t="s">
        <v>
482</v>
      </c>
      <c r="R6" s="698"/>
      <c r="S6" s="698"/>
      <c r="T6" s="698"/>
      <c r="U6" s="698" t="s">
        <v>
483</v>
      </c>
      <c r="V6" s="698"/>
      <c r="W6" s="698"/>
      <c r="X6" s="698"/>
      <c r="Y6" s="639"/>
      <c r="Z6" s="640"/>
      <c r="AA6" s="640"/>
      <c r="AB6" s="641"/>
      <c r="AC6" s="639" t="s">
        <v>
687</v>
      </c>
      <c r="AD6" s="640"/>
      <c r="AE6" s="640"/>
      <c r="AF6" s="641"/>
      <c r="AG6" s="665" t="s">
        <v>
688</v>
      </c>
      <c r="AH6" s="666"/>
      <c r="AI6" s="666"/>
      <c r="AJ6" s="667"/>
      <c r="AK6" s="636" t="s">
        <v>
1074</v>
      </c>
      <c r="AL6" s="637"/>
      <c r="AM6" s="637"/>
      <c r="AN6" s="637"/>
      <c r="AO6" s="638"/>
      <c r="AP6" s="676">
        <v>
6077</v>
      </c>
      <c r="AQ6" s="677"/>
      <c r="AR6" s="677"/>
      <c r="AS6" s="677"/>
      <c r="AT6" s="677">
        <v>
3178</v>
      </c>
      <c r="AU6" s="677"/>
      <c r="AV6" s="677"/>
      <c r="AW6" s="677"/>
      <c r="AX6" s="677">
        <v>
2899</v>
      </c>
      <c r="AY6" s="677"/>
      <c r="AZ6" s="677"/>
      <c r="BA6" s="763"/>
      <c r="BB6" s="676">
        <v>
3076</v>
      </c>
      <c r="BC6" s="677"/>
      <c r="BD6" s="677"/>
      <c r="BE6" s="677"/>
      <c r="BF6" s="677">
        <v>
10</v>
      </c>
      <c r="BG6" s="677"/>
      <c r="BH6" s="677"/>
      <c r="BI6" s="677"/>
      <c r="BJ6" s="677">
        <v>
1</v>
      </c>
      <c r="BK6" s="677"/>
      <c r="BL6" s="677"/>
      <c r="BM6" s="677"/>
      <c r="BN6" s="677" t="s">
        <v>
471</v>
      </c>
      <c r="BO6" s="677"/>
      <c r="BP6" s="677"/>
      <c r="BQ6" s="677"/>
      <c r="BR6" s="677">
        <v>
91</v>
      </c>
      <c r="BS6" s="677"/>
      <c r="BT6" s="677"/>
      <c r="BU6" s="763"/>
      <c r="BV6" s="35"/>
      <c r="BW6" s="889"/>
      <c r="BX6" s="890"/>
      <c r="BY6" s="715" t="s">
        <v>
689</v>
      </c>
      <c r="BZ6" s="716"/>
      <c r="CA6" s="716"/>
      <c r="CB6" s="716"/>
      <c r="CC6" s="716"/>
      <c r="CD6" s="716"/>
      <c r="CE6" s="717"/>
      <c r="CF6" s="576">
        <v>
54741</v>
      </c>
      <c r="CG6" s="758"/>
      <c r="CH6" s="758"/>
      <c r="CI6" s="758"/>
      <c r="CJ6" s="758"/>
      <c r="CK6" s="528"/>
      <c r="CL6" s="758">
        <v>
33647</v>
      </c>
      <c r="CM6" s="758"/>
      <c r="CN6" s="758"/>
      <c r="CO6" s="758"/>
      <c r="CP6" s="758"/>
      <c r="CQ6" s="528"/>
      <c r="CR6" s="758">
        <v>
21094</v>
      </c>
      <c r="CS6" s="758"/>
      <c r="CT6" s="758"/>
      <c r="CU6" s="758"/>
      <c r="CV6" s="758"/>
      <c r="CW6" s="528"/>
      <c r="CX6" s="891">
        <f t="shared" si="0"/>
        <v>
55.965525702367799</v>
      </c>
      <c r="CY6" s="891"/>
      <c r="CZ6" s="891"/>
      <c r="DA6" s="891"/>
      <c r="DB6" s="891"/>
      <c r="DC6" s="536"/>
    </row>
    <row r="7" spans="1:107" ht="16.5" customHeight="1">
      <c r="A7" s="760" t="s">
        <v>
690</v>
      </c>
      <c r="B7" s="881"/>
      <c r="C7" s="881"/>
      <c r="D7" s="881"/>
      <c r="E7" s="881"/>
      <c r="F7" s="57"/>
      <c r="G7" s="576">
        <v>
1116</v>
      </c>
      <c r="H7" s="881"/>
      <c r="I7" s="881"/>
      <c r="J7" s="881"/>
      <c r="K7" s="117"/>
      <c r="L7" s="758">
        <v>
6129</v>
      </c>
      <c r="M7" s="758"/>
      <c r="N7" s="758"/>
      <c r="O7" s="758"/>
      <c r="P7" s="117"/>
      <c r="Q7" s="758">
        <v>
3058</v>
      </c>
      <c r="R7" s="758"/>
      <c r="S7" s="758"/>
      <c r="T7" s="117"/>
      <c r="U7" s="758">
        <v>
3071</v>
      </c>
      <c r="V7" s="758"/>
      <c r="W7" s="758"/>
      <c r="X7" s="117"/>
      <c r="Y7" s="728">
        <v>
99.6</v>
      </c>
      <c r="Z7" s="728"/>
      <c r="AA7" s="728"/>
      <c r="AB7" s="112"/>
      <c r="AC7" s="749">
        <f>
L7/G7</f>
        <v>
5.491935483870968</v>
      </c>
      <c r="AD7" s="749"/>
      <c r="AE7" s="749"/>
      <c r="AF7" s="112"/>
      <c r="AG7" s="728">
        <v>
540</v>
      </c>
      <c r="AH7" s="728"/>
      <c r="AI7" s="728"/>
      <c r="AJ7" s="111"/>
      <c r="AK7" s="636" t="s">
        <v>
1075</v>
      </c>
      <c r="AL7" s="637"/>
      <c r="AM7" s="637"/>
      <c r="AN7" s="637"/>
      <c r="AO7" s="638"/>
      <c r="AP7" s="676">
        <v>
9043</v>
      </c>
      <c r="AQ7" s="677"/>
      <c r="AR7" s="677"/>
      <c r="AS7" s="677"/>
      <c r="AT7" s="677">
        <v>
4956</v>
      </c>
      <c r="AU7" s="677"/>
      <c r="AV7" s="677"/>
      <c r="AW7" s="677"/>
      <c r="AX7" s="677">
        <v>
4087</v>
      </c>
      <c r="AY7" s="677"/>
      <c r="AZ7" s="677"/>
      <c r="BA7" s="763"/>
      <c r="BB7" s="676">
        <v>
4327</v>
      </c>
      <c r="BC7" s="677"/>
      <c r="BD7" s="677"/>
      <c r="BE7" s="677"/>
      <c r="BF7" s="677">
        <v>
62</v>
      </c>
      <c r="BG7" s="677"/>
      <c r="BH7" s="677"/>
      <c r="BI7" s="677"/>
      <c r="BJ7" s="677" t="s">
        <v>
471</v>
      </c>
      <c r="BK7" s="677"/>
      <c r="BL7" s="677"/>
      <c r="BM7" s="677"/>
      <c r="BN7" s="677">
        <v>
1</v>
      </c>
      <c r="BO7" s="677"/>
      <c r="BP7" s="677"/>
      <c r="BQ7" s="677"/>
      <c r="BR7" s="677">
        <v>
566</v>
      </c>
      <c r="BS7" s="677"/>
      <c r="BT7" s="677"/>
      <c r="BU7" s="763"/>
      <c r="BV7" s="35"/>
      <c r="BW7" s="743">
        <v>
12</v>
      </c>
      <c r="BX7" s="892"/>
      <c r="BY7" s="715" t="s">
        <v>
691</v>
      </c>
      <c r="BZ7" s="716"/>
      <c r="CA7" s="716"/>
      <c r="CB7" s="716"/>
      <c r="CC7" s="716"/>
      <c r="CD7" s="716"/>
      <c r="CE7" s="717"/>
      <c r="CF7" s="576">
        <v>
2402</v>
      </c>
      <c r="CG7" s="758"/>
      <c r="CH7" s="758"/>
      <c r="CI7" s="758"/>
      <c r="CJ7" s="758"/>
      <c r="CK7" s="528"/>
      <c r="CL7" s="758">
        <v>
1526</v>
      </c>
      <c r="CM7" s="758"/>
      <c r="CN7" s="758"/>
      <c r="CO7" s="758"/>
      <c r="CP7" s="758"/>
      <c r="CQ7" s="528"/>
      <c r="CR7" s="728">
        <v>
876</v>
      </c>
      <c r="CS7" s="728"/>
      <c r="CT7" s="728"/>
      <c r="CU7" s="728"/>
      <c r="CV7" s="728"/>
      <c r="CW7" s="528"/>
      <c r="CX7" s="891">
        <f t="shared" si="0"/>
        <v>
2.4557314030998243</v>
      </c>
      <c r="CY7" s="891"/>
      <c r="CZ7" s="891"/>
      <c r="DA7" s="891"/>
      <c r="DB7" s="891"/>
      <c r="DC7" s="536"/>
    </row>
    <row r="8" spans="1:107" ht="16.5" customHeight="1">
      <c r="A8" s="760" t="s">
        <v>
692</v>
      </c>
      <c r="B8" s="881"/>
      <c r="C8" s="881"/>
      <c r="D8" s="881"/>
      <c r="E8" s="881"/>
      <c r="F8" s="57"/>
      <c r="G8" s="576">
        <v>
1558</v>
      </c>
      <c r="H8" s="881"/>
      <c r="I8" s="881"/>
      <c r="J8" s="881"/>
      <c r="K8" s="117"/>
      <c r="L8" s="758">
        <v>
8416</v>
      </c>
      <c r="M8" s="758"/>
      <c r="N8" s="758"/>
      <c r="O8" s="758"/>
      <c r="P8" s="117"/>
      <c r="Q8" s="758">
        <v>
4256</v>
      </c>
      <c r="R8" s="758"/>
      <c r="S8" s="758"/>
      <c r="T8" s="117"/>
      <c r="U8" s="758">
        <v>
4160</v>
      </c>
      <c r="V8" s="758"/>
      <c r="W8" s="758"/>
      <c r="X8" s="117"/>
      <c r="Y8" s="728">
        <v>
102.3</v>
      </c>
      <c r="Z8" s="728"/>
      <c r="AA8" s="728"/>
      <c r="AB8" s="112"/>
      <c r="AC8" s="749">
        <f t="shared" ref="AC8:AC23" si="1">
L8/G8</f>
        <v>
5.4017971758664958</v>
      </c>
      <c r="AD8" s="749"/>
      <c r="AE8" s="749"/>
      <c r="AF8" s="112"/>
      <c r="AG8" s="728">
        <v>
741</v>
      </c>
      <c r="AH8" s="728"/>
      <c r="AI8" s="728"/>
      <c r="AJ8" s="111"/>
      <c r="AK8" s="636" t="s">
        <v>
1076</v>
      </c>
      <c r="AL8" s="637"/>
      <c r="AM8" s="637"/>
      <c r="AN8" s="637"/>
      <c r="AO8" s="638"/>
      <c r="AP8" s="676">
        <v>
8252</v>
      </c>
      <c r="AQ8" s="677"/>
      <c r="AR8" s="677"/>
      <c r="AS8" s="677"/>
      <c r="AT8" s="677">
        <v>
4215</v>
      </c>
      <c r="AU8" s="677"/>
      <c r="AV8" s="677"/>
      <c r="AW8" s="677"/>
      <c r="AX8" s="677">
        <v>
4037</v>
      </c>
      <c r="AY8" s="677"/>
      <c r="AZ8" s="677"/>
      <c r="BA8" s="763"/>
      <c r="BB8" s="676">
        <v>
2699</v>
      </c>
      <c r="BC8" s="677"/>
      <c r="BD8" s="677"/>
      <c r="BE8" s="677"/>
      <c r="BF8" s="677">
        <v>
736</v>
      </c>
      <c r="BG8" s="677"/>
      <c r="BH8" s="677"/>
      <c r="BI8" s="677"/>
      <c r="BJ8" s="677" t="s">
        <v>
471</v>
      </c>
      <c r="BK8" s="677"/>
      <c r="BL8" s="677"/>
      <c r="BM8" s="677"/>
      <c r="BN8" s="677">
        <v>
7</v>
      </c>
      <c r="BO8" s="677"/>
      <c r="BP8" s="677"/>
      <c r="BQ8" s="677"/>
      <c r="BR8" s="677">
        <v>
773</v>
      </c>
      <c r="BS8" s="677"/>
      <c r="BT8" s="677"/>
      <c r="BU8" s="763"/>
      <c r="BW8" s="893" t="s">
        <v>
693</v>
      </c>
      <c r="BX8" s="894"/>
      <c r="BY8" s="715" t="s">
        <v>
694</v>
      </c>
      <c r="BZ8" s="716"/>
      <c r="CA8" s="716"/>
      <c r="CB8" s="716"/>
      <c r="CC8" s="716"/>
      <c r="CD8" s="716"/>
      <c r="CE8" s="717"/>
      <c r="CF8" s="576">
        <v>
37419</v>
      </c>
      <c r="CG8" s="758"/>
      <c r="CH8" s="758"/>
      <c r="CI8" s="758"/>
      <c r="CJ8" s="758"/>
      <c r="CK8" s="528"/>
      <c r="CL8" s="758">
        <f>
546+6037</f>
        <v>
6583</v>
      </c>
      <c r="CM8" s="758"/>
      <c r="CN8" s="758"/>
      <c r="CO8" s="758"/>
      <c r="CP8" s="758"/>
      <c r="CQ8" s="528"/>
      <c r="CR8" s="758">
        <f>
16917+4528</f>
        <v>
21445</v>
      </c>
      <c r="CS8" s="758"/>
      <c r="CT8" s="758"/>
      <c r="CU8" s="758"/>
      <c r="CV8" s="758"/>
      <c r="CW8" s="528"/>
      <c r="CX8" s="891">
        <f t="shared" si="0"/>
        <v>
38.256042203410622</v>
      </c>
      <c r="CY8" s="891"/>
      <c r="CZ8" s="891"/>
      <c r="DA8" s="891"/>
      <c r="DB8" s="891"/>
      <c r="DC8" s="536"/>
    </row>
    <row r="9" spans="1:107" ht="16.5" customHeight="1">
      <c r="A9" s="760" t="s">
        <v>
695</v>
      </c>
      <c r="B9" s="881"/>
      <c r="C9" s="881"/>
      <c r="D9" s="881"/>
      <c r="E9" s="881"/>
      <c r="F9" s="57"/>
      <c r="G9" s="576">
        <v>
2278</v>
      </c>
      <c r="H9" s="881"/>
      <c r="I9" s="881"/>
      <c r="J9" s="881"/>
      <c r="K9" s="117"/>
      <c r="L9" s="758">
        <v>
12650</v>
      </c>
      <c r="M9" s="758"/>
      <c r="N9" s="758"/>
      <c r="O9" s="758"/>
      <c r="P9" s="117"/>
      <c r="Q9" s="758">
        <v>
6542</v>
      </c>
      <c r="R9" s="758"/>
      <c r="S9" s="758"/>
      <c r="T9" s="117"/>
      <c r="U9" s="758">
        <v>
6108</v>
      </c>
      <c r="V9" s="758"/>
      <c r="W9" s="758"/>
      <c r="X9" s="117"/>
      <c r="Y9" s="728">
        <v>
107.1</v>
      </c>
      <c r="Z9" s="728"/>
      <c r="AA9" s="728"/>
      <c r="AB9" s="112"/>
      <c r="AC9" s="749">
        <f t="shared" si="1"/>
        <v>
5.5531167690956984</v>
      </c>
      <c r="AD9" s="749"/>
      <c r="AE9" s="749"/>
      <c r="AF9" s="112"/>
      <c r="AG9" s="758">
        <v>
1115</v>
      </c>
      <c r="AH9" s="758"/>
      <c r="AI9" s="758"/>
      <c r="AJ9" s="111"/>
      <c r="AK9" s="636" t="s">
        <v>
1077</v>
      </c>
      <c r="AL9" s="637"/>
      <c r="AM9" s="637"/>
      <c r="AN9" s="637"/>
      <c r="AO9" s="638"/>
      <c r="AP9" s="676">
        <v>
8486</v>
      </c>
      <c r="AQ9" s="677"/>
      <c r="AR9" s="677"/>
      <c r="AS9" s="677"/>
      <c r="AT9" s="677">
        <v>
4353</v>
      </c>
      <c r="AU9" s="677"/>
      <c r="AV9" s="677"/>
      <c r="AW9" s="677"/>
      <c r="AX9" s="677">
        <v>
4133</v>
      </c>
      <c r="AY9" s="677"/>
      <c r="AZ9" s="677"/>
      <c r="BA9" s="763"/>
      <c r="BB9" s="676">
        <v>
1821</v>
      </c>
      <c r="BC9" s="677"/>
      <c r="BD9" s="677"/>
      <c r="BE9" s="677"/>
      <c r="BF9" s="677">
        <v>
1888</v>
      </c>
      <c r="BG9" s="677"/>
      <c r="BH9" s="677"/>
      <c r="BI9" s="677"/>
      <c r="BJ9" s="677">
        <v>
1</v>
      </c>
      <c r="BK9" s="677"/>
      <c r="BL9" s="677"/>
      <c r="BM9" s="677"/>
      <c r="BN9" s="677">
        <v>
40</v>
      </c>
      <c r="BO9" s="677"/>
      <c r="BP9" s="677"/>
      <c r="BQ9" s="677"/>
      <c r="BR9" s="677">
        <v>
603</v>
      </c>
      <c r="BS9" s="677"/>
      <c r="BT9" s="677"/>
      <c r="BU9" s="763"/>
      <c r="BW9" s="59"/>
      <c r="BX9" s="554"/>
      <c r="BY9" s="718" t="s">
        <v>
696</v>
      </c>
      <c r="BZ9" s="719"/>
      <c r="CA9" s="719"/>
      <c r="CB9" s="719"/>
      <c r="CC9" s="719"/>
      <c r="CD9" s="719"/>
      <c r="CE9" s="720"/>
      <c r="CF9" s="576">
        <v>
3250</v>
      </c>
      <c r="CG9" s="758"/>
      <c r="CH9" s="758"/>
      <c r="CI9" s="758"/>
      <c r="CJ9" s="758"/>
      <c r="CK9" s="528"/>
      <c r="CL9" s="677">
        <v>
5296</v>
      </c>
      <c r="CM9" s="677"/>
      <c r="CN9" s="677"/>
      <c r="CO9" s="677"/>
      <c r="CP9" s="677"/>
      <c r="CQ9" s="528"/>
      <c r="CR9" s="677">
        <v>
4095</v>
      </c>
      <c r="CS9" s="677"/>
      <c r="CT9" s="677"/>
      <c r="CU9" s="677"/>
      <c r="CV9" s="677"/>
      <c r="CW9" s="528"/>
      <c r="CX9" s="891">
        <f t="shared" si="0"/>
        <v>
3.322700691121744</v>
      </c>
      <c r="CY9" s="891"/>
      <c r="CZ9" s="891"/>
      <c r="DA9" s="891"/>
      <c r="DB9" s="891"/>
      <c r="DC9" s="536"/>
    </row>
    <row r="10" spans="1:107" ht="16.5" customHeight="1">
      <c r="A10" s="760" t="s">
        <v>
697</v>
      </c>
      <c r="B10" s="881"/>
      <c r="C10" s="881"/>
      <c r="D10" s="881"/>
      <c r="E10" s="881"/>
      <c r="F10" s="57"/>
      <c r="G10" s="576">
        <v>
4226</v>
      </c>
      <c r="H10" s="881"/>
      <c r="I10" s="881"/>
      <c r="J10" s="881"/>
      <c r="K10" s="117"/>
      <c r="L10" s="758">
        <v>
19565</v>
      </c>
      <c r="M10" s="758"/>
      <c r="N10" s="758"/>
      <c r="O10" s="758"/>
      <c r="P10" s="117"/>
      <c r="Q10" s="758">
        <v>
10010</v>
      </c>
      <c r="R10" s="758"/>
      <c r="S10" s="758"/>
      <c r="T10" s="117"/>
      <c r="U10" s="758">
        <v>
9555</v>
      </c>
      <c r="V10" s="758"/>
      <c r="W10" s="758"/>
      <c r="X10" s="117"/>
      <c r="Y10" s="728">
        <v>
104.8</v>
      </c>
      <c r="Z10" s="728"/>
      <c r="AA10" s="728"/>
      <c r="AB10" s="112"/>
      <c r="AC10" s="749">
        <f t="shared" si="1"/>
        <v>
4.6296734500709888</v>
      </c>
      <c r="AD10" s="749"/>
      <c r="AE10" s="749"/>
      <c r="AF10" s="112"/>
      <c r="AG10" s="758">
        <v>
1724</v>
      </c>
      <c r="AH10" s="758"/>
      <c r="AI10" s="758"/>
      <c r="AJ10" s="125"/>
      <c r="AK10" s="636" t="s">
        <v>
1078</v>
      </c>
      <c r="AL10" s="637"/>
      <c r="AM10" s="637"/>
      <c r="AN10" s="637"/>
      <c r="AO10" s="638"/>
      <c r="AP10" s="676">
        <v>
8900</v>
      </c>
      <c r="AQ10" s="677"/>
      <c r="AR10" s="677"/>
      <c r="AS10" s="677"/>
      <c r="AT10" s="677">
        <v>
4547</v>
      </c>
      <c r="AU10" s="677"/>
      <c r="AV10" s="677"/>
      <c r="AW10" s="677"/>
      <c r="AX10" s="677">
        <v>
4353</v>
      </c>
      <c r="AY10" s="677"/>
      <c r="AZ10" s="677"/>
      <c r="BA10" s="763"/>
      <c r="BB10" s="676">
        <v>
1389</v>
      </c>
      <c r="BC10" s="677"/>
      <c r="BD10" s="677"/>
      <c r="BE10" s="677"/>
      <c r="BF10" s="677">
        <v>
2628</v>
      </c>
      <c r="BG10" s="677"/>
      <c r="BH10" s="677"/>
      <c r="BI10" s="677"/>
      <c r="BJ10" s="677" t="s">
        <v>
471</v>
      </c>
      <c r="BK10" s="677"/>
      <c r="BL10" s="677"/>
      <c r="BM10" s="677"/>
      <c r="BN10" s="677">
        <v>
68</v>
      </c>
      <c r="BO10" s="677"/>
      <c r="BP10" s="677"/>
      <c r="BQ10" s="677"/>
      <c r="BR10" s="677">
        <v>
462</v>
      </c>
      <c r="BS10" s="677"/>
      <c r="BT10" s="677"/>
      <c r="BU10" s="763"/>
      <c r="BW10" s="537"/>
      <c r="BX10" s="538"/>
      <c r="BY10" s="712" t="s">
        <v>
672</v>
      </c>
      <c r="BZ10" s="713"/>
      <c r="CA10" s="713"/>
      <c r="CB10" s="713"/>
      <c r="CC10" s="713"/>
      <c r="CD10" s="713"/>
      <c r="CE10" s="714"/>
      <c r="CF10" s="576">
        <v>
97984</v>
      </c>
      <c r="CG10" s="758"/>
      <c r="CH10" s="758"/>
      <c r="CI10" s="758"/>
      <c r="CJ10" s="758"/>
      <c r="CK10" s="528"/>
      <c r="CL10" s="758">
        <v>
49101</v>
      </c>
      <c r="CM10" s="758"/>
      <c r="CN10" s="758"/>
      <c r="CO10" s="758"/>
      <c r="CP10" s="758"/>
      <c r="CQ10" s="528"/>
      <c r="CR10" s="758">
        <v>
48883</v>
      </c>
      <c r="CS10" s="758"/>
      <c r="CT10" s="758"/>
      <c r="CU10" s="758"/>
      <c r="CV10" s="758"/>
      <c r="CW10" s="528"/>
      <c r="CX10" s="891">
        <f t="shared" ref="CX10:CX15" si="2">
+CF10/97984*100</f>
        <v>
100</v>
      </c>
      <c r="CY10" s="891"/>
      <c r="CZ10" s="891"/>
      <c r="DA10" s="891"/>
      <c r="DB10" s="891"/>
      <c r="DC10" s="536"/>
    </row>
    <row r="11" spans="1:107" ht="16.5" customHeight="1">
      <c r="A11" s="760" t="s">
        <v>
698</v>
      </c>
      <c r="B11" s="881"/>
      <c r="C11" s="881"/>
      <c r="D11" s="881"/>
      <c r="E11" s="881"/>
      <c r="F11" s="57"/>
      <c r="G11" s="576">
        <v>
4774</v>
      </c>
      <c r="H11" s="881"/>
      <c r="I11" s="881"/>
      <c r="J11" s="881"/>
      <c r="K11" s="117"/>
      <c r="L11" s="758">
        <v>
22604</v>
      </c>
      <c r="M11" s="758"/>
      <c r="N11" s="758"/>
      <c r="O11" s="758"/>
      <c r="P11" s="117"/>
      <c r="Q11" s="758">
        <v>
11604</v>
      </c>
      <c r="R11" s="758"/>
      <c r="S11" s="758"/>
      <c r="T11" s="117"/>
      <c r="U11" s="758">
        <v>
11000</v>
      </c>
      <c r="V11" s="758"/>
      <c r="W11" s="758"/>
      <c r="X11" s="117"/>
      <c r="Y11" s="728">
        <v>
105.5</v>
      </c>
      <c r="Z11" s="728"/>
      <c r="AA11" s="728"/>
      <c r="AB11" s="112"/>
      <c r="AC11" s="749">
        <f t="shared" si="1"/>
        <v>
4.7348135735232511</v>
      </c>
      <c r="AD11" s="749"/>
      <c r="AE11" s="749"/>
      <c r="AF11" s="112"/>
      <c r="AG11" s="758">
        <v>
1992</v>
      </c>
      <c r="AH11" s="758"/>
      <c r="AI11" s="758"/>
      <c r="AJ11" s="125"/>
      <c r="AK11" s="636" t="s">
        <v>
1079</v>
      </c>
      <c r="AL11" s="637"/>
      <c r="AM11" s="637"/>
      <c r="AN11" s="637"/>
      <c r="AO11" s="638"/>
      <c r="AP11" s="676">
        <v>
9192</v>
      </c>
      <c r="AQ11" s="677"/>
      <c r="AR11" s="677"/>
      <c r="AS11" s="677"/>
      <c r="AT11" s="677">
        <v>
4612</v>
      </c>
      <c r="AU11" s="677"/>
      <c r="AV11" s="677"/>
      <c r="AW11" s="677"/>
      <c r="AX11" s="677">
        <v>
4580</v>
      </c>
      <c r="AY11" s="677"/>
      <c r="AZ11" s="677"/>
      <c r="BA11" s="763"/>
      <c r="BB11" s="676">
        <v>
1262</v>
      </c>
      <c r="BC11" s="677"/>
      <c r="BD11" s="677"/>
      <c r="BE11" s="677"/>
      <c r="BF11" s="677">
        <v>
2838</v>
      </c>
      <c r="BG11" s="677"/>
      <c r="BH11" s="677"/>
      <c r="BI11" s="677"/>
      <c r="BJ11" s="677">
        <v>
7</v>
      </c>
      <c r="BK11" s="677"/>
      <c r="BL11" s="677"/>
      <c r="BM11" s="677"/>
      <c r="BN11" s="677">
        <v>
99</v>
      </c>
      <c r="BO11" s="677"/>
      <c r="BP11" s="677"/>
      <c r="BQ11" s="677"/>
      <c r="BR11" s="677">
        <v>
406</v>
      </c>
      <c r="BS11" s="677"/>
      <c r="BT11" s="677"/>
      <c r="BU11" s="763"/>
      <c r="BW11" s="889" t="s">
        <v>
685</v>
      </c>
      <c r="BX11" s="895"/>
      <c r="BY11" s="715" t="s">
        <v>
686</v>
      </c>
      <c r="BZ11" s="716"/>
      <c r="CA11" s="716"/>
      <c r="CB11" s="716"/>
      <c r="CC11" s="716"/>
      <c r="CD11" s="716"/>
      <c r="CE11" s="717"/>
      <c r="CF11" s="576">
        <v>
54163</v>
      </c>
      <c r="CG11" s="758"/>
      <c r="CH11" s="758"/>
      <c r="CI11" s="758"/>
      <c r="CJ11" s="758"/>
      <c r="CK11" s="528"/>
      <c r="CL11" s="758">
        <v>
32561</v>
      </c>
      <c r="CM11" s="758"/>
      <c r="CN11" s="758"/>
      <c r="CO11" s="758"/>
      <c r="CP11" s="758"/>
      <c r="CQ11" s="528"/>
      <c r="CR11" s="758">
        <v>
21602</v>
      </c>
      <c r="CS11" s="758"/>
      <c r="CT11" s="758"/>
      <c r="CU11" s="758"/>
      <c r="CV11" s="758"/>
      <c r="CW11" s="528"/>
      <c r="CX11" s="891">
        <f t="shared" si="2"/>
        <v>
55.277392227302414</v>
      </c>
      <c r="CY11" s="891"/>
      <c r="CZ11" s="891"/>
      <c r="DA11" s="891"/>
      <c r="DB11" s="891"/>
      <c r="DC11" s="536"/>
    </row>
    <row r="12" spans="1:107" ht="16.5" customHeight="1">
      <c r="A12" s="760" t="s">
        <v>
699</v>
      </c>
      <c r="B12" s="881"/>
      <c r="C12" s="881"/>
      <c r="D12" s="881"/>
      <c r="E12" s="881"/>
      <c r="F12" s="57"/>
      <c r="G12" s="576">
        <v>
6887</v>
      </c>
      <c r="H12" s="881"/>
      <c r="I12" s="881"/>
      <c r="J12" s="881"/>
      <c r="K12" s="117"/>
      <c r="L12" s="758">
        <v>
30338</v>
      </c>
      <c r="M12" s="758"/>
      <c r="N12" s="758"/>
      <c r="O12" s="758"/>
      <c r="P12" s="117"/>
      <c r="Q12" s="758">
        <v>
15627</v>
      </c>
      <c r="R12" s="758"/>
      <c r="S12" s="758"/>
      <c r="T12" s="117"/>
      <c r="U12" s="758">
        <v>
14711</v>
      </c>
      <c r="V12" s="758"/>
      <c r="W12" s="758"/>
      <c r="X12" s="117"/>
      <c r="Y12" s="728">
        <v>
106.2</v>
      </c>
      <c r="Z12" s="728"/>
      <c r="AA12" s="728"/>
      <c r="AB12" s="112"/>
      <c r="AC12" s="749">
        <f t="shared" si="1"/>
        <v>
4.4051110788441994</v>
      </c>
      <c r="AD12" s="749"/>
      <c r="AE12" s="749"/>
      <c r="AF12" s="112"/>
      <c r="AG12" s="758">
        <v>
2673</v>
      </c>
      <c r="AH12" s="758"/>
      <c r="AI12" s="758"/>
      <c r="AJ12" s="125"/>
      <c r="AK12" s="636" t="s">
        <v>
1080</v>
      </c>
      <c r="AL12" s="637"/>
      <c r="AM12" s="637"/>
      <c r="AN12" s="637"/>
      <c r="AO12" s="638"/>
      <c r="AP12" s="676">
        <v>
9240</v>
      </c>
      <c r="AQ12" s="677"/>
      <c r="AR12" s="677"/>
      <c r="AS12" s="677"/>
      <c r="AT12" s="677">
        <v>
4609</v>
      </c>
      <c r="AU12" s="677"/>
      <c r="AV12" s="677"/>
      <c r="AW12" s="677"/>
      <c r="AX12" s="677">
        <v>
4631</v>
      </c>
      <c r="AY12" s="677"/>
      <c r="AZ12" s="677"/>
      <c r="BA12" s="763"/>
      <c r="BB12" s="676">
        <v>
1066</v>
      </c>
      <c r="BC12" s="677"/>
      <c r="BD12" s="677"/>
      <c r="BE12" s="677"/>
      <c r="BF12" s="677">
        <v>
3098</v>
      </c>
      <c r="BG12" s="677"/>
      <c r="BH12" s="677"/>
      <c r="BI12" s="677"/>
      <c r="BJ12" s="677">
        <v>
8</v>
      </c>
      <c r="BK12" s="677"/>
      <c r="BL12" s="677"/>
      <c r="BM12" s="677"/>
      <c r="BN12" s="677">
        <v>
117</v>
      </c>
      <c r="BO12" s="677"/>
      <c r="BP12" s="677"/>
      <c r="BQ12" s="677"/>
      <c r="BR12" s="677">
        <v>
320</v>
      </c>
      <c r="BS12" s="677"/>
      <c r="BT12" s="677"/>
      <c r="BU12" s="763"/>
      <c r="BW12" s="889"/>
      <c r="BX12" s="895"/>
      <c r="BY12" s="715" t="s">
        <v>
689</v>
      </c>
      <c r="BZ12" s="716"/>
      <c r="CA12" s="716"/>
      <c r="CB12" s="716"/>
      <c r="CC12" s="716"/>
      <c r="CD12" s="716"/>
      <c r="CE12" s="717"/>
      <c r="CF12" s="576">
        <v>
51574</v>
      </c>
      <c r="CG12" s="758"/>
      <c r="CH12" s="758"/>
      <c r="CI12" s="758"/>
      <c r="CJ12" s="758"/>
      <c r="CK12" s="528"/>
      <c r="CL12" s="758">
        <v>
30955</v>
      </c>
      <c r="CM12" s="758"/>
      <c r="CN12" s="758"/>
      <c r="CO12" s="758"/>
      <c r="CP12" s="758"/>
      <c r="CQ12" s="528"/>
      <c r="CR12" s="758">
        <v>
20619</v>
      </c>
      <c r="CS12" s="758"/>
      <c r="CT12" s="758"/>
      <c r="CU12" s="758"/>
      <c r="CV12" s="758"/>
      <c r="CW12" s="528"/>
      <c r="CX12" s="891">
        <f t="shared" si="2"/>
        <v>
52.635124101894185</v>
      </c>
      <c r="CY12" s="891"/>
      <c r="CZ12" s="891"/>
      <c r="DA12" s="891"/>
      <c r="DB12" s="891"/>
      <c r="DC12" s="536"/>
    </row>
    <row r="13" spans="1:107" ht="16.5" customHeight="1">
      <c r="A13" s="760" t="s">
        <v>
700</v>
      </c>
      <c r="B13" s="881"/>
      <c r="C13" s="881"/>
      <c r="D13" s="881"/>
      <c r="E13" s="881"/>
      <c r="F13" s="57"/>
      <c r="G13" s="576">
        <v>
12166</v>
      </c>
      <c r="H13" s="881"/>
      <c r="I13" s="881"/>
      <c r="J13" s="881"/>
      <c r="K13" s="117"/>
      <c r="L13" s="758">
        <v>
45734</v>
      </c>
      <c r="M13" s="758"/>
      <c r="N13" s="758"/>
      <c r="O13" s="758"/>
      <c r="P13" s="117"/>
      <c r="Q13" s="758">
        <v>
23325</v>
      </c>
      <c r="R13" s="758"/>
      <c r="S13" s="758"/>
      <c r="T13" s="117"/>
      <c r="U13" s="758">
        <v>
22409</v>
      </c>
      <c r="V13" s="758"/>
      <c r="W13" s="758"/>
      <c r="X13" s="117"/>
      <c r="Y13" s="728">
        <v>
104.1</v>
      </c>
      <c r="Z13" s="728"/>
      <c r="AA13" s="728"/>
      <c r="AB13" s="112"/>
      <c r="AC13" s="749">
        <f t="shared" si="1"/>
        <v>
3.7591648857471642</v>
      </c>
      <c r="AD13" s="749"/>
      <c r="AE13" s="749"/>
      <c r="AF13" s="112"/>
      <c r="AG13" s="758">
        <v>
4029</v>
      </c>
      <c r="AH13" s="758"/>
      <c r="AI13" s="758"/>
      <c r="AJ13" s="125"/>
      <c r="AK13" s="636" t="s">
        <v>
1081</v>
      </c>
      <c r="AL13" s="637"/>
      <c r="AM13" s="637"/>
      <c r="AN13" s="637"/>
      <c r="AO13" s="638"/>
      <c r="AP13" s="676">
        <v>
8548</v>
      </c>
      <c r="AQ13" s="677"/>
      <c r="AR13" s="677"/>
      <c r="AS13" s="677"/>
      <c r="AT13" s="677">
        <v>
4363</v>
      </c>
      <c r="AU13" s="677"/>
      <c r="AV13" s="677"/>
      <c r="AW13" s="677"/>
      <c r="AX13" s="677">
        <v>
4185</v>
      </c>
      <c r="AY13" s="677"/>
      <c r="AZ13" s="677"/>
      <c r="BA13" s="763"/>
      <c r="BB13" s="676">
        <v>
815</v>
      </c>
      <c r="BC13" s="677"/>
      <c r="BD13" s="677"/>
      <c r="BE13" s="677"/>
      <c r="BF13" s="677">
        <v>
3111</v>
      </c>
      <c r="BG13" s="677"/>
      <c r="BH13" s="677"/>
      <c r="BI13" s="677"/>
      <c r="BJ13" s="677">
        <v>
32</v>
      </c>
      <c r="BK13" s="677"/>
      <c r="BL13" s="677"/>
      <c r="BM13" s="677"/>
      <c r="BN13" s="677">
        <v>
158</v>
      </c>
      <c r="BO13" s="677"/>
      <c r="BP13" s="677"/>
      <c r="BQ13" s="677"/>
      <c r="BR13" s="677">
        <v>
247</v>
      </c>
      <c r="BS13" s="677"/>
      <c r="BT13" s="677"/>
      <c r="BU13" s="763"/>
      <c r="BW13" s="743">
        <v>
17</v>
      </c>
      <c r="BX13" s="744"/>
      <c r="BY13" s="715" t="s">
        <v>
691</v>
      </c>
      <c r="BZ13" s="716"/>
      <c r="CA13" s="716"/>
      <c r="CB13" s="716"/>
      <c r="CC13" s="716"/>
      <c r="CD13" s="716"/>
      <c r="CE13" s="717"/>
      <c r="CF13" s="576">
        <v>
2589</v>
      </c>
      <c r="CG13" s="758"/>
      <c r="CH13" s="758"/>
      <c r="CI13" s="758"/>
      <c r="CJ13" s="758"/>
      <c r="CK13" s="528"/>
      <c r="CL13" s="758">
        <v>
1606</v>
      </c>
      <c r="CM13" s="758"/>
      <c r="CN13" s="758"/>
      <c r="CO13" s="758"/>
      <c r="CP13" s="758"/>
      <c r="CQ13" s="528"/>
      <c r="CR13" s="728">
        <v>
983</v>
      </c>
      <c r="CS13" s="728"/>
      <c r="CT13" s="728"/>
      <c r="CU13" s="728"/>
      <c r="CV13" s="728"/>
      <c r="CW13" s="528"/>
      <c r="CX13" s="891">
        <f t="shared" si="2"/>
        <v>
2.6422681254082301</v>
      </c>
      <c r="CY13" s="891"/>
      <c r="CZ13" s="891"/>
      <c r="DA13" s="891"/>
      <c r="DB13" s="891"/>
      <c r="DC13" s="536"/>
    </row>
    <row r="14" spans="1:107" ht="16.5" customHeight="1">
      <c r="A14" s="760" t="s">
        <v>
701</v>
      </c>
      <c r="B14" s="881"/>
      <c r="C14" s="881"/>
      <c r="D14" s="881"/>
      <c r="E14" s="881"/>
      <c r="F14" s="57"/>
      <c r="G14" s="576">
        <v>
22420</v>
      </c>
      <c r="H14" s="881"/>
      <c r="I14" s="881"/>
      <c r="J14" s="881"/>
      <c r="K14" s="117"/>
      <c r="L14" s="758">
        <v>
76323</v>
      </c>
      <c r="M14" s="758"/>
      <c r="N14" s="758"/>
      <c r="O14" s="758"/>
      <c r="P14" s="117"/>
      <c r="Q14" s="758">
        <v>
38983</v>
      </c>
      <c r="R14" s="758"/>
      <c r="S14" s="758"/>
      <c r="T14" s="117"/>
      <c r="U14" s="758">
        <v>
37340</v>
      </c>
      <c r="V14" s="758"/>
      <c r="W14" s="758"/>
      <c r="X14" s="117"/>
      <c r="Y14" s="728">
        <v>
104.4</v>
      </c>
      <c r="Z14" s="728"/>
      <c r="AA14" s="728"/>
      <c r="AB14" s="112"/>
      <c r="AC14" s="749">
        <f t="shared" si="1"/>
        <v>
3.4042372881355933</v>
      </c>
      <c r="AD14" s="749"/>
      <c r="AE14" s="749"/>
      <c r="AF14" s="112"/>
      <c r="AG14" s="758">
        <v>
6724</v>
      </c>
      <c r="AH14" s="758"/>
      <c r="AI14" s="758"/>
      <c r="AJ14" s="125"/>
      <c r="AK14" s="636" t="s">
        <v>
1082</v>
      </c>
      <c r="AL14" s="637"/>
      <c r="AM14" s="637"/>
      <c r="AN14" s="637"/>
      <c r="AO14" s="638"/>
      <c r="AP14" s="676">
        <v>
7003</v>
      </c>
      <c r="AQ14" s="677"/>
      <c r="AR14" s="677"/>
      <c r="AS14" s="677"/>
      <c r="AT14" s="677">
        <v>
3613</v>
      </c>
      <c r="AU14" s="677"/>
      <c r="AV14" s="677"/>
      <c r="AW14" s="677"/>
      <c r="AX14" s="677">
        <v>
3390</v>
      </c>
      <c r="AY14" s="677"/>
      <c r="AZ14" s="677"/>
      <c r="BA14" s="763"/>
      <c r="BB14" s="676">
        <v>
533</v>
      </c>
      <c r="BC14" s="677"/>
      <c r="BD14" s="677"/>
      <c r="BE14" s="677"/>
      <c r="BF14" s="677">
        <v>
2743</v>
      </c>
      <c r="BG14" s="677"/>
      <c r="BH14" s="677"/>
      <c r="BI14" s="677"/>
      <c r="BJ14" s="677">
        <v>
36</v>
      </c>
      <c r="BK14" s="677"/>
      <c r="BL14" s="677"/>
      <c r="BM14" s="677"/>
      <c r="BN14" s="677">
        <v>
140</v>
      </c>
      <c r="BO14" s="677"/>
      <c r="BP14" s="677"/>
      <c r="BQ14" s="677"/>
      <c r="BR14" s="677">
        <v>
161</v>
      </c>
      <c r="BS14" s="677"/>
      <c r="BT14" s="677"/>
      <c r="BU14" s="763"/>
      <c r="BW14" s="893" t="s">
        <v>
693</v>
      </c>
      <c r="BX14" s="896"/>
      <c r="BY14" s="715" t="s">
        <v>
694</v>
      </c>
      <c r="BZ14" s="716"/>
      <c r="CA14" s="716"/>
      <c r="CB14" s="716"/>
      <c r="CC14" s="716"/>
      <c r="CD14" s="716"/>
      <c r="CE14" s="717"/>
      <c r="CF14" s="576">
        <v>
34556</v>
      </c>
      <c r="CG14" s="758"/>
      <c r="CH14" s="758"/>
      <c r="CI14" s="758"/>
      <c r="CJ14" s="758"/>
      <c r="CK14" s="528"/>
      <c r="CL14" s="758">
        <v>
10648</v>
      </c>
      <c r="CM14" s="758"/>
      <c r="CN14" s="758"/>
      <c r="CO14" s="758"/>
      <c r="CP14" s="758"/>
      <c r="CQ14" s="528"/>
      <c r="CR14" s="758">
        <v>
23908</v>
      </c>
      <c r="CS14" s="758"/>
      <c r="CT14" s="758"/>
      <c r="CU14" s="758"/>
      <c r="CV14" s="758"/>
      <c r="CW14" s="528"/>
      <c r="CX14" s="891">
        <f t="shared" si="2"/>
        <v>
35.266982364467673</v>
      </c>
      <c r="CY14" s="891"/>
      <c r="CZ14" s="891"/>
      <c r="DA14" s="891"/>
      <c r="DB14" s="891"/>
      <c r="DC14" s="536"/>
    </row>
    <row r="15" spans="1:107" ht="16.5" customHeight="1">
      <c r="A15" s="760" t="s">
        <v>
702</v>
      </c>
      <c r="B15" s="881"/>
      <c r="C15" s="881"/>
      <c r="D15" s="881"/>
      <c r="E15" s="881"/>
      <c r="F15" s="57"/>
      <c r="G15" s="576">
        <v>
29923</v>
      </c>
      <c r="H15" s="881"/>
      <c r="I15" s="881"/>
      <c r="J15" s="881"/>
      <c r="K15" s="117"/>
      <c r="L15" s="758">
        <v>
94448</v>
      </c>
      <c r="M15" s="758"/>
      <c r="N15" s="758"/>
      <c r="O15" s="758"/>
      <c r="P15" s="117"/>
      <c r="Q15" s="758">
        <v>
49108</v>
      </c>
      <c r="R15" s="758"/>
      <c r="S15" s="758"/>
      <c r="T15" s="117"/>
      <c r="U15" s="758">
        <v>
45340</v>
      </c>
      <c r="V15" s="758"/>
      <c r="W15" s="758"/>
      <c r="X15" s="117"/>
      <c r="Y15" s="728">
        <v>
108.3</v>
      </c>
      <c r="Z15" s="728"/>
      <c r="AA15" s="728"/>
      <c r="AB15" s="112"/>
      <c r="AC15" s="749">
        <f t="shared" si="1"/>
        <v>
3.1563680112288206</v>
      </c>
      <c r="AD15" s="749"/>
      <c r="AE15" s="749"/>
      <c r="AF15" s="112"/>
      <c r="AG15" s="758">
        <v>
8321</v>
      </c>
      <c r="AH15" s="758"/>
      <c r="AI15" s="758"/>
      <c r="AJ15" s="125"/>
      <c r="AK15" s="636" t="s">
        <v>
1083</v>
      </c>
      <c r="AL15" s="637"/>
      <c r="AM15" s="637"/>
      <c r="AN15" s="637"/>
      <c r="AO15" s="638"/>
      <c r="AP15" s="676">
        <v>
6427</v>
      </c>
      <c r="AQ15" s="677"/>
      <c r="AR15" s="677"/>
      <c r="AS15" s="677"/>
      <c r="AT15" s="677">
        <v>
3230</v>
      </c>
      <c r="AU15" s="677"/>
      <c r="AV15" s="677"/>
      <c r="AW15" s="677"/>
      <c r="AX15" s="677">
        <v>
3197</v>
      </c>
      <c r="AY15" s="677"/>
      <c r="AZ15" s="677"/>
      <c r="BA15" s="763"/>
      <c r="BB15" s="676">
        <v>
437</v>
      </c>
      <c r="BC15" s="677"/>
      <c r="BD15" s="677"/>
      <c r="BE15" s="677"/>
      <c r="BF15" s="677">
        <v>
2370</v>
      </c>
      <c r="BG15" s="677"/>
      <c r="BH15" s="677"/>
      <c r="BI15" s="677"/>
      <c r="BJ15" s="677">
        <v>
67</v>
      </c>
      <c r="BK15" s="677"/>
      <c r="BL15" s="677"/>
      <c r="BM15" s="677"/>
      <c r="BN15" s="677">
        <v>
192</v>
      </c>
      <c r="BO15" s="677"/>
      <c r="BP15" s="677"/>
      <c r="BQ15" s="677"/>
      <c r="BR15" s="677">
        <v>
164</v>
      </c>
      <c r="BS15" s="677"/>
      <c r="BT15" s="677"/>
      <c r="BU15" s="763"/>
      <c r="BW15" s="59"/>
      <c r="BX15" s="554"/>
      <c r="BY15" s="718" t="s">
        <v>
696</v>
      </c>
      <c r="BZ15" s="719"/>
      <c r="CA15" s="719"/>
      <c r="CB15" s="719"/>
      <c r="CC15" s="719"/>
      <c r="CD15" s="719"/>
      <c r="CE15" s="720"/>
      <c r="CF15" s="576">
        <v>
9265</v>
      </c>
      <c r="CG15" s="758"/>
      <c r="CH15" s="758"/>
      <c r="CI15" s="758"/>
      <c r="CJ15" s="758"/>
      <c r="CK15" s="528"/>
      <c r="CL15" s="677">
        <f>
CL10-CL11-CL14</f>
        <v>
5892</v>
      </c>
      <c r="CM15" s="677"/>
      <c r="CN15" s="677"/>
      <c r="CO15" s="677"/>
      <c r="CP15" s="677"/>
      <c r="CQ15" s="527"/>
      <c r="CR15" s="677">
        <f>
CR10-CR11-CR14</f>
        <v>
3373</v>
      </c>
      <c r="CS15" s="677"/>
      <c r="CT15" s="677"/>
      <c r="CU15" s="677"/>
      <c r="CV15" s="677"/>
      <c r="CW15" s="528"/>
      <c r="CX15" s="891">
        <f t="shared" si="2"/>
        <v>
9.4556254082299152</v>
      </c>
      <c r="CY15" s="891"/>
      <c r="CZ15" s="891"/>
      <c r="DA15" s="891"/>
      <c r="DB15" s="891"/>
      <c r="DC15" s="536"/>
    </row>
    <row r="16" spans="1:107" ht="16.5" customHeight="1">
      <c r="A16" s="760" t="s">
        <v>
703</v>
      </c>
      <c r="B16" s="881"/>
      <c r="C16" s="881"/>
      <c r="D16" s="881"/>
      <c r="E16" s="881"/>
      <c r="F16" s="57"/>
      <c r="G16" s="576">
        <v>
35233</v>
      </c>
      <c r="H16" s="881"/>
      <c r="I16" s="881"/>
      <c r="J16" s="881"/>
      <c r="K16" s="117"/>
      <c r="L16" s="758">
        <v>
102714</v>
      </c>
      <c r="M16" s="758"/>
      <c r="N16" s="758"/>
      <c r="O16" s="758"/>
      <c r="P16" s="117"/>
      <c r="Q16" s="758">
        <v>
53621</v>
      </c>
      <c r="R16" s="758"/>
      <c r="S16" s="758"/>
      <c r="T16" s="117"/>
      <c r="U16" s="758">
        <v>
49093</v>
      </c>
      <c r="V16" s="758"/>
      <c r="W16" s="758"/>
      <c r="X16" s="117"/>
      <c r="Y16" s="728">
        <v>
109.2</v>
      </c>
      <c r="Z16" s="728"/>
      <c r="AA16" s="728"/>
      <c r="AB16" s="112"/>
      <c r="AC16" s="749">
        <f t="shared" si="1"/>
        <v>
2.9152782902392644</v>
      </c>
      <c r="AD16" s="749"/>
      <c r="AE16" s="749"/>
      <c r="AF16" s="112"/>
      <c r="AG16" s="758">
        <v>
9049</v>
      </c>
      <c r="AH16" s="758"/>
      <c r="AI16" s="758"/>
      <c r="AJ16" s="125"/>
      <c r="AK16" s="636" t="s">
        <v>
1084</v>
      </c>
      <c r="AL16" s="637"/>
      <c r="AM16" s="637"/>
      <c r="AN16" s="637"/>
      <c r="AO16" s="638"/>
      <c r="AP16" s="676">
        <v>
6896</v>
      </c>
      <c r="AQ16" s="677"/>
      <c r="AR16" s="677"/>
      <c r="AS16" s="677"/>
      <c r="AT16" s="677">
        <v>
3324</v>
      </c>
      <c r="AU16" s="677"/>
      <c r="AV16" s="677"/>
      <c r="AW16" s="677"/>
      <c r="AX16" s="677">
        <v>
3572</v>
      </c>
      <c r="AY16" s="677"/>
      <c r="AZ16" s="677"/>
      <c r="BA16" s="763"/>
      <c r="BB16" s="676">
        <v>
383</v>
      </c>
      <c r="BC16" s="677"/>
      <c r="BD16" s="677"/>
      <c r="BE16" s="677"/>
      <c r="BF16" s="677">
        <v>
2537</v>
      </c>
      <c r="BG16" s="677"/>
      <c r="BH16" s="677"/>
      <c r="BI16" s="677"/>
      <c r="BJ16" s="677">
        <v>
107</v>
      </c>
      <c r="BK16" s="677"/>
      <c r="BL16" s="677"/>
      <c r="BM16" s="677"/>
      <c r="BN16" s="677">
        <v>
187</v>
      </c>
      <c r="BO16" s="677"/>
      <c r="BP16" s="677"/>
      <c r="BQ16" s="677"/>
      <c r="BR16" s="677">
        <v>
110</v>
      </c>
      <c r="BS16" s="677"/>
      <c r="BT16" s="677"/>
      <c r="BU16" s="763"/>
      <c r="BW16" s="537"/>
      <c r="BX16" s="538"/>
      <c r="BY16" s="712" t="s">
        <v>
672</v>
      </c>
      <c r="BZ16" s="713"/>
      <c r="CA16" s="713"/>
      <c r="CB16" s="713"/>
      <c r="CC16" s="713"/>
      <c r="CD16" s="713"/>
      <c r="CE16" s="714"/>
      <c r="CF16" s="576">
        <v>
104125</v>
      </c>
      <c r="CG16" s="758"/>
      <c r="CH16" s="758"/>
      <c r="CI16" s="758"/>
      <c r="CJ16" s="758"/>
      <c r="CK16" s="528"/>
      <c r="CL16" s="758">
        <v>
51839</v>
      </c>
      <c r="CM16" s="758"/>
      <c r="CN16" s="758"/>
      <c r="CO16" s="758"/>
      <c r="CP16" s="758"/>
      <c r="CQ16" s="528"/>
      <c r="CR16" s="758">
        <v>
52286</v>
      </c>
      <c r="CS16" s="758"/>
      <c r="CT16" s="758"/>
      <c r="CU16" s="758"/>
      <c r="CV16" s="758"/>
      <c r="CW16" s="528"/>
      <c r="CX16" s="891">
        <v>
100</v>
      </c>
      <c r="CY16" s="891"/>
      <c r="CZ16" s="891"/>
      <c r="DA16" s="891"/>
      <c r="DB16" s="891"/>
      <c r="DC16" s="536"/>
    </row>
    <row r="17" spans="1:107" ht="16.5" customHeight="1">
      <c r="A17" s="760" t="s">
        <v>
704</v>
      </c>
      <c r="B17" s="881"/>
      <c r="C17" s="881"/>
      <c r="D17" s="881"/>
      <c r="E17" s="881"/>
      <c r="F17" s="57"/>
      <c r="G17" s="576">
        <v>
39181</v>
      </c>
      <c r="H17" s="881"/>
      <c r="I17" s="881"/>
      <c r="J17" s="881"/>
      <c r="K17" s="117"/>
      <c r="L17" s="758">
        <v>
102456</v>
      </c>
      <c r="M17" s="758"/>
      <c r="N17" s="758"/>
      <c r="O17" s="758"/>
      <c r="P17" s="117"/>
      <c r="Q17" s="758">
        <v>
53106</v>
      </c>
      <c r="R17" s="758"/>
      <c r="S17" s="758"/>
      <c r="T17" s="117"/>
      <c r="U17" s="758">
        <v>
49350</v>
      </c>
      <c r="V17" s="758"/>
      <c r="W17" s="758"/>
      <c r="X17" s="117"/>
      <c r="Y17" s="728">
        <v>
107.6</v>
      </c>
      <c r="Z17" s="728"/>
      <c r="AA17" s="728"/>
      <c r="AB17" s="35"/>
      <c r="AC17" s="749">
        <f t="shared" si="1"/>
        <v>
2.6149409152395293</v>
      </c>
      <c r="AD17" s="749"/>
      <c r="AE17" s="749"/>
      <c r="AF17" s="112"/>
      <c r="AG17" s="758">
        <v>
9027</v>
      </c>
      <c r="AH17" s="758"/>
      <c r="AI17" s="758"/>
      <c r="AJ17" s="125"/>
      <c r="AK17" s="636" t="s">
        <v>
1085</v>
      </c>
      <c r="AL17" s="637"/>
      <c r="AM17" s="637"/>
      <c r="AN17" s="637"/>
      <c r="AO17" s="638"/>
      <c r="AP17" s="676">
        <v>
5425</v>
      </c>
      <c r="AQ17" s="677"/>
      <c r="AR17" s="677"/>
      <c r="AS17" s="677"/>
      <c r="AT17" s="677">
        <v>
2428</v>
      </c>
      <c r="AU17" s="677"/>
      <c r="AV17" s="677"/>
      <c r="AW17" s="677"/>
      <c r="AX17" s="677">
        <v>
2997</v>
      </c>
      <c r="AY17" s="677"/>
      <c r="AZ17" s="677"/>
      <c r="BA17" s="763"/>
      <c r="BB17" s="676">
        <v>
170</v>
      </c>
      <c r="BC17" s="677"/>
      <c r="BD17" s="677"/>
      <c r="BE17" s="677"/>
      <c r="BF17" s="677">
        <v>
1946</v>
      </c>
      <c r="BG17" s="677"/>
      <c r="BH17" s="677"/>
      <c r="BI17" s="677"/>
      <c r="BJ17" s="677">
        <v>
121</v>
      </c>
      <c r="BK17" s="677"/>
      <c r="BL17" s="677"/>
      <c r="BM17" s="677"/>
      <c r="BN17" s="677">
        <v>
104</v>
      </c>
      <c r="BO17" s="677"/>
      <c r="BP17" s="677"/>
      <c r="BQ17" s="677"/>
      <c r="BR17" s="677">
        <v>
87</v>
      </c>
      <c r="BS17" s="677"/>
      <c r="BT17" s="677"/>
      <c r="BU17" s="763"/>
      <c r="BW17" s="889" t="s">
        <v>
685</v>
      </c>
      <c r="BX17" s="895"/>
      <c r="BY17" s="715" t="s">
        <v>
686</v>
      </c>
      <c r="BZ17" s="716"/>
      <c r="CA17" s="716"/>
      <c r="CB17" s="716"/>
      <c r="CC17" s="716"/>
      <c r="CD17" s="716"/>
      <c r="CE17" s="717"/>
      <c r="CF17" s="576">
        <v>
56669</v>
      </c>
      <c r="CG17" s="758"/>
      <c r="CH17" s="758"/>
      <c r="CI17" s="758"/>
      <c r="CJ17" s="758"/>
      <c r="CK17" s="528"/>
      <c r="CL17" s="758">
        <v>
33580</v>
      </c>
      <c r="CM17" s="758"/>
      <c r="CN17" s="758"/>
      <c r="CO17" s="758"/>
      <c r="CP17" s="758"/>
      <c r="CQ17" s="528"/>
      <c r="CR17" s="758">
        <v>
23089</v>
      </c>
      <c r="CS17" s="758"/>
      <c r="CT17" s="758"/>
      <c r="CU17" s="758"/>
      <c r="CV17" s="758"/>
      <c r="CW17" s="528"/>
      <c r="CX17" s="891">
        <v>
54.4</v>
      </c>
      <c r="CY17" s="891"/>
      <c r="CZ17" s="891"/>
      <c r="DA17" s="891"/>
      <c r="DB17" s="891"/>
      <c r="DC17" s="536"/>
    </row>
    <row r="18" spans="1:107" ht="16.5" customHeight="1">
      <c r="A18" s="760" t="s">
        <v>
705</v>
      </c>
      <c r="B18" s="881"/>
      <c r="C18" s="881"/>
      <c r="D18" s="881"/>
      <c r="E18" s="881"/>
      <c r="F18" s="57"/>
      <c r="G18" s="576">
        <v>
41156</v>
      </c>
      <c r="H18" s="881"/>
      <c r="I18" s="881"/>
      <c r="J18" s="881"/>
      <c r="K18" s="117"/>
      <c r="L18" s="758">
        <v>
104642</v>
      </c>
      <c r="M18" s="758"/>
      <c r="N18" s="758"/>
      <c r="O18" s="758"/>
      <c r="P18" s="117"/>
      <c r="Q18" s="758">
        <v>
54203</v>
      </c>
      <c r="R18" s="758"/>
      <c r="S18" s="758"/>
      <c r="T18" s="117"/>
      <c r="U18" s="758">
        <v>
50439</v>
      </c>
      <c r="V18" s="758"/>
      <c r="W18" s="758"/>
      <c r="X18" s="117"/>
      <c r="Y18" s="728">
        <v>
107.5</v>
      </c>
      <c r="Z18" s="728"/>
      <c r="AA18" s="728"/>
      <c r="AB18" s="112"/>
      <c r="AC18" s="749">
        <f t="shared" si="1"/>
        <v>
2.542569734668092</v>
      </c>
      <c r="AD18" s="749"/>
      <c r="AE18" s="749"/>
      <c r="AF18" s="112"/>
      <c r="AG18" s="758">
        <v>
9220</v>
      </c>
      <c r="AH18" s="758"/>
      <c r="AI18" s="758"/>
      <c r="AJ18" s="125"/>
      <c r="AK18" s="636" t="s">
        <v>
1086</v>
      </c>
      <c r="AL18" s="637"/>
      <c r="AM18" s="637"/>
      <c r="AN18" s="637"/>
      <c r="AO18" s="638"/>
      <c r="AP18" s="676">
        <v>
4413</v>
      </c>
      <c r="AQ18" s="677"/>
      <c r="AR18" s="677"/>
      <c r="AS18" s="677"/>
      <c r="AT18" s="677">
        <v>
1841</v>
      </c>
      <c r="AU18" s="677"/>
      <c r="AV18" s="677"/>
      <c r="AW18" s="677"/>
      <c r="AX18" s="677">
        <v>
2572</v>
      </c>
      <c r="AY18" s="677"/>
      <c r="AZ18" s="677"/>
      <c r="BA18" s="763"/>
      <c r="BB18" s="676">
        <v>
75</v>
      </c>
      <c r="BC18" s="677"/>
      <c r="BD18" s="677"/>
      <c r="BE18" s="677"/>
      <c r="BF18" s="677">
        <v>
1525</v>
      </c>
      <c r="BG18" s="677"/>
      <c r="BH18" s="677"/>
      <c r="BI18" s="677"/>
      <c r="BJ18" s="677">
        <v>
134</v>
      </c>
      <c r="BK18" s="677"/>
      <c r="BL18" s="677"/>
      <c r="BM18" s="677"/>
      <c r="BN18" s="677">
        <v>
57</v>
      </c>
      <c r="BO18" s="677"/>
      <c r="BP18" s="677"/>
      <c r="BQ18" s="677"/>
      <c r="BR18" s="677">
        <v>
50</v>
      </c>
      <c r="BS18" s="677"/>
      <c r="BT18" s="677"/>
      <c r="BU18" s="763"/>
      <c r="BW18" s="889"/>
      <c r="BX18" s="895"/>
      <c r="BY18" s="715" t="s">
        <v>
689</v>
      </c>
      <c r="BZ18" s="716"/>
      <c r="CA18" s="716"/>
      <c r="CB18" s="716"/>
      <c r="CC18" s="716"/>
      <c r="CD18" s="716"/>
      <c r="CE18" s="717"/>
      <c r="CF18" s="576">
        <v>
53289</v>
      </c>
      <c r="CG18" s="758"/>
      <c r="CH18" s="758"/>
      <c r="CI18" s="758"/>
      <c r="CJ18" s="758"/>
      <c r="CK18" s="528"/>
      <c r="CL18" s="758">
        <v>
31326</v>
      </c>
      <c r="CM18" s="758"/>
      <c r="CN18" s="758"/>
      <c r="CO18" s="758"/>
      <c r="CP18" s="758"/>
      <c r="CQ18" s="528"/>
      <c r="CR18" s="758">
        <v>
21963</v>
      </c>
      <c r="CS18" s="758"/>
      <c r="CT18" s="758"/>
      <c r="CU18" s="758"/>
      <c r="CV18" s="758"/>
      <c r="CW18" s="528"/>
      <c r="CX18" s="891">
        <v>
51.2</v>
      </c>
      <c r="CY18" s="891"/>
      <c r="CZ18" s="891"/>
      <c r="DA18" s="891"/>
      <c r="DB18" s="891"/>
      <c r="DC18" s="536"/>
    </row>
    <row r="19" spans="1:107" ht="16.5" customHeight="1">
      <c r="A19" s="760" t="s">
        <v>
706</v>
      </c>
      <c r="B19" s="881"/>
      <c r="C19" s="881"/>
      <c r="D19" s="881"/>
      <c r="E19" s="881"/>
      <c r="F19" s="57"/>
      <c r="G19" s="576">
        <v>
44607</v>
      </c>
      <c r="H19" s="881"/>
      <c r="I19" s="881"/>
      <c r="J19" s="881"/>
      <c r="K19" s="117"/>
      <c r="L19" s="758">
        <v>
105899</v>
      </c>
      <c r="M19" s="758"/>
      <c r="N19" s="758"/>
      <c r="O19" s="758"/>
      <c r="P19" s="117"/>
      <c r="Q19" s="758">
        <v>
54725</v>
      </c>
      <c r="R19" s="758"/>
      <c r="S19" s="758"/>
      <c r="T19" s="117"/>
      <c r="U19" s="758">
        <v>
51174</v>
      </c>
      <c r="V19" s="758"/>
      <c r="W19" s="758"/>
      <c r="X19" s="117"/>
      <c r="Y19" s="728">
        <v>
106.9</v>
      </c>
      <c r="Z19" s="728"/>
      <c r="AA19" s="728"/>
      <c r="AB19" s="112"/>
      <c r="AC19" s="749">
        <f t="shared" si="1"/>
        <v>
2.3740444324881746</v>
      </c>
      <c r="AD19" s="749"/>
      <c r="AE19" s="749"/>
      <c r="AF19" s="112"/>
      <c r="AG19" s="758">
        <v>
9355</v>
      </c>
      <c r="AH19" s="758"/>
      <c r="AI19" s="758"/>
      <c r="AJ19" s="125"/>
      <c r="AK19" s="636" t="s">
        <v>
1090</v>
      </c>
      <c r="AL19" s="637"/>
      <c r="AM19" s="637"/>
      <c r="AN19" s="637"/>
      <c r="AO19" s="638"/>
      <c r="AP19" s="676">
        <v>
3813</v>
      </c>
      <c r="AQ19" s="677"/>
      <c r="AR19" s="677"/>
      <c r="AS19" s="677"/>
      <c r="AT19" s="677">
        <v>
1488</v>
      </c>
      <c r="AU19" s="677"/>
      <c r="AV19" s="677"/>
      <c r="AW19" s="677"/>
      <c r="AX19" s="677">
        <v>
2325</v>
      </c>
      <c r="AY19" s="677"/>
      <c r="AZ19" s="677"/>
      <c r="BA19" s="763"/>
      <c r="BB19" s="676">
        <v>
34</v>
      </c>
      <c r="BC19" s="677"/>
      <c r="BD19" s="677"/>
      <c r="BE19" s="677"/>
      <c r="BF19" s="677">
        <v>
1219</v>
      </c>
      <c r="BG19" s="677"/>
      <c r="BH19" s="677"/>
      <c r="BI19" s="677"/>
      <c r="BJ19" s="677">
        <v>
177</v>
      </c>
      <c r="BK19" s="677"/>
      <c r="BL19" s="677"/>
      <c r="BM19" s="677"/>
      <c r="BN19" s="677">
        <v>
25</v>
      </c>
      <c r="BO19" s="677"/>
      <c r="BP19" s="677"/>
      <c r="BQ19" s="677"/>
      <c r="BR19" s="677">
        <v>
33</v>
      </c>
      <c r="BS19" s="677"/>
      <c r="BT19" s="677"/>
      <c r="BU19" s="763"/>
      <c r="BW19" s="743">
        <v>
22</v>
      </c>
      <c r="BX19" s="744"/>
      <c r="BY19" s="715" t="s">
        <v>
691</v>
      </c>
      <c r="BZ19" s="716"/>
      <c r="CA19" s="716"/>
      <c r="CB19" s="716"/>
      <c r="CC19" s="716"/>
      <c r="CD19" s="716"/>
      <c r="CE19" s="717"/>
      <c r="CF19" s="576">
        <v>
3380</v>
      </c>
      <c r="CG19" s="758"/>
      <c r="CH19" s="758"/>
      <c r="CI19" s="758"/>
      <c r="CJ19" s="758"/>
      <c r="CK19" s="528"/>
      <c r="CL19" s="758">
        <v>
2254</v>
      </c>
      <c r="CM19" s="758"/>
      <c r="CN19" s="758"/>
      <c r="CO19" s="758"/>
      <c r="CP19" s="758"/>
      <c r="CQ19" s="528"/>
      <c r="CR19" s="677">
        <v>
1126</v>
      </c>
      <c r="CS19" s="677"/>
      <c r="CT19" s="677"/>
      <c r="CU19" s="677"/>
      <c r="CV19" s="677"/>
      <c r="CW19" s="528"/>
      <c r="CX19" s="891">
        <v>
3.2</v>
      </c>
      <c r="CY19" s="891"/>
      <c r="CZ19" s="891"/>
      <c r="DA19" s="891"/>
      <c r="DB19" s="891"/>
      <c r="DC19" s="536"/>
    </row>
    <row r="20" spans="1:107" ht="16.5" customHeight="1">
      <c r="A20" s="760" t="s">
        <v>
707</v>
      </c>
      <c r="B20" s="881"/>
      <c r="C20" s="881"/>
      <c r="D20" s="881"/>
      <c r="E20" s="881"/>
      <c r="F20" s="57"/>
      <c r="G20" s="576">
        <v>
48154</v>
      </c>
      <c r="H20" s="881"/>
      <c r="I20" s="881"/>
      <c r="J20" s="881"/>
      <c r="K20" s="117"/>
      <c r="L20" s="758">
        <v>
109279</v>
      </c>
      <c r="M20" s="758"/>
      <c r="N20" s="758"/>
      <c r="O20" s="758"/>
      <c r="P20" s="117"/>
      <c r="Q20" s="758">
        <v>
55536</v>
      </c>
      <c r="R20" s="758"/>
      <c r="S20" s="758"/>
      <c r="T20" s="117"/>
      <c r="U20" s="758">
        <v>
53743</v>
      </c>
      <c r="V20" s="758"/>
      <c r="W20" s="758"/>
      <c r="X20" s="117"/>
      <c r="Y20" s="728">
        <v>
103.3</v>
      </c>
      <c r="Z20" s="728"/>
      <c r="AA20" s="728"/>
      <c r="AB20" s="112"/>
      <c r="AC20" s="749">
        <f t="shared" si="1"/>
        <v>
2.269364954105578</v>
      </c>
      <c r="AD20" s="749"/>
      <c r="AE20" s="749"/>
      <c r="AF20" s="112"/>
      <c r="AG20" s="758">
        <v>
9645</v>
      </c>
      <c r="AH20" s="758"/>
      <c r="AI20" s="758"/>
      <c r="AJ20" s="125"/>
      <c r="AK20" s="636" t="s">
        <v>
1091</v>
      </c>
      <c r="AL20" s="637"/>
      <c r="AM20" s="637"/>
      <c r="AN20" s="637"/>
      <c r="AO20" s="638"/>
      <c r="AP20" s="676">
        <v>
2448</v>
      </c>
      <c r="AQ20" s="677"/>
      <c r="AR20" s="677"/>
      <c r="AS20" s="677"/>
      <c r="AT20" s="677">
        <v>
878</v>
      </c>
      <c r="AU20" s="677"/>
      <c r="AV20" s="677"/>
      <c r="AW20" s="677"/>
      <c r="AX20" s="677">
        <v>
1570</v>
      </c>
      <c r="AY20" s="677"/>
      <c r="AZ20" s="677"/>
      <c r="BA20" s="763"/>
      <c r="BB20" s="676">
        <v>
11</v>
      </c>
      <c r="BC20" s="677"/>
      <c r="BD20" s="677"/>
      <c r="BE20" s="677"/>
      <c r="BF20" s="677">
        <v>
648</v>
      </c>
      <c r="BG20" s="677"/>
      <c r="BH20" s="677"/>
      <c r="BI20" s="677"/>
      <c r="BJ20" s="677">
        <v>
178</v>
      </c>
      <c r="BK20" s="677"/>
      <c r="BL20" s="677"/>
      <c r="BM20" s="677"/>
      <c r="BN20" s="677">
        <v>
10</v>
      </c>
      <c r="BO20" s="677"/>
      <c r="BP20" s="677"/>
      <c r="BQ20" s="677"/>
      <c r="BR20" s="677">
        <v>
31</v>
      </c>
      <c r="BS20" s="677"/>
      <c r="BT20" s="677"/>
      <c r="BU20" s="763"/>
      <c r="BW20" s="893" t="s">
        <v>
693</v>
      </c>
      <c r="BX20" s="896"/>
      <c r="BY20" s="715" t="s">
        <v>
694</v>
      </c>
      <c r="BZ20" s="716"/>
      <c r="CA20" s="716"/>
      <c r="CB20" s="716"/>
      <c r="CC20" s="716"/>
      <c r="CD20" s="716"/>
      <c r="CE20" s="717"/>
      <c r="CF20" s="576">
        <v>
36556</v>
      </c>
      <c r="CG20" s="758"/>
      <c r="CH20" s="758"/>
      <c r="CI20" s="758"/>
      <c r="CJ20" s="758"/>
      <c r="CK20" s="528"/>
      <c r="CL20" s="758">
        <v>
12217</v>
      </c>
      <c r="CM20" s="758"/>
      <c r="CN20" s="758"/>
      <c r="CO20" s="758"/>
      <c r="CP20" s="758"/>
      <c r="CQ20" s="528"/>
      <c r="CR20" s="758">
        <v>
24339</v>
      </c>
      <c r="CS20" s="758"/>
      <c r="CT20" s="758"/>
      <c r="CU20" s="758"/>
      <c r="CV20" s="758"/>
      <c r="CW20" s="528"/>
      <c r="CX20" s="891">
        <v>
35.1</v>
      </c>
      <c r="CY20" s="891"/>
      <c r="CZ20" s="891"/>
      <c r="DA20" s="891"/>
      <c r="DB20" s="891"/>
      <c r="DC20" s="536"/>
    </row>
    <row r="21" spans="1:107" ht="16.5" customHeight="1">
      <c r="A21" s="760" t="s">
        <v>
708</v>
      </c>
      <c r="B21" s="881"/>
      <c r="C21" s="881"/>
      <c r="D21" s="881"/>
      <c r="E21" s="881"/>
      <c r="F21" s="57"/>
      <c r="G21" s="576">
        <v>
51263</v>
      </c>
      <c r="H21" s="881"/>
      <c r="I21" s="881"/>
      <c r="J21" s="881"/>
      <c r="K21" s="117"/>
      <c r="L21" s="758">
        <v>
111825</v>
      </c>
      <c r="M21" s="758"/>
      <c r="N21" s="758"/>
      <c r="O21" s="758"/>
      <c r="P21" s="117"/>
      <c r="Q21" s="758">
        <v>
56851</v>
      </c>
      <c r="R21" s="758"/>
      <c r="S21" s="758"/>
      <c r="T21" s="117"/>
      <c r="U21" s="758">
        <v>
54974</v>
      </c>
      <c r="V21" s="758"/>
      <c r="W21" s="758"/>
      <c r="X21" s="117"/>
      <c r="Y21" s="728">
        <v>
103.4</v>
      </c>
      <c r="Z21" s="728"/>
      <c r="AA21" s="728"/>
      <c r="AB21" s="112"/>
      <c r="AC21" s="749">
        <f t="shared" si="1"/>
        <v>
2.181397889315881</v>
      </c>
      <c r="AD21" s="749"/>
      <c r="AE21" s="749"/>
      <c r="AF21" s="112"/>
      <c r="AG21" s="758">
        <v>
9870</v>
      </c>
      <c r="AH21" s="758"/>
      <c r="AI21" s="758"/>
      <c r="AJ21" s="125"/>
      <c r="AK21" s="636" t="s">
        <v>
1092</v>
      </c>
      <c r="AL21" s="637"/>
      <c r="AM21" s="637"/>
      <c r="AN21" s="637"/>
      <c r="AO21" s="638"/>
      <c r="AP21" s="676">
        <v>
962</v>
      </c>
      <c r="AQ21" s="677"/>
      <c r="AR21" s="677"/>
      <c r="AS21" s="677"/>
      <c r="AT21" s="677">
        <v>
320</v>
      </c>
      <c r="AU21" s="677"/>
      <c r="AV21" s="677"/>
      <c r="AW21" s="677"/>
      <c r="AX21" s="677">
        <v>
642</v>
      </c>
      <c r="AY21" s="677"/>
      <c r="AZ21" s="677"/>
      <c r="BA21" s="763"/>
      <c r="BB21" s="676">
        <v>
2</v>
      </c>
      <c r="BC21" s="677"/>
      <c r="BD21" s="677"/>
      <c r="BE21" s="677"/>
      <c r="BF21" s="677">
        <v>
199</v>
      </c>
      <c r="BG21" s="677"/>
      <c r="BH21" s="677"/>
      <c r="BI21" s="677"/>
      <c r="BJ21" s="677">
        <v>
111</v>
      </c>
      <c r="BK21" s="677"/>
      <c r="BL21" s="677"/>
      <c r="BM21" s="677"/>
      <c r="BN21" s="677">
        <v>
3</v>
      </c>
      <c r="BO21" s="677"/>
      <c r="BP21" s="677"/>
      <c r="BQ21" s="677"/>
      <c r="BR21" s="677">
        <v>
5</v>
      </c>
      <c r="BS21" s="677"/>
      <c r="BT21" s="677"/>
      <c r="BU21" s="763"/>
      <c r="BW21" s="59"/>
      <c r="BX21" s="554"/>
      <c r="BY21" s="718" t="s">
        <v>
696</v>
      </c>
      <c r="BZ21" s="719"/>
      <c r="CA21" s="719"/>
      <c r="CB21" s="719"/>
      <c r="CC21" s="719"/>
      <c r="CD21" s="719"/>
      <c r="CE21" s="720"/>
      <c r="CF21" s="576">
        <v>
10900</v>
      </c>
      <c r="CG21" s="758"/>
      <c r="CH21" s="758"/>
      <c r="CI21" s="758"/>
      <c r="CJ21" s="758"/>
      <c r="CK21" s="528"/>
      <c r="CL21" s="677">
        <v>
6042</v>
      </c>
      <c r="CM21" s="677"/>
      <c r="CN21" s="677"/>
      <c r="CO21" s="677"/>
      <c r="CP21" s="677"/>
      <c r="CQ21" s="527"/>
      <c r="CR21" s="677">
        <v>
4858</v>
      </c>
      <c r="CS21" s="677"/>
      <c r="CT21" s="677"/>
      <c r="CU21" s="677"/>
      <c r="CV21" s="677"/>
      <c r="CW21" s="528"/>
      <c r="CX21" s="891">
        <v>
10.5</v>
      </c>
      <c r="CY21" s="891"/>
      <c r="CZ21" s="891"/>
      <c r="DA21" s="891"/>
      <c r="DB21" s="891"/>
      <c r="DC21" s="536"/>
    </row>
    <row r="22" spans="1:107" ht="16.5" customHeight="1">
      <c r="A22" s="760" t="s">
        <v>
709</v>
      </c>
      <c r="B22" s="881"/>
      <c r="C22" s="881"/>
      <c r="D22" s="881"/>
      <c r="E22" s="881"/>
      <c r="F22" s="57"/>
      <c r="G22" s="576">
        <v>
54359</v>
      </c>
      <c r="H22" s="881"/>
      <c r="I22" s="881"/>
      <c r="J22" s="881"/>
      <c r="K22" s="117"/>
      <c r="L22" s="758">
        <v>
114112</v>
      </c>
      <c r="M22" s="758"/>
      <c r="N22" s="758"/>
      <c r="O22" s="758"/>
      <c r="P22" s="117"/>
      <c r="Q22" s="758">
        <v>
57696</v>
      </c>
      <c r="R22" s="758"/>
      <c r="S22" s="758"/>
      <c r="T22" s="117"/>
      <c r="U22" s="758">
        <v>
56416</v>
      </c>
      <c r="V22" s="758"/>
      <c r="W22" s="758"/>
      <c r="X22" s="117"/>
      <c r="Y22" s="728">
        <v>
102.3</v>
      </c>
      <c r="Z22" s="728"/>
      <c r="AA22" s="728"/>
      <c r="AB22" s="112"/>
      <c r="AC22" s="749">
        <f t="shared" si="1"/>
        <v>
2.099229198476793</v>
      </c>
      <c r="AD22" s="749"/>
      <c r="AE22" s="749"/>
      <c r="AF22" s="112"/>
      <c r="AG22" s="758">
        <v>
10072</v>
      </c>
      <c r="AH22" s="758"/>
      <c r="AI22" s="758"/>
      <c r="AJ22" s="125"/>
      <c r="AK22" s="636" t="s">
        <v>
1087</v>
      </c>
      <c r="AL22" s="637"/>
      <c r="AM22" s="637"/>
      <c r="AN22" s="637"/>
      <c r="AO22" s="638"/>
      <c r="AP22" s="676">
        <v>
237</v>
      </c>
      <c r="AQ22" s="677"/>
      <c r="AR22" s="677"/>
      <c r="AS22" s="677"/>
      <c r="AT22" s="677">
        <v>
50</v>
      </c>
      <c r="AU22" s="677"/>
      <c r="AV22" s="677"/>
      <c r="AW22" s="677"/>
      <c r="AX22" s="677">
        <v>
187</v>
      </c>
      <c r="AY22" s="677"/>
      <c r="AZ22" s="677"/>
      <c r="BA22" s="763"/>
      <c r="BB22" s="676" t="s">
        <v>
471</v>
      </c>
      <c r="BC22" s="677"/>
      <c r="BD22" s="677"/>
      <c r="BE22" s="677"/>
      <c r="BF22" s="677">
        <v>
25</v>
      </c>
      <c r="BG22" s="677"/>
      <c r="BH22" s="677"/>
      <c r="BI22" s="677"/>
      <c r="BJ22" s="677">
        <v>
24</v>
      </c>
      <c r="BK22" s="677"/>
      <c r="BL22" s="677"/>
      <c r="BM22" s="677"/>
      <c r="BN22" s="677" t="s">
        <v>
471</v>
      </c>
      <c r="BO22" s="677"/>
      <c r="BP22" s="677"/>
      <c r="BQ22" s="677"/>
      <c r="BR22" s="677">
        <v>
1</v>
      </c>
      <c r="BS22" s="677"/>
      <c r="BT22" s="677"/>
      <c r="BU22" s="763"/>
      <c r="BW22" s="537"/>
      <c r="BX22" s="538"/>
      <c r="BY22" s="712" t="s">
        <v>
672</v>
      </c>
      <c r="BZ22" s="713"/>
      <c r="CA22" s="713"/>
      <c r="CB22" s="713"/>
      <c r="CC22" s="713"/>
      <c r="CD22" s="713"/>
      <c r="CE22" s="714"/>
      <c r="CF22" s="576">
        <v>
105414</v>
      </c>
      <c r="CG22" s="1293"/>
      <c r="CH22" s="1293"/>
      <c r="CI22" s="1293"/>
      <c r="CJ22" s="1293"/>
      <c r="CK22" s="529"/>
      <c r="CL22" s="1293">
        <v>
52015</v>
      </c>
      <c r="CM22" s="1293"/>
      <c r="CN22" s="1293"/>
      <c r="CO22" s="1293"/>
      <c r="CP22" s="1293"/>
      <c r="CQ22" s="529"/>
      <c r="CR22" s="1293">
        <v>
53399</v>
      </c>
      <c r="CS22" s="1293"/>
      <c r="CT22" s="1293"/>
      <c r="CU22" s="1293"/>
      <c r="CV22" s="1293"/>
      <c r="CW22" s="533"/>
      <c r="CX22" s="1294">
        <v>
100</v>
      </c>
      <c r="CY22" s="1294"/>
      <c r="CZ22" s="1294"/>
      <c r="DA22" s="1294"/>
      <c r="DB22" s="1294"/>
      <c r="DC22" s="363"/>
    </row>
    <row r="23" spans="1:107" ht="16.5" customHeight="1">
      <c r="A23" s="760" t="s">
        <v>
697</v>
      </c>
      <c r="B23" s="881"/>
      <c r="C23" s="881"/>
      <c r="D23" s="881"/>
      <c r="E23" s="881"/>
      <c r="F23" s="57"/>
      <c r="G23" s="576">
        <v>
57695</v>
      </c>
      <c r="H23" s="881"/>
      <c r="I23" s="881"/>
      <c r="J23" s="881"/>
      <c r="K23" s="206"/>
      <c r="L23" s="758">
        <v>
118852</v>
      </c>
      <c r="M23" s="758"/>
      <c r="N23" s="758"/>
      <c r="O23" s="758"/>
      <c r="P23" s="206"/>
      <c r="Q23" s="758">
        <v>
59515</v>
      </c>
      <c r="R23" s="758"/>
      <c r="S23" s="758"/>
      <c r="T23" s="206"/>
      <c r="U23" s="758">
        <v>
59337</v>
      </c>
      <c r="V23" s="758"/>
      <c r="W23" s="758"/>
      <c r="X23" s="206"/>
      <c r="Y23" s="882">
        <v>
100.3</v>
      </c>
      <c r="Z23" s="882"/>
      <c r="AA23" s="882"/>
      <c r="AB23" s="199"/>
      <c r="AC23" s="749">
        <f t="shared" si="1"/>
        <v>
2.0600051997573448</v>
      </c>
      <c r="AD23" s="749"/>
      <c r="AE23" s="749"/>
      <c r="AF23" s="199"/>
      <c r="AG23" s="758">
        <v>
10490</v>
      </c>
      <c r="AH23" s="758"/>
      <c r="AI23" s="758"/>
      <c r="AJ23" s="211"/>
      <c r="AK23" s="639" t="s">
        <v>
1088</v>
      </c>
      <c r="AL23" s="640"/>
      <c r="AM23" s="640"/>
      <c r="AN23" s="640"/>
      <c r="AO23" s="641"/>
      <c r="AP23" s="668">
        <v>
52</v>
      </c>
      <c r="AQ23" s="898"/>
      <c r="AR23" s="898"/>
      <c r="AS23" s="898"/>
      <c r="AT23" s="669">
        <v>
10</v>
      </c>
      <c r="AU23" s="898"/>
      <c r="AV23" s="898"/>
      <c r="AW23" s="898"/>
      <c r="AX23" s="669">
        <v>
42</v>
      </c>
      <c r="AY23" s="898"/>
      <c r="AZ23" s="898"/>
      <c r="BA23" s="899"/>
      <c r="BB23" s="668" t="s">
        <v>
471</v>
      </c>
      <c r="BC23" s="898"/>
      <c r="BD23" s="898"/>
      <c r="BE23" s="898"/>
      <c r="BF23" s="669">
        <v>
3</v>
      </c>
      <c r="BG23" s="898"/>
      <c r="BH23" s="898"/>
      <c r="BI23" s="898"/>
      <c r="BJ23" s="669">
        <v>
7</v>
      </c>
      <c r="BK23" s="898"/>
      <c r="BL23" s="898"/>
      <c r="BM23" s="898"/>
      <c r="BN23" s="669" t="s">
        <v>
471</v>
      </c>
      <c r="BO23" s="898"/>
      <c r="BP23" s="898"/>
      <c r="BQ23" s="898"/>
      <c r="BR23" s="669" t="s">
        <v>
471</v>
      </c>
      <c r="BS23" s="898"/>
      <c r="BT23" s="898"/>
      <c r="BU23" s="899"/>
      <c r="BW23" s="889" t="s">
        <v>
685</v>
      </c>
      <c r="BX23" s="895"/>
      <c r="BY23" s="715" t="s">
        <v>
686</v>
      </c>
      <c r="BZ23" s="716"/>
      <c r="CA23" s="716"/>
      <c r="CB23" s="716"/>
      <c r="CC23" s="716"/>
      <c r="CD23" s="716"/>
      <c r="CE23" s="717"/>
      <c r="CF23" s="576">
        <v>
57575</v>
      </c>
      <c r="CG23" s="1293"/>
      <c r="CH23" s="1293"/>
      <c r="CI23" s="1293"/>
      <c r="CJ23" s="1293"/>
      <c r="CK23" s="529"/>
      <c r="CL23" s="1293">
        <v>
33007</v>
      </c>
      <c r="CM23" s="1293"/>
      <c r="CN23" s="1293"/>
      <c r="CO23" s="1293"/>
      <c r="CP23" s="1293"/>
      <c r="CQ23" s="529"/>
      <c r="CR23" s="1293">
        <v>
24568</v>
      </c>
      <c r="CS23" s="1293"/>
      <c r="CT23" s="1293"/>
      <c r="CU23" s="1293"/>
      <c r="CV23" s="1293"/>
      <c r="CW23" s="533"/>
      <c r="CX23" s="1294">
        <v>
54.6</v>
      </c>
      <c r="CY23" s="1294"/>
      <c r="CZ23" s="1294"/>
      <c r="DA23" s="1294"/>
      <c r="DB23" s="1294"/>
      <c r="DC23" s="363"/>
    </row>
    <row r="24" spans="1:107" ht="16.5" customHeight="1">
      <c r="A24" s="795" t="s">
        <v>
1072</v>
      </c>
      <c r="B24" s="732"/>
      <c r="C24" s="732"/>
      <c r="D24" s="732"/>
      <c r="E24" s="732"/>
      <c r="F24" s="62"/>
      <c r="G24" s="801">
        <v>
59796</v>
      </c>
      <c r="H24" s="732"/>
      <c r="I24" s="732"/>
      <c r="J24" s="732"/>
      <c r="K24" s="120"/>
      <c r="L24" s="800">
        <v>
121396</v>
      </c>
      <c r="M24" s="800"/>
      <c r="N24" s="800"/>
      <c r="O24" s="800"/>
      <c r="P24" s="120"/>
      <c r="Q24" s="800">
        <v>
60168</v>
      </c>
      <c r="R24" s="800"/>
      <c r="S24" s="800"/>
      <c r="T24" s="120"/>
      <c r="U24" s="800">
        <v>
61228</v>
      </c>
      <c r="V24" s="800"/>
      <c r="W24" s="800"/>
      <c r="X24" s="120"/>
      <c r="Y24" s="897">
        <v>
98.3</v>
      </c>
      <c r="Z24" s="897"/>
      <c r="AA24" s="897"/>
      <c r="AB24" s="113"/>
      <c r="AC24" s="785">
        <f>
L24/G24</f>
        <v>
2.0301692420897717</v>
      </c>
      <c r="AD24" s="785"/>
      <c r="AE24" s="785"/>
      <c r="AF24" s="113"/>
      <c r="AG24" s="800">
        <v>
10743</v>
      </c>
      <c r="AH24" s="800"/>
      <c r="AI24" s="800"/>
      <c r="AJ24" s="126"/>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889"/>
      <c r="BX24" s="895"/>
      <c r="BY24" s="715" t="s">
        <v>
689</v>
      </c>
      <c r="BZ24" s="716"/>
      <c r="CA24" s="716"/>
      <c r="CB24" s="716"/>
      <c r="CC24" s="716"/>
      <c r="CD24" s="716"/>
      <c r="CE24" s="717"/>
      <c r="CF24" s="576">
        <v>
55350</v>
      </c>
      <c r="CG24" s="1293"/>
      <c r="CH24" s="1293"/>
      <c r="CI24" s="1293"/>
      <c r="CJ24" s="1293"/>
      <c r="CK24" s="529"/>
      <c r="CL24" s="1293">
        <v>
31592</v>
      </c>
      <c r="CM24" s="1293"/>
      <c r="CN24" s="1293"/>
      <c r="CO24" s="1293"/>
      <c r="CP24" s="1293"/>
      <c r="CQ24" s="529"/>
      <c r="CR24" s="1293">
        <v>
23758</v>
      </c>
      <c r="CS24" s="1293"/>
      <c r="CT24" s="1293"/>
      <c r="CU24" s="1293"/>
      <c r="CV24" s="1293"/>
      <c r="CW24" s="533"/>
      <c r="CX24" s="1294">
        <v>
52.5</v>
      </c>
      <c r="CY24" s="1294"/>
      <c r="CZ24" s="1294"/>
      <c r="DA24" s="1294"/>
      <c r="DB24" s="1294"/>
      <c r="DC24" s="363"/>
    </row>
    <row r="25" spans="1:107" ht="16.5" customHeight="1">
      <c r="A25" s="30"/>
      <c r="B25" s="55"/>
      <c r="C25" s="34" t="s">
        <v>
710</v>
      </c>
      <c r="D25" s="55"/>
      <c r="E25" s="63"/>
      <c r="F25" s="14"/>
      <c r="G25" s="14"/>
      <c r="H25" s="14"/>
      <c r="I25" s="58"/>
      <c r="J25" s="14"/>
      <c r="K25" s="14"/>
      <c r="L25" s="14"/>
      <c r="M25" s="58"/>
      <c r="N25" s="14"/>
      <c r="O25" s="14"/>
      <c r="P25" s="14"/>
      <c r="Q25" s="58"/>
      <c r="R25" s="14"/>
      <c r="S25" s="14"/>
      <c r="T25" s="14"/>
      <c r="U25" s="58"/>
      <c r="V25" s="55"/>
      <c r="W25" s="55"/>
      <c r="X25" s="55"/>
      <c r="Y25" s="55"/>
      <c r="Z25" s="33"/>
      <c r="AA25" s="55"/>
      <c r="AB25" s="55"/>
      <c r="AC25" s="55"/>
      <c r="AD25" s="55"/>
      <c r="AE25" s="33"/>
      <c r="AF25" s="14"/>
      <c r="AG25" s="14"/>
      <c r="AH25" s="14"/>
      <c r="AI25" s="14"/>
      <c r="AJ25" s="58"/>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743">
        <v>
27</v>
      </c>
      <c r="BX25" s="744"/>
      <c r="BY25" s="715" t="s">
        <v>
691</v>
      </c>
      <c r="BZ25" s="716"/>
      <c r="CA25" s="716"/>
      <c r="CB25" s="716"/>
      <c r="CC25" s="716"/>
      <c r="CD25" s="716"/>
      <c r="CE25" s="717"/>
      <c r="CF25" s="576">
        <v>
2225</v>
      </c>
      <c r="CG25" s="1293"/>
      <c r="CH25" s="1293"/>
      <c r="CI25" s="1293"/>
      <c r="CJ25" s="1293"/>
      <c r="CK25" s="529"/>
      <c r="CL25" s="1293">
        <v>
1415</v>
      </c>
      <c r="CM25" s="1293"/>
      <c r="CN25" s="1293"/>
      <c r="CO25" s="1293"/>
      <c r="CP25" s="1293"/>
      <c r="CQ25" s="529"/>
      <c r="CR25" s="1293">
        <v>
810</v>
      </c>
      <c r="CS25" s="1293"/>
      <c r="CT25" s="1293"/>
      <c r="CU25" s="1293"/>
      <c r="CV25" s="1293"/>
      <c r="CW25" s="533"/>
      <c r="CX25" s="1294">
        <v>
2.1</v>
      </c>
      <c r="CY25" s="1294"/>
      <c r="CZ25" s="1294"/>
      <c r="DA25" s="1294"/>
      <c r="DB25" s="1294"/>
      <c r="DC25" s="363"/>
    </row>
    <row r="26" spans="1:107" ht="16.5" customHeight="1">
      <c r="A26" s="4"/>
      <c r="B26" s="4"/>
      <c r="C26" s="34" t="s">
        <v>
711</v>
      </c>
      <c r="D26" s="34"/>
      <c r="E26" s="34"/>
      <c r="F26" s="34"/>
      <c r="G26" s="34"/>
      <c r="H26" s="34"/>
      <c r="I26" s="34"/>
      <c r="J26" s="34"/>
      <c r="K26" s="34"/>
      <c r="L26" s="34"/>
      <c r="M26" s="34"/>
      <c r="N26" s="34"/>
      <c r="O26" s="34"/>
      <c r="P26" s="34"/>
      <c r="Q26" s="34"/>
      <c r="R26" s="4" t="s">
        <v>
654</v>
      </c>
      <c r="S26" s="4"/>
      <c r="T26" s="4"/>
      <c r="U26" s="4"/>
      <c r="V26" s="4"/>
      <c r="W26" s="4"/>
      <c r="X26" s="4"/>
      <c r="Y26" s="4"/>
      <c r="Z26" s="4"/>
      <c r="AA26" s="4"/>
      <c r="AB26" s="4"/>
      <c r="AC26" s="4"/>
      <c r="AD26" s="4"/>
      <c r="AE26" s="4"/>
      <c r="AF26" s="4"/>
      <c r="AG26" s="4"/>
      <c r="AH26" s="4"/>
      <c r="AI26" s="4"/>
      <c r="AJ26" s="4"/>
      <c r="AK26" s="712" t="s">
        <v>
671</v>
      </c>
      <c r="AL26" s="713"/>
      <c r="AM26" s="713"/>
      <c r="AN26" s="713"/>
      <c r="AO26" s="714"/>
      <c r="AP26" s="878" t="s">
        <v>
483</v>
      </c>
      <c r="AQ26" s="879"/>
      <c r="AR26" s="879"/>
      <c r="AS26" s="879"/>
      <c r="AT26" s="879"/>
      <c r="AU26" s="879"/>
      <c r="AV26" s="879"/>
      <c r="AW26" s="879"/>
      <c r="AX26" s="879"/>
      <c r="AY26" s="879"/>
      <c r="AZ26" s="879"/>
      <c r="BA26" s="879"/>
      <c r="BB26" s="879"/>
      <c r="BC26" s="879"/>
      <c r="BD26" s="879"/>
      <c r="BE26" s="879"/>
      <c r="BF26" s="879"/>
      <c r="BG26" s="879"/>
      <c r="BH26" s="879"/>
      <c r="BI26" s="880"/>
      <c r="BJ26" s="220"/>
      <c r="BW26" s="893" t="s">
        <v>
693</v>
      </c>
      <c r="BX26" s="896"/>
      <c r="BY26" s="715" t="s">
        <v>
694</v>
      </c>
      <c r="BZ26" s="716"/>
      <c r="CA26" s="716"/>
      <c r="CB26" s="716"/>
      <c r="CC26" s="716"/>
      <c r="CD26" s="716"/>
      <c r="CE26" s="717"/>
      <c r="CF26" s="576">
        <v>
35686</v>
      </c>
      <c r="CG26" s="1293"/>
      <c r="CH26" s="1293"/>
      <c r="CI26" s="1293"/>
      <c r="CJ26" s="1293"/>
      <c r="CK26" s="529"/>
      <c r="CL26" s="1293">
        <v>
12419</v>
      </c>
      <c r="CM26" s="1293"/>
      <c r="CN26" s="1293"/>
      <c r="CO26" s="1293"/>
      <c r="CP26" s="1293"/>
      <c r="CQ26" s="529"/>
      <c r="CR26" s="1293">
        <v>
23267</v>
      </c>
      <c r="CS26" s="1293"/>
      <c r="CT26" s="1293"/>
      <c r="CU26" s="1293"/>
      <c r="CV26" s="1293"/>
      <c r="CW26" s="533"/>
      <c r="CX26" s="1294">
        <v>
33.9</v>
      </c>
      <c r="CY26" s="1294"/>
      <c r="CZ26" s="1294"/>
      <c r="DA26" s="1294"/>
      <c r="DB26" s="1294"/>
      <c r="DC26" s="363"/>
    </row>
    <row r="27" spans="1:107" ht="16.5" customHeight="1">
      <c r="A27" s="30"/>
      <c r="B27" s="4"/>
      <c r="C27" s="34"/>
      <c r="D27" s="34"/>
      <c r="E27" s="34"/>
      <c r="F27" s="34"/>
      <c r="G27" s="34"/>
      <c r="H27" s="34"/>
      <c r="I27" s="34"/>
      <c r="J27" s="34"/>
      <c r="K27" s="34"/>
      <c r="L27" s="34"/>
      <c r="M27" s="34"/>
      <c r="N27" s="16"/>
      <c r="O27" s="16"/>
      <c r="P27" s="16"/>
      <c r="Q27" s="16"/>
      <c r="R27" s="4"/>
      <c r="S27" s="4"/>
      <c r="T27" s="4"/>
      <c r="U27" s="4"/>
      <c r="V27" s="4"/>
      <c r="W27" s="4"/>
      <c r="X27" s="4"/>
      <c r="Y27" s="4"/>
      <c r="Z27" s="4"/>
      <c r="AA27" s="4"/>
      <c r="AB27" s="4"/>
      <c r="AC27" s="4"/>
      <c r="AD27" s="4"/>
      <c r="AE27" s="4"/>
      <c r="AF27" s="4"/>
      <c r="AG27" s="4"/>
      <c r="AH27" s="4"/>
      <c r="AI27" s="4"/>
      <c r="AJ27" s="4"/>
      <c r="AK27" s="639" t="s">
        <v>
676</v>
      </c>
      <c r="AL27" s="640"/>
      <c r="AM27" s="640"/>
      <c r="AN27" s="640"/>
      <c r="AO27" s="641"/>
      <c r="AP27" s="612" t="s">
        <v>
677</v>
      </c>
      <c r="AQ27" s="613"/>
      <c r="AR27" s="613"/>
      <c r="AS27" s="613"/>
      <c r="AT27" s="612" t="s">
        <v>
678</v>
      </c>
      <c r="AU27" s="613"/>
      <c r="AV27" s="613"/>
      <c r="AW27" s="613"/>
      <c r="AX27" s="612" t="s">
        <v>
679</v>
      </c>
      <c r="AY27" s="613"/>
      <c r="AZ27" s="613"/>
      <c r="BA27" s="613"/>
      <c r="BB27" s="612" t="s">
        <v>
680</v>
      </c>
      <c r="BC27" s="613"/>
      <c r="BD27" s="613"/>
      <c r="BE27" s="613"/>
      <c r="BF27" s="612" t="s">
        <v>
696</v>
      </c>
      <c r="BG27" s="613"/>
      <c r="BH27" s="613"/>
      <c r="BI27" s="614"/>
      <c r="BJ27" s="221"/>
      <c r="BK27" s="35"/>
      <c r="BW27" s="59"/>
      <c r="BX27" s="554"/>
      <c r="BY27" s="718" t="s">
        <v>
696</v>
      </c>
      <c r="BZ27" s="719"/>
      <c r="CA27" s="719"/>
      <c r="CB27" s="719"/>
      <c r="CC27" s="719"/>
      <c r="CD27" s="719"/>
      <c r="CE27" s="720"/>
      <c r="CF27" s="801">
        <v>
12153</v>
      </c>
      <c r="CG27" s="800"/>
      <c r="CH27" s="800"/>
      <c r="CI27" s="800"/>
      <c r="CJ27" s="800"/>
      <c r="CK27" s="530"/>
      <c r="CL27" s="800">
        <v>
6589</v>
      </c>
      <c r="CM27" s="800"/>
      <c r="CN27" s="800"/>
      <c r="CO27" s="800"/>
      <c r="CP27" s="800"/>
      <c r="CQ27" s="1295"/>
      <c r="CR27" s="800">
        <v>
5564</v>
      </c>
      <c r="CS27" s="800"/>
      <c r="CT27" s="800"/>
      <c r="CU27" s="800"/>
      <c r="CV27" s="800"/>
      <c r="CW27" s="534"/>
      <c r="CX27" s="907">
        <v>
11.5</v>
      </c>
      <c r="CY27" s="907"/>
      <c r="CZ27" s="907"/>
      <c r="DA27" s="907"/>
      <c r="DB27" s="907"/>
      <c r="DC27" s="364"/>
    </row>
    <row r="28" spans="1:107" ht="16.5" customHeight="1">
      <c r="A28" s="30"/>
      <c r="B28" s="4"/>
      <c r="C28" s="34"/>
      <c r="D28" s="34"/>
      <c r="E28" s="34"/>
      <c r="F28" s="34"/>
      <c r="G28" s="34"/>
      <c r="H28" s="34"/>
      <c r="I28" s="34"/>
      <c r="J28" s="34"/>
      <c r="K28" s="34"/>
      <c r="L28" s="34"/>
      <c r="M28" s="34"/>
      <c r="N28" s="16"/>
      <c r="O28" s="16"/>
      <c r="P28" s="16"/>
      <c r="Q28" s="16"/>
      <c r="R28" s="4"/>
      <c r="S28" s="4"/>
      <c r="T28" s="4"/>
      <c r="U28" s="4"/>
      <c r="V28" s="4"/>
      <c r="W28" s="4"/>
      <c r="X28" s="4"/>
      <c r="Y28" s="4"/>
      <c r="Z28" s="4"/>
      <c r="AA28" s="4"/>
      <c r="AB28" s="4"/>
      <c r="AC28" s="4"/>
      <c r="AD28" s="4"/>
      <c r="AE28" s="4"/>
      <c r="AF28" s="4"/>
      <c r="AG28" s="4"/>
      <c r="AH28" s="4"/>
      <c r="AI28" s="4"/>
      <c r="AJ28" s="4"/>
      <c r="AK28" s="712" t="s">
        <v>
1089</v>
      </c>
      <c r="AL28" s="713"/>
      <c r="AM28" s="713"/>
      <c r="AN28" s="713"/>
      <c r="AO28" s="714"/>
      <c r="AP28" s="685">
        <v>
15226</v>
      </c>
      <c r="AQ28" s="686"/>
      <c r="AR28" s="686"/>
      <c r="AS28" s="686"/>
      <c r="AT28" s="686">
        <v>
28099</v>
      </c>
      <c r="AU28" s="686"/>
      <c r="AV28" s="686"/>
      <c r="AW28" s="686"/>
      <c r="AX28" s="686">
        <v>
5062</v>
      </c>
      <c r="AY28" s="686"/>
      <c r="AZ28" s="686"/>
      <c r="BA28" s="686"/>
      <c r="BB28" s="686">
        <v>
2141</v>
      </c>
      <c r="BC28" s="686"/>
      <c r="BD28" s="686"/>
      <c r="BE28" s="686"/>
      <c r="BF28" s="686">
        <v>
2871</v>
      </c>
      <c r="BG28" s="686"/>
      <c r="BH28" s="686"/>
      <c r="BI28" s="747"/>
      <c r="BW28" s="4"/>
      <c r="BX28" s="4"/>
      <c r="BY28" s="531" t="s">
        <v>
712</v>
      </c>
      <c r="BZ28" s="4"/>
      <c r="CA28" s="4"/>
      <c r="CB28" s="4"/>
      <c r="CC28" s="4"/>
      <c r="CD28" s="4"/>
      <c r="CE28" s="4"/>
      <c r="CF28" s="4"/>
      <c r="CG28" s="4"/>
      <c r="CH28" s="4"/>
      <c r="CI28" s="4"/>
      <c r="CJ28" s="4"/>
      <c r="CK28" s="4"/>
      <c r="CL28" s="4"/>
      <c r="CM28" s="4"/>
      <c r="CN28" s="4"/>
      <c r="CO28" s="4"/>
      <c r="CP28" s="4"/>
      <c r="CQ28" s="4"/>
      <c r="CR28" s="4"/>
      <c r="CS28" s="4"/>
      <c r="CT28" s="4"/>
      <c r="CU28" s="4"/>
      <c r="CV28" s="4"/>
      <c r="CW28" s="4"/>
      <c r="CX28" s="4"/>
      <c r="CY28" s="4"/>
      <c r="CZ28" s="4"/>
      <c r="DA28" s="4"/>
      <c r="DB28" s="4"/>
      <c r="DC28" s="4"/>
    </row>
    <row r="29" spans="1:107" ht="16.5" customHeight="1">
      <c r="A29" s="4"/>
      <c r="B29" s="4"/>
      <c r="C29" s="4"/>
      <c r="D29" s="4"/>
      <c r="E29" s="4"/>
      <c r="F29" s="4"/>
      <c r="G29" s="4"/>
      <c r="H29" s="4"/>
      <c r="I29" s="4"/>
      <c r="J29" s="4"/>
      <c r="K29" s="4"/>
      <c r="L29" s="4"/>
      <c r="M29" s="4"/>
      <c r="N29" s="4"/>
      <c r="O29" s="4"/>
      <c r="P29" s="4"/>
      <c r="Q29" s="4"/>
      <c r="R29" s="4"/>
      <c r="S29" s="4"/>
      <c r="T29" s="4"/>
      <c r="U29" s="4"/>
      <c r="V29" s="4"/>
      <c r="W29" s="4"/>
      <c r="X29" s="4"/>
      <c r="Y29" s="4"/>
      <c r="Z29" s="4"/>
      <c r="AA29" s="4"/>
      <c r="AB29" s="4"/>
      <c r="AC29" s="4"/>
      <c r="AD29" s="4"/>
      <c r="AE29" s="4"/>
      <c r="AF29" s="4"/>
      <c r="AG29" s="4"/>
      <c r="AH29" s="4"/>
      <c r="AI29" s="4"/>
      <c r="AJ29" s="4"/>
      <c r="AK29" s="636" t="s">
        <v>
1074</v>
      </c>
      <c r="AL29" s="637"/>
      <c r="AM29" s="637"/>
      <c r="AN29" s="637"/>
      <c r="AO29" s="638"/>
      <c r="AP29" s="676">
        <v>
2815</v>
      </c>
      <c r="AQ29" s="677"/>
      <c r="AR29" s="677"/>
      <c r="AS29" s="677"/>
      <c r="AT29" s="677">
        <v>
5</v>
      </c>
      <c r="AU29" s="677"/>
      <c r="AV29" s="677"/>
      <c r="AW29" s="677"/>
      <c r="AX29" s="677" t="s">
        <v>
471</v>
      </c>
      <c r="AY29" s="677"/>
      <c r="AZ29" s="677"/>
      <c r="BA29" s="677"/>
      <c r="BB29" s="677">
        <v>
1</v>
      </c>
      <c r="BC29" s="677"/>
      <c r="BD29" s="677"/>
      <c r="BE29" s="677"/>
      <c r="BF29" s="677">
        <v>
78</v>
      </c>
      <c r="BG29" s="677"/>
      <c r="BH29" s="677"/>
      <c r="BI29" s="763"/>
      <c r="BW29" s="4"/>
      <c r="BX29" s="4"/>
      <c r="BY29" s="526"/>
      <c r="CA29" s="531"/>
      <c r="CD29" s="531"/>
      <c r="CE29" s="4"/>
      <c r="CF29" s="4"/>
      <c r="CG29" s="4"/>
      <c r="CH29" s="4"/>
      <c r="CI29" s="4"/>
      <c r="CJ29" s="4"/>
      <c r="CK29" s="4"/>
      <c r="CL29" s="4"/>
      <c r="CM29" s="4"/>
      <c r="CN29" s="4"/>
      <c r="CO29" s="4"/>
      <c r="CP29" s="4"/>
      <c r="CQ29" s="4"/>
      <c r="CR29" s="4"/>
      <c r="CS29" s="4"/>
      <c r="CT29" s="4"/>
      <c r="CU29" s="4"/>
      <c r="CV29" s="4"/>
      <c r="CW29" s="4"/>
      <c r="CX29" s="4"/>
      <c r="CY29" s="4"/>
      <c r="CZ29" s="4"/>
      <c r="DA29" s="4"/>
      <c r="DB29" s="4"/>
      <c r="DC29" s="4"/>
    </row>
    <row r="30" spans="1:107" ht="16.5" customHeight="1">
      <c r="A30" s="42"/>
      <c r="B30" s="741" t="s">
        <v>
113</v>
      </c>
      <c r="C30" s="741"/>
      <c r="D30" s="30" t="s">
        <v>
9</v>
      </c>
      <c r="E30" s="30" t="s">
        <v>
97</v>
      </c>
      <c r="F30" s="30"/>
      <c r="G30" s="742" t="s">
        <v>
713</v>
      </c>
      <c r="H30" s="742"/>
      <c r="I30" s="742"/>
      <c r="J30" s="742"/>
      <c r="K30" s="742"/>
      <c r="L30" s="742"/>
      <c r="M30" s="742"/>
      <c r="N30" s="742"/>
      <c r="O30" s="742"/>
      <c r="P30" s="742"/>
      <c r="Q30" s="742"/>
      <c r="R30" s="742"/>
      <c r="S30" s="742"/>
      <c r="T30" s="742"/>
      <c r="U30" s="742"/>
      <c r="V30" s="4"/>
      <c r="W30" s="4"/>
      <c r="X30" s="4"/>
      <c r="Y30" s="4"/>
      <c r="Z30" s="4"/>
      <c r="AA30" s="4"/>
      <c r="AB30" s="4"/>
      <c r="AC30" s="4"/>
      <c r="AD30" s="4"/>
      <c r="AE30" s="4"/>
      <c r="AF30" s="902"/>
      <c r="AG30" s="902"/>
      <c r="AH30" s="902"/>
      <c r="AI30" s="4"/>
      <c r="AJ30" s="4"/>
      <c r="AK30" s="636" t="s">
        <v>
1075</v>
      </c>
      <c r="AL30" s="637"/>
      <c r="AM30" s="637"/>
      <c r="AN30" s="637"/>
      <c r="AO30" s="638"/>
      <c r="AP30" s="676">
        <v>
3562</v>
      </c>
      <c r="AQ30" s="677"/>
      <c r="AR30" s="677"/>
      <c r="AS30" s="677"/>
      <c r="AT30" s="677">
        <v>
124</v>
      </c>
      <c r="AU30" s="677"/>
      <c r="AV30" s="677"/>
      <c r="AW30" s="677"/>
      <c r="AX30" s="677" t="s">
        <v>
471</v>
      </c>
      <c r="AY30" s="677"/>
      <c r="AZ30" s="677"/>
      <c r="BA30" s="677"/>
      <c r="BB30" s="677">
        <v>
4</v>
      </c>
      <c r="BC30" s="677"/>
      <c r="BD30" s="677"/>
      <c r="BE30" s="677"/>
      <c r="BF30" s="677">
        <v>
397</v>
      </c>
      <c r="BG30" s="677"/>
      <c r="BH30" s="677"/>
      <c r="BI30" s="763"/>
      <c r="BW30" s="4"/>
      <c r="BX30" s="4"/>
      <c r="BY30" s="4"/>
      <c r="BZ30" s="4"/>
      <c r="CA30" s="4"/>
      <c r="CD30" s="4"/>
      <c r="CS30" s="4"/>
      <c r="CT30" s="4"/>
      <c r="CU30" s="4"/>
      <c r="CV30" s="4"/>
      <c r="CW30" s="4"/>
      <c r="CX30" s="4"/>
      <c r="CY30" s="4"/>
      <c r="CZ30" s="4"/>
      <c r="DA30" s="4"/>
      <c r="DB30" s="4"/>
      <c r="DC30" s="4"/>
    </row>
    <row r="31" spans="1:107" ht="16.5" customHeight="1">
      <c r="A31" s="4"/>
      <c r="B31" s="4"/>
      <c r="C31" s="4"/>
      <c r="D31" s="4"/>
      <c r="E31" s="4"/>
      <c r="F31" s="4"/>
      <c r="G31" s="4"/>
      <c r="H31" s="4"/>
      <c r="I31" s="4"/>
      <c r="J31" s="4"/>
      <c r="K31" s="4"/>
      <c r="L31" s="4"/>
      <c r="M31" s="4"/>
      <c r="N31" s="4"/>
      <c r="O31" s="4"/>
      <c r="P31" s="4"/>
      <c r="Q31" s="4"/>
      <c r="R31" s="4"/>
      <c r="S31" s="4"/>
      <c r="T31" s="4"/>
      <c r="U31" s="4"/>
      <c r="V31" s="30"/>
      <c r="W31" s="30"/>
      <c r="X31" s="42"/>
      <c r="AC31" s="857" t="s">
        <v>
1073</v>
      </c>
      <c r="AD31" s="857"/>
      <c r="AE31" s="857"/>
      <c r="AF31" s="857"/>
      <c r="AG31" s="857"/>
      <c r="AH31" s="857"/>
      <c r="AI31" s="857"/>
      <c r="AJ31" s="857"/>
      <c r="AK31" s="636" t="s">
        <v>
1076</v>
      </c>
      <c r="AL31" s="637"/>
      <c r="AM31" s="637"/>
      <c r="AN31" s="637"/>
      <c r="AO31" s="638"/>
      <c r="AP31" s="676">
        <v>
2548</v>
      </c>
      <c r="AQ31" s="677"/>
      <c r="AR31" s="677"/>
      <c r="AS31" s="677"/>
      <c r="AT31" s="677">
        <v>
1026</v>
      </c>
      <c r="AU31" s="677"/>
      <c r="AV31" s="677"/>
      <c r="AW31" s="677"/>
      <c r="AX31" s="677">
        <v>
1</v>
      </c>
      <c r="AY31" s="677"/>
      <c r="AZ31" s="677"/>
      <c r="BA31" s="677"/>
      <c r="BB31" s="677">
        <v>
22</v>
      </c>
      <c r="BC31" s="677"/>
      <c r="BD31" s="677"/>
      <c r="BE31" s="677"/>
      <c r="BF31" s="677">
        <v>
440</v>
      </c>
      <c r="BG31" s="677"/>
      <c r="BH31" s="677"/>
      <c r="BI31" s="763"/>
      <c r="BW31" s="4"/>
      <c r="BX31" s="4"/>
      <c r="CS31" s="4"/>
      <c r="CT31" s="4"/>
      <c r="CU31" s="4"/>
      <c r="CV31" s="4"/>
      <c r="CW31" s="4"/>
      <c r="CX31" s="4"/>
      <c r="CY31" s="4"/>
      <c r="CZ31" s="4"/>
      <c r="DA31" s="4"/>
      <c r="DB31" s="4"/>
      <c r="DC31" s="4"/>
    </row>
    <row r="32" spans="1:107" ht="16.5" customHeight="1">
      <c r="A32" s="657" t="s">
        <v>
714</v>
      </c>
      <c r="B32" s="634"/>
      <c r="C32" s="634"/>
      <c r="D32" s="634"/>
      <c r="E32" s="634"/>
      <c r="F32" s="635"/>
      <c r="G32" s="657" t="s">
        <v>
16</v>
      </c>
      <c r="H32" s="634"/>
      <c r="I32" s="634"/>
      <c r="J32" s="634"/>
      <c r="K32" s="635"/>
      <c r="L32" s="612" t="s">
        <v>
682</v>
      </c>
      <c r="M32" s="613"/>
      <c r="N32" s="613"/>
      <c r="O32" s="613"/>
      <c r="P32" s="613"/>
      <c r="Q32" s="613"/>
      <c r="R32" s="613"/>
      <c r="S32" s="613"/>
      <c r="T32" s="613"/>
      <c r="U32" s="613"/>
      <c r="V32" s="613"/>
      <c r="W32" s="613"/>
      <c r="X32" s="613"/>
      <c r="Y32" s="613"/>
      <c r="Z32" s="613"/>
      <c r="AA32" s="613"/>
      <c r="AB32" s="613"/>
      <c r="AC32" s="640"/>
      <c r="AD32" s="641"/>
      <c r="AE32" s="636" t="s">
        <v>
21</v>
      </c>
      <c r="AF32" s="900"/>
      <c r="AG32" s="900"/>
      <c r="AH32" s="900"/>
      <c r="AI32" s="900"/>
      <c r="AJ32" s="901"/>
      <c r="AK32" s="636" t="s">
        <v>
1077</v>
      </c>
      <c r="AL32" s="637"/>
      <c r="AM32" s="637"/>
      <c r="AN32" s="637"/>
      <c r="AO32" s="638"/>
      <c r="AP32" s="676">
        <v>
1493</v>
      </c>
      <c r="AQ32" s="677"/>
      <c r="AR32" s="677"/>
      <c r="AS32" s="677"/>
      <c r="AT32" s="677">
        <v>
2239</v>
      </c>
      <c r="AU32" s="677"/>
      <c r="AV32" s="677"/>
      <c r="AW32" s="677"/>
      <c r="AX32" s="677">
        <v>
1</v>
      </c>
      <c r="AY32" s="677"/>
      <c r="AZ32" s="677"/>
      <c r="BA32" s="677"/>
      <c r="BB32" s="677">
        <v>
56</v>
      </c>
      <c r="BC32" s="677"/>
      <c r="BD32" s="677"/>
      <c r="BE32" s="677"/>
      <c r="BF32" s="677">
        <v>
344</v>
      </c>
      <c r="BG32" s="677"/>
      <c r="BH32" s="677"/>
      <c r="BI32" s="763"/>
      <c r="BW32" s="4"/>
      <c r="BX32" s="4"/>
      <c r="CS32" s="4"/>
      <c r="CT32" s="4"/>
      <c r="CU32" s="4"/>
      <c r="CV32" s="4"/>
      <c r="CW32" s="4"/>
      <c r="CX32" s="4"/>
      <c r="CY32" s="4"/>
      <c r="CZ32" s="4"/>
      <c r="DA32" s="4"/>
      <c r="DB32" s="4"/>
      <c r="DC32" s="4"/>
    </row>
    <row r="33" spans="1:107" ht="16.5" customHeight="1">
      <c r="A33" s="639"/>
      <c r="B33" s="640"/>
      <c r="C33" s="640"/>
      <c r="D33" s="640"/>
      <c r="E33" s="640"/>
      <c r="F33" s="641"/>
      <c r="G33" s="636"/>
      <c r="H33" s="637"/>
      <c r="I33" s="637"/>
      <c r="J33" s="637"/>
      <c r="K33" s="638"/>
      <c r="L33" s="637" t="s">
        <v>
674</v>
      </c>
      <c r="M33" s="637"/>
      <c r="N33" s="637"/>
      <c r="O33" s="637"/>
      <c r="P33" s="637"/>
      <c r="Q33" s="724" t="s">
        <v>
482</v>
      </c>
      <c r="R33" s="724"/>
      <c r="S33" s="724"/>
      <c r="T33" s="724"/>
      <c r="U33" s="724"/>
      <c r="V33" s="674" t="s">
        <v>
483</v>
      </c>
      <c r="W33" s="674"/>
      <c r="X33" s="674"/>
      <c r="Y33" s="674"/>
      <c r="Z33" s="675"/>
      <c r="AA33" s="885" t="s">
        <v>
675</v>
      </c>
      <c r="AB33" s="885"/>
      <c r="AC33" s="885"/>
      <c r="AD33" s="885"/>
      <c r="AE33" s="639" t="s">
        <v>
688</v>
      </c>
      <c r="AF33" s="903"/>
      <c r="AG33" s="903"/>
      <c r="AH33" s="903"/>
      <c r="AI33" s="903"/>
      <c r="AJ33" s="904"/>
      <c r="AK33" s="636" t="s">
        <v>
1078</v>
      </c>
      <c r="AL33" s="637"/>
      <c r="AM33" s="637"/>
      <c r="AN33" s="637"/>
      <c r="AO33" s="638"/>
      <c r="AP33" s="676">
        <v>
1100</v>
      </c>
      <c r="AQ33" s="677"/>
      <c r="AR33" s="677"/>
      <c r="AS33" s="677"/>
      <c r="AT33" s="677">
        <v>
2875</v>
      </c>
      <c r="AU33" s="677"/>
      <c r="AV33" s="677"/>
      <c r="AW33" s="677"/>
      <c r="AX33" s="677">
        <v>
6</v>
      </c>
      <c r="AY33" s="677"/>
      <c r="AZ33" s="677"/>
      <c r="BA33" s="677"/>
      <c r="BB33" s="677">
        <v>
107</v>
      </c>
      <c r="BC33" s="677"/>
      <c r="BD33" s="677"/>
      <c r="BE33" s="677"/>
      <c r="BF33" s="677">
        <v>
265</v>
      </c>
      <c r="BG33" s="677"/>
      <c r="BH33" s="677"/>
      <c r="BI33" s="763"/>
      <c r="BW33" s="4"/>
      <c r="BX33" s="4"/>
      <c r="CS33" s="4"/>
      <c r="CT33" s="4"/>
      <c r="CU33" s="4"/>
      <c r="CV33" s="4"/>
      <c r="CW33" s="4"/>
      <c r="CX33" s="4"/>
      <c r="CY33" s="4"/>
      <c r="CZ33" s="4"/>
      <c r="DA33" s="4"/>
      <c r="DB33" s="4"/>
      <c r="DC33" s="4"/>
    </row>
    <row r="34" spans="1:107" ht="16.5" customHeight="1">
      <c r="A34" s="712" t="s">
        <v>
513</v>
      </c>
      <c r="B34" s="713"/>
      <c r="C34" s="713"/>
      <c r="D34" s="713"/>
      <c r="E34" s="713"/>
      <c r="F34" s="713"/>
      <c r="G34" s="887">
        <v>
59796</v>
      </c>
      <c r="H34" s="888"/>
      <c r="I34" s="888"/>
      <c r="J34" s="888"/>
      <c r="K34" s="205"/>
      <c r="L34" s="888">
        <v>
121396</v>
      </c>
      <c r="M34" s="888"/>
      <c r="N34" s="888"/>
      <c r="O34" s="888"/>
      <c r="P34" s="205"/>
      <c r="Q34" s="888">
        <v>
60168</v>
      </c>
      <c r="R34" s="888"/>
      <c r="S34" s="888"/>
      <c r="T34" s="888"/>
      <c r="U34" s="205"/>
      <c r="V34" s="888">
        <v>
61228</v>
      </c>
      <c r="W34" s="888"/>
      <c r="X34" s="888"/>
      <c r="Y34" s="888"/>
      <c r="Z34" s="205"/>
      <c r="AA34" s="886">
        <v>
100</v>
      </c>
      <c r="AB34" s="886"/>
      <c r="AC34" s="886"/>
      <c r="AD34" s="122"/>
      <c r="AE34" s="905">
        <f>
L34/11.3</f>
        <v>
10743.008849557522</v>
      </c>
      <c r="AF34" s="905"/>
      <c r="AG34" s="905"/>
      <c r="AH34" s="905"/>
      <c r="AI34" s="905"/>
      <c r="AJ34" s="56"/>
      <c r="AK34" s="636" t="s">
        <v>
1079</v>
      </c>
      <c r="AL34" s="637"/>
      <c r="AM34" s="637"/>
      <c r="AN34" s="637"/>
      <c r="AO34" s="638"/>
      <c r="AP34" s="676">
        <v>
881</v>
      </c>
      <c r="AQ34" s="677"/>
      <c r="AR34" s="677"/>
      <c r="AS34" s="677"/>
      <c r="AT34" s="677">
        <v>
3329</v>
      </c>
      <c r="AU34" s="677"/>
      <c r="AV34" s="677"/>
      <c r="AW34" s="677"/>
      <c r="AX34" s="677">
        <v>
15</v>
      </c>
      <c r="AY34" s="677"/>
      <c r="AZ34" s="677"/>
      <c r="BA34" s="677"/>
      <c r="BB34" s="677">
        <v>
180</v>
      </c>
      <c r="BC34" s="677"/>
      <c r="BD34" s="677"/>
      <c r="BE34" s="677"/>
      <c r="BF34" s="677">
        <v>
175</v>
      </c>
      <c r="BG34" s="677"/>
      <c r="BH34" s="677"/>
      <c r="BI34" s="763"/>
      <c r="BW34" s="4"/>
      <c r="BX34" s="4"/>
      <c r="CS34" s="4"/>
      <c r="CT34" s="4"/>
      <c r="CU34" s="4"/>
      <c r="CV34" s="4"/>
      <c r="CW34" s="4"/>
      <c r="CX34" s="4"/>
      <c r="CY34" s="4"/>
      <c r="CZ34" s="4"/>
      <c r="DA34" s="4"/>
      <c r="DB34" s="4"/>
      <c r="DC34" s="4"/>
    </row>
    <row r="35" spans="1:107" ht="16.5" customHeight="1">
      <c r="A35" s="715" t="s">
        <v>
715</v>
      </c>
      <c r="B35" s="716"/>
      <c r="C35" s="716"/>
      <c r="D35" s="716"/>
      <c r="E35" s="716"/>
      <c r="F35" s="716"/>
      <c r="G35" s="576">
        <v>
8883</v>
      </c>
      <c r="H35" s="758"/>
      <c r="I35" s="758"/>
      <c r="J35" s="758"/>
      <c r="K35" s="202"/>
      <c r="L35" s="758">
        <v>
16715</v>
      </c>
      <c r="M35" s="758"/>
      <c r="N35" s="758"/>
      <c r="O35" s="758"/>
      <c r="P35" s="202"/>
      <c r="Q35" s="758">
        <v>
8392</v>
      </c>
      <c r="R35" s="758"/>
      <c r="S35" s="758"/>
      <c r="T35" s="758">
        <v>
8392</v>
      </c>
      <c r="U35" s="202"/>
      <c r="V35" s="758">
        <v>
8323</v>
      </c>
      <c r="W35" s="758"/>
      <c r="X35" s="758"/>
      <c r="Y35" s="758"/>
      <c r="Z35" s="202"/>
      <c r="AA35" s="883">
        <f>
L35/$L$34*100</f>
        <v>
13.768987446044351</v>
      </c>
      <c r="AB35" s="883"/>
      <c r="AC35" s="883"/>
      <c r="AD35" s="114"/>
      <c r="AE35" s="906">
        <f>
L35/1.56</f>
        <v>
10714.74358974359</v>
      </c>
      <c r="AF35" s="906"/>
      <c r="AG35" s="906"/>
      <c r="AH35" s="906"/>
      <c r="AI35" s="906"/>
      <c r="AJ35" s="125"/>
      <c r="AK35" s="636" t="s">
        <v>
1080</v>
      </c>
      <c r="AL35" s="637"/>
      <c r="AM35" s="637"/>
      <c r="AN35" s="637"/>
      <c r="AO35" s="638"/>
      <c r="AP35" s="676">
        <v>
677</v>
      </c>
      <c r="AQ35" s="677"/>
      <c r="AR35" s="677"/>
      <c r="AS35" s="677"/>
      <c r="AT35" s="677">
        <v>
3512</v>
      </c>
      <c r="AU35" s="677"/>
      <c r="AV35" s="677"/>
      <c r="AW35" s="677"/>
      <c r="AX35" s="677">
        <v>
19</v>
      </c>
      <c r="AY35" s="677"/>
      <c r="AZ35" s="677"/>
      <c r="BA35" s="677"/>
      <c r="BB35" s="677">
        <v>
226</v>
      </c>
      <c r="BC35" s="677"/>
      <c r="BD35" s="677"/>
      <c r="BE35" s="677"/>
      <c r="BF35" s="677">
        <v>
197</v>
      </c>
      <c r="BG35" s="677"/>
      <c r="BH35" s="677"/>
      <c r="BI35" s="763"/>
      <c r="BW35" s="4"/>
      <c r="BX35" s="4"/>
      <c r="CS35" s="4"/>
      <c r="CT35" s="4"/>
      <c r="CU35" s="4"/>
      <c r="CV35" s="4"/>
      <c r="CW35" s="4"/>
      <c r="CX35" s="4"/>
      <c r="CY35" s="4"/>
      <c r="CZ35" s="4"/>
      <c r="DA35" s="4"/>
      <c r="DB35" s="4"/>
      <c r="DC35" s="4"/>
    </row>
    <row r="36" spans="1:107" ht="16.5" customHeight="1">
      <c r="A36" s="715" t="s">
        <v>
437</v>
      </c>
      <c r="B36" s="716"/>
      <c r="C36" s="716"/>
      <c r="D36" s="716"/>
      <c r="E36" s="716"/>
      <c r="F36" s="716"/>
      <c r="G36" s="576">
        <v>
5042</v>
      </c>
      <c r="H36" s="758"/>
      <c r="I36" s="758"/>
      <c r="J36" s="758"/>
      <c r="K36" s="202"/>
      <c r="L36" s="758">
        <v>
10099</v>
      </c>
      <c r="M36" s="758"/>
      <c r="N36" s="758"/>
      <c r="O36" s="758"/>
      <c r="P36" s="202"/>
      <c r="Q36" s="758">
        <v>
5173</v>
      </c>
      <c r="R36" s="758"/>
      <c r="S36" s="758"/>
      <c r="T36" s="758">
        <v>
5173</v>
      </c>
      <c r="U36" s="202"/>
      <c r="V36" s="758">
        <v>
4926</v>
      </c>
      <c r="W36" s="758"/>
      <c r="X36" s="758"/>
      <c r="Y36" s="758"/>
      <c r="Z36" s="202"/>
      <c r="AA36" s="883">
        <f t="shared" ref="AA36:AA44" si="3">
L36/$L$34*100</f>
        <v>
8.3190549935747473</v>
      </c>
      <c r="AB36" s="883"/>
      <c r="AC36" s="883"/>
      <c r="AD36" s="114"/>
      <c r="AE36" s="906">
        <f>
L36/0.98</f>
        <v>
10305.102040816326</v>
      </c>
      <c r="AF36" s="906"/>
      <c r="AG36" s="906"/>
      <c r="AH36" s="906"/>
      <c r="AI36" s="906"/>
      <c r="AJ36" s="125"/>
      <c r="AK36" s="636" t="s">
        <v>
1081</v>
      </c>
      <c r="AL36" s="637"/>
      <c r="AM36" s="637"/>
      <c r="AN36" s="637"/>
      <c r="AO36" s="638"/>
      <c r="AP36" s="676">
        <v>
568</v>
      </c>
      <c r="AQ36" s="677"/>
      <c r="AR36" s="677"/>
      <c r="AS36" s="677"/>
      <c r="AT36" s="677">
        <v>
3157</v>
      </c>
      <c r="AU36" s="677"/>
      <c r="AV36" s="677"/>
      <c r="AW36" s="677"/>
      <c r="AX36" s="677">
        <v>
67</v>
      </c>
      <c r="AY36" s="677"/>
      <c r="AZ36" s="677"/>
      <c r="BA36" s="677"/>
      <c r="BB36" s="677">
        <v>
259</v>
      </c>
      <c r="BC36" s="677"/>
      <c r="BD36" s="677"/>
      <c r="BE36" s="677"/>
      <c r="BF36" s="677">
        <v>
134</v>
      </c>
      <c r="BG36" s="677"/>
      <c r="BH36" s="677"/>
      <c r="BI36" s="763"/>
      <c r="BW36" s="4"/>
      <c r="BX36" s="4"/>
      <c r="CS36" s="4"/>
      <c r="CT36" s="4"/>
      <c r="CU36" s="4"/>
      <c r="CV36" s="4"/>
      <c r="CW36" s="4"/>
      <c r="CX36" s="4"/>
      <c r="CY36" s="4"/>
      <c r="CZ36" s="4"/>
      <c r="DA36" s="4"/>
      <c r="DB36" s="4"/>
      <c r="DC36" s="4"/>
    </row>
    <row r="37" spans="1:107" ht="16.5" customHeight="1">
      <c r="A37" s="715" t="s">
        <v>
447</v>
      </c>
      <c r="B37" s="716"/>
      <c r="C37" s="716"/>
      <c r="D37" s="716"/>
      <c r="E37" s="716"/>
      <c r="F37" s="716"/>
      <c r="G37" s="576">
        <v>
589</v>
      </c>
      <c r="H37" s="758"/>
      <c r="I37" s="758"/>
      <c r="J37" s="758"/>
      <c r="K37" s="202"/>
      <c r="L37" s="758">
        <v>
1256</v>
      </c>
      <c r="M37" s="758"/>
      <c r="N37" s="758"/>
      <c r="O37" s="758"/>
      <c r="P37" s="202"/>
      <c r="Q37" s="758">
        <v>
639</v>
      </c>
      <c r="R37" s="758"/>
      <c r="S37" s="758"/>
      <c r="T37" s="758">
        <v>
639</v>
      </c>
      <c r="U37" s="202"/>
      <c r="V37" s="758">
        <v>
617</v>
      </c>
      <c r="W37" s="758"/>
      <c r="X37" s="758"/>
      <c r="Y37" s="758"/>
      <c r="Z37" s="202"/>
      <c r="AA37" s="883">
        <f t="shared" si="3"/>
        <v>
1.0346304655837095</v>
      </c>
      <c r="AB37" s="883"/>
      <c r="AC37" s="883"/>
      <c r="AD37" s="114"/>
      <c r="AE37" s="906">
        <f>
L37/0.65</f>
        <v>
1932.3076923076922</v>
      </c>
      <c r="AF37" s="906"/>
      <c r="AG37" s="906"/>
      <c r="AH37" s="906"/>
      <c r="AI37" s="906"/>
      <c r="AJ37" s="125"/>
      <c r="AK37" s="636" t="s">
        <v>
1082</v>
      </c>
      <c r="AL37" s="637"/>
      <c r="AM37" s="637"/>
      <c r="AN37" s="637"/>
      <c r="AO37" s="638"/>
      <c r="AP37" s="676">
        <v>
356</v>
      </c>
      <c r="AQ37" s="677"/>
      <c r="AR37" s="677"/>
      <c r="AS37" s="677"/>
      <c r="AT37" s="677">
        <v>
2541</v>
      </c>
      <c r="AU37" s="677"/>
      <c r="AV37" s="677"/>
      <c r="AW37" s="677"/>
      <c r="AX37" s="677">
        <v>
104</v>
      </c>
      <c r="AY37" s="677"/>
      <c r="AZ37" s="677"/>
      <c r="BA37" s="677"/>
      <c r="BB37" s="677">
        <v>
275</v>
      </c>
      <c r="BC37" s="677"/>
      <c r="BD37" s="677"/>
      <c r="BE37" s="677"/>
      <c r="BF37" s="677">
        <v>
114</v>
      </c>
      <c r="BG37" s="677"/>
      <c r="BH37" s="677"/>
      <c r="BI37" s="763"/>
      <c r="BW37" s="4"/>
      <c r="BX37" s="4"/>
      <c r="CS37" s="4"/>
      <c r="CT37" s="4"/>
      <c r="CU37" s="4"/>
      <c r="CV37" s="4"/>
      <c r="CW37" s="4"/>
      <c r="CX37" s="4"/>
      <c r="CY37" s="4"/>
      <c r="CZ37" s="4" t="s">
        <v>
1486</v>
      </c>
      <c r="DA37" s="4"/>
      <c r="DB37" s="4"/>
      <c r="DC37" s="4"/>
    </row>
    <row r="38" spans="1:107" ht="16.5" customHeight="1">
      <c r="A38" s="715" t="s">
        <v>
716</v>
      </c>
      <c r="B38" s="716"/>
      <c r="C38" s="716"/>
      <c r="D38" s="716"/>
      <c r="E38" s="716"/>
      <c r="F38" s="716"/>
      <c r="G38" s="576">
        <v>
7606</v>
      </c>
      <c r="H38" s="758"/>
      <c r="I38" s="758"/>
      <c r="J38" s="758"/>
      <c r="K38" s="202"/>
      <c r="L38" s="758">
        <v>
15785</v>
      </c>
      <c r="M38" s="758"/>
      <c r="N38" s="758"/>
      <c r="O38" s="758"/>
      <c r="P38" s="202"/>
      <c r="Q38" s="758">
        <v>
7876</v>
      </c>
      <c r="R38" s="758"/>
      <c r="S38" s="758"/>
      <c r="T38" s="758">
        <v>
7876</v>
      </c>
      <c r="U38" s="202"/>
      <c r="V38" s="758">
        <v>
7909</v>
      </c>
      <c r="W38" s="758"/>
      <c r="X38" s="758"/>
      <c r="Y38" s="758"/>
      <c r="Z38" s="202"/>
      <c r="AA38" s="883">
        <f t="shared" si="3"/>
        <v>
13.00289960130482</v>
      </c>
      <c r="AB38" s="883"/>
      <c r="AC38" s="883"/>
      <c r="AD38" s="114"/>
      <c r="AE38" s="906">
        <f>
L38/1.11</f>
        <v>
14220.720720720719</v>
      </c>
      <c r="AF38" s="906"/>
      <c r="AG38" s="906"/>
      <c r="AH38" s="906"/>
      <c r="AI38" s="906"/>
      <c r="AJ38" s="125"/>
      <c r="AK38" s="636" t="s">
        <v>
1083</v>
      </c>
      <c r="AL38" s="637"/>
      <c r="AM38" s="637"/>
      <c r="AN38" s="637"/>
      <c r="AO38" s="638"/>
      <c r="AP38" s="676">
        <v>
295</v>
      </c>
      <c r="AQ38" s="677"/>
      <c r="AR38" s="677"/>
      <c r="AS38" s="677"/>
      <c r="AT38" s="677">
        <v>
2356</v>
      </c>
      <c r="AU38" s="677"/>
      <c r="AV38" s="677"/>
      <c r="AW38" s="677"/>
      <c r="AX38" s="677">
        <v>
182</v>
      </c>
      <c r="AY38" s="677"/>
      <c r="AZ38" s="677"/>
      <c r="BA38" s="677"/>
      <c r="BB38" s="677">
        <v>
261</v>
      </c>
      <c r="BC38" s="677"/>
      <c r="BD38" s="677"/>
      <c r="BE38" s="677"/>
      <c r="BF38" s="677">
        <v>
103</v>
      </c>
      <c r="BG38" s="677"/>
      <c r="BH38" s="677"/>
      <c r="BI38" s="763"/>
      <c r="BW38" s="4"/>
      <c r="BX38" s="4"/>
      <c r="CS38" s="4"/>
      <c r="CT38" s="4"/>
      <c r="CU38" s="4"/>
      <c r="CV38" s="4"/>
      <c r="CW38" s="4"/>
      <c r="CX38" s="4"/>
      <c r="CY38" s="4"/>
      <c r="CZ38" s="4"/>
      <c r="DA38" s="4"/>
      <c r="DB38" s="4"/>
      <c r="DC38" s="4"/>
    </row>
    <row r="39" spans="1:107" ht="16.5" customHeight="1">
      <c r="A39" s="715" t="s">
        <v>
717</v>
      </c>
      <c r="B39" s="716"/>
      <c r="C39" s="716"/>
      <c r="D39" s="716"/>
      <c r="E39" s="716"/>
      <c r="F39" s="716"/>
      <c r="G39" s="576">
        <v>
6202</v>
      </c>
      <c r="H39" s="758"/>
      <c r="I39" s="758"/>
      <c r="J39" s="758"/>
      <c r="K39" s="202"/>
      <c r="L39" s="758">
        <v>
12679</v>
      </c>
      <c r="M39" s="758"/>
      <c r="N39" s="758"/>
      <c r="O39" s="758"/>
      <c r="P39" s="202"/>
      <c r="Q39" s="758">
        <v>
6418</v>
      </c>
      <c r="R39" s="758"/>
      <c r="S39" s="758"/>
      <c r="T39" s="758">
        <v>
6418</v>
      </c>
      <c r="U39" s="202"/>
      <c r="V39" s="758">
        <v>
6261</v>
      </c>
      <c r="W39" s="758"/>
      <c r="X39" s="758"/>
      <c r="Y39" s="758"/>
      <c r="Z39" s="202"/>
      <c r="AA39" s="883">
        <f t="shared" si="3"/>
        <v>
10.444330949948927</v>
      </c>
      <c r="AB39" s="883"/>
      <c r="AC39" s="883"/>
      <c r="AD39" s="114"/>
      <c r="AE39" s="906">
        <f>
L39/1.11</f>
        <v>
11422.522522522522</v>
      </c>
      <c r="AF39" s="906"/>
      <c r="AG39" s="906"/>
      <c r="AH39" s="906"/>
      <c r="AI39" s="906"/>
      <c r="AJ39" s="125"/>
      <c r="AK39" s="636" t="s">
        <v>
1084</v>
      </c>
      <c r="AL39" s="637"/>
      <c r="AM39" s="637"/>
      <c r="AN39" s="637"/>
      <c r="AO39" s="638"/>
      <c r="AP39" s="676">
        <v>
309</v>
      </c>
      <c r="AQ39" s="677"/>
      <c r="AR39" s="677"/>
      <c r="AS39" s="677"/>
      <c r="AT39" s="677">
        <v>
2424</v>
      </c>
      <c r="AU39" s="677"/>
      <c r="AV39" s="677"/>
      <c r="AW39" s="677"/>
      <c r="AX39" s="677">
        <v>
422</v>
      </c>
      <c r="AY39" s="677"/>
      <c r="AZ39" s="677"/>
      <c r="BA39" s="677"/>
      <c r="BB39" s="677">
        <v>
277</v>
      </c>
      <c r="BC39" s="677"/>
      <c r="BD39" s="677"/>
      <c r="BE39" s="677"/>
      <c r="BF39" s="677">
        <v>
140</v>
      </c>
      <c r="BG39" s="677"/>
      <c r="BH39" s="677"/>
      <c r="BI39" s="763"/>
    </row>
    <row r="40" spans="1:107" ht="16.5" customHeight="1">
      <c r="A40" s="715" t="s">
        <v>
438</v>
      </c>
      <c r="B40" s="716"/>
      <c r="C40" s="716"/>
      <c r="D40" s="716"/>
      <c r="E40" s="716"/>
      <c r="F40" s="716"/>
      <c r="G40" s="576">
        <v>
6669</v>
      </c>
      <c r="H40" s="758"/>
      <c r="I40" s="758"/>
      <c r="J40" s="758"/>
      <c r="K40" s="202"/>
      <c r="L40" s="758">
        <v>
14770</v>
      </c>
      <c r="M40" s="758"/>
      <c r="N40" s="758"/>
      <c r="O40" s="758"/>
      <c r="P40" s="202"/>
      <c r="Q40" s="758">
        <v>
7307</v>
      </c>
      <c r="R40" s="758"/>
      <c r="S40" s="758"/>
      <c r="T40" s="758">
        <v>
7307</v>
      </c>
      <c r="U40" s="202"/>
      <c r="V40" s="758">
        <v>
7463</v>
      </c>
      <c r="W40" s="758"/>
      <c r="X40" s="758"/>
      <c r="Y40" s="758"/>
      <c r="Z40" s="202"/>
      <c r="AA40" s="883">
        <f t="shared" si="3"/>
        <v>
12.16679297505684</v>
      </c>
      <c r="AB40" s="883"/>
      <c r="AC40" s="883"/>
      <c r="AD40" s="114"/>
      <c r="AE40" s="906">
        <f>
L40/1.63</f>
        <v>
9061.3496932515336</v>
      </c>
      <c r="AF40" s="906"/>
      <c r="AG40" s="906"/>
      <c r="AH40" s="906"/>
      <c r="AI40" s="906"/>
      <c r="AJ40" s="125"/>
      <c r="AK40" s="636" t="s">
        <v>
1085</v>
      </c>
      <c r="AL40" s="637"/>
      <c r="AM40" s="637"/>
      <c r="AN40" s="637"/>
      <c r="AO40" s="638"/>
      <c r="AP40" s="676">
        <v>
223</v>
      </c>
      <c r="AQ40" s="677"/>
      <c r="AR40" s="677"/>
      <c r="AS40" s="677"/>
      <c r="AT40" s="677">
        <v>
1857</v>
      </c>
      <c r="AU40" s="677"/>
      <c r="AV40" s="677"/>
      <c r="AW40" s="677"/>
      <c r="AX40" s="677">
        <v>
599</v>
      </c>
      <c r="AY40" s="677"/>
      <c r="AZ40" s="677"/>
      <c r="BA40" s="677"/>
      <c r="BB40" s="677">
        <v>
196</v>
      </c>
      <c r="BC40" s="677"/>
      <c r="BD40" s="677"/>
      <c r="BE40" s="677"/>
      <c r="BF40" s="677">
        <v>
122</v>
      </c>
      <c r="BG40" s="677"/>
      <c r="BH40" s="677"/>
      <c r="BI40" s="763"/>
    </row>
    <row r="41" spans="1:107" ht="16.5" customHeight="1">
      <c r="A41" s="715" t="s">
        <v>
718</v>
      </c>
      <c r="B41" s="716"/>
      <c r="C41" s="716"/>
      <c r="D41" s="716"/>
      <c r="E41" s="716"/>
      <c r="F41" s="716"/>
      <c r="G41" s="576">
        <v>
11348</v>
      </c>
      <c r="H41" s="758"/>
      <c r="I41" s="758"/>
      <c r="J41" s="758"/>
      <c r="K41" s="202"/>
      <c r="L41" s="758">
        <v>
20874</v>
      </c>
      <c r="M41" s="758"/>
      <c r="N41" s="758"/>
      <c r="O41" s="758"/>
      <c r="P41" s="202"/>
      <c r="Q41" s="758">
        <v>
9901</v>
      </c>
      <c r="R41" s="758"/>
      <c r="S41" s="758"/>
      <c r="T41" s="758">
        <v>
9901</v>
      </c>
      <c r="U41" s="202"/>
      <c r="V41" s="758">
        <v>
10973</v>
      </c>
      <c r="W41" s="758"/>
      <c r="X41" s="758"/>
      <c r="Y41" s="758"/>
      <c r="Z41" s="202"/>
      <c r="AA41" s="883">
        <f t="shared" si="3"/>
        <v>
17.194965237734358</v>
      </c>
      <c r="AB41" s="883"/>
      <c r="AC41" s="883"/>
      <c r="AD41" s="114"/>
      <c r="AE41" s="906">
        <f>
L41/1.21</f>
        <v>
17251.239669421488</v>
      </c>
      <c r="AF41" s="906"/>
      <c r="AG41" s="906"/>
      <c r="AH41" s="906"/>
      <c r="AI41" s="906"/>
      <c r="AJ41" s="125"/>
      <c r="AK41" s="636" t="s">
        <v>
1086</v>
      </c>
      <c r="AL41" s="637"/>
      <c r="AM41" s="637"/>
      <c r="AN41" s="637"/>
      <c r="AO41" s="638"/>
      <c r="AP41" s="676">
        <v>
156</v>
      </c>
      <c r="AQ41" s="677"/>
      <c r="AR41" s="677"/>
      <c r="AS41" s="677"/>
      <c r="AT41" s="677">
        <v>
1328</v>
      </c>
      <c r="AU41" s="677"/>
      <c r="AV41" s="677"/>
      <c r="AW41" s="677"/>
      <c r="AX41" s="677">
        <v>
841</v>
      </c>
      <c r="AY41" s="677"/>
      <c r="AZ41" s="677"/>
      <c r="BA41" s="677"/>
      <c r="BB41" s="677">
        <v>
130</v>
      </c>
      <c r="BC41" s="677"/>
      <c r="BD41" s="677"/>
      <c r="BE41" s="677"/>
      <c r="BF41" s="677">
        <v>
117</v>
      </c>
      <c r="BG41" s="677"/>
      <c r="BH41" s="677"/>
      <c r="BI41" s="763"/>
      <c r="BW41" s="4"/>
      <c r="BX41" s="4"/>
      <c r="CS41" s="4"/>
      <c r="CT41" s="4"/>
      <c r="CU41" s="4"/>
      <c r="CV41" s="4"/>
      <c r="CW41" s="4"/>
      <c r="CX41" s="4"/>
      <c r="CY41" s="4"/>
      <c r="CZ41" s="4"/>
      <c r="DA41" s="4"/>
      <c r="DB41" s="4"/>
      <c r="DC41" s="4"/>
    </row>
    <row r="42" spans="1:107" ht="15" customHeight="1">
      <c r="A42" s="715" t="s">
        <v>
719</v>
      </c>
      <c r="B42" s="716"/>
      <c r="C42" s="716"/>
      <c r="D42" s="716"/>
      <c r="E42" s="716"/>
      <c r="F42" s="716"/>
      <c r="G42" s="576">
        <v>
1983</v>
      </c>
      <c r="H42" s="758"/>
      <c r="I42" s="758"/>
      <c r="J42" s="758"/>
      <c r="K42" s="202"/>
      <c r="L42" s="758">
        <v>
4339</v>
      </c>
      <c r="M42" s="758"/>
      <c r="N42" s="758"/>
      <c r="O42" s="758"/>
      <c r="P42" s="202"/>
      <c r="Q42" s="758">
        <v>
2030</v>
      </c>
      <c r="R42" s="758"/>
      <c r="S42" s="758"/>
      <c r="T42" s="758">
        <v>
2030</v>
      </c>
      <c r="U42" s="202"/>
      <c r="V42" s="758">
        <v>
2309</v>
      </c>
      <c r="W42" s="758"/>
      <c r="X42" s="758"/>
      <c r="Y42" s="758"/>
      <c r="Z42" s="202"/>
      <c r="AA42" s="883">
        <f t="shared" si="3"/>
        <v>
3.5742528584137867</v>
      </c>
      <c r="AB42" s="883"/>
      <c r="AC42" s="883"/>
      <c r="AD42" s="114"/>
      <c r="AE42" s="906">
        <f>
L42/0.58</f>
        <v>
7481.0344827586214</v>
      </c>
      <c r="AF42" s="906"/>
      <c r="AG42" s="906"/>
      <c r="AH42" s="906"/>
      <c r="AI42" s="906"/>
      <c r="AJ42" s="125"/>
      <c r="AK42" s="636" t="s">
        <v>
1090</v>
      </c>
      <c r="AL42" s="637"/>
      <c r="AM42" s="637"/>
      <c r="AN42" s="637"/>
      <c r="AO42" s="638"/>
      <c r="AP42" s="676">
        <v>
134</v>
      </c>
      <c r="AQ42" s="677"/>
      <c r="AR42" s="677"/>
      <c r="AS42" s="677"/>
      <c r="AT42" s="677">
        <v>
919</v>
      </c>
      <c r="AU42" s="677"/>
      <c r="AV42" s="677"/>
      <c r="AW42" s="677"/>
      <c r="AX42" s="677">
        <v>
1071</v>
      </c>
      <c r="AY42" s="677"/>
      <c r="AZ42" s="677"/>
      <c r="BA42" s="677"/>
      <c r="BB42" s="677">
        <v>
85</v>
      </c>
      <c r="BC42" s="677"/>
      <c r="BD42" s="677"/>
      <c r="BE42" s="677"/>
      <c r="BF42" s="677">
        <v>
116</v>
      </c>
      <c r="BG42" s="677"/>
      <c r="BH42" s="677"/>
      <c r="BI42" s="763"/>
      <c r="BW42" s="4"/>
      <c r="BX42" s="4"/>
      <c r="CS42" s="4"/>
      <c r="CT42" s="4"/>
      <c r="CU42" s="4" t="s">
        <v>
1486</v>
      </c>
      <c r="CV42" s="4"/>
      <c r="CW42" s="4"/>
      <c r="CX42" s="4"/>
      <c r="CY42" s="4"/>
      <c r="CZ42" s="4"/>
      <c r="DA42" s="4"/>
      <c r="DB42" s="4"/>
      <c r="DC42" s="4"/>
    </row>
    <row r="43" spans="1:107" ht="15" customHeight="1">
      <c r="A43" s="715" t="s">
        <v>
434</v>
      </c>
      <c r="B43" s="716"/>
      <c r="C43" s="716"/>
      <c r="D43" s="716"/>
      <c r="E43" s="716"/>
      <c r="F43" s="716"/>
      <c r="G43" s="576">
        <v>
5617</v>
      </c>
      <c r="H43" s="758"/>
      <c r="I43" s="758"/>
      <c r="J43" s="758"/>
      <c r="K43" s="202"/>
      <c r="L43" s="758">
        <v>
11746</v>
      </c>
      <c r="M43" s="758"/>
      <c r="N43" s="758"/>
      <c r="O43" s="758"/>
      <c r="P43" s="202"/>
      <c r="Q43" s="758">
        <v>
5923</v>
      </c>
      <c r="R43" s="758"/>
      <c r="S43" s="758"/>
      <c r="T43" s="758">
        <v>
5923</v>
      </c>
      <c r="U43" s="202"/>
      <c r="V43" s="758">
        <v>
5823</v>
      </c>
      <c r="W43" s="758"/>
      <c r="X43" s="758"/>
      <c r="Y43" s="758"/>
      <c r="Z43" s="202"/>
      <c r="AA43" s="883">
        <f t="shared" si="3"/>
        <v>
9.6757718540973343</v>
      </c>
      <c r="AB43" s="883"/>
      <c r="AC43" s="883"/>
      <c r="AD43" s="114"/>
      <c r="AE43" s="906">
        <f>
L43/1.4</f>
        <v>
8390</v>
      </c>
      <c r="AF43" s="906"/>
      <c r="AG43" s="906"/>
      <c r="AH43" s="906"/>
      <c r="AI43" s="906"/>
      <c r="AJ43" s="125"/>
      <c r="AK43" s="636" t="s">
        <v>
1091</v>
      </c>
      <c r="AL43" s="637"/>
      <c r="AM43" s="637"/>
      <c r="AN43" s="637"/>
      <c r="AO43" s="638"/>
      <c r="AP43" s="676">
        <v>
77</v>
      </c>
      <c r="AQ43" s="677"/>
      <c r="AR43" s="677"/>
      <c r="AS43" s="677"/>
      <c r="AT43" s="677">
        <v>
353</v>
      </c>
      <c r="AU43" s="677"/>
      <c r="AV43" s="677"/>
      <c r="AW43" s="677"/>
      <c r="AX43" s="677">
        <v>
1023</v>
      </c>
      <c r="AY43" s="677"/>
      <c r="AZ43" s="677"/>
      <c r="BA43" s="677"/>
      <c r="BB43" s="677">
        <v>
40</v>
      </c>
      <c r="BC43" s="677"/>
      <c r="BD43" s="677"/>
      <c r="BE43" s="677"/>
      <c r="BF43" s="677">
        <v>
77</v>
      </c>
      <c r="BG43" s="677"/>
      <c r="BH43" s="677"/>
      <c r="BI43" s="763"/>
    </row>
    <row r="44" spans="1:107" ht="15" customHeight="1">
      <c r="A44" s="718" t="s">
        <v>
443</v>
      </c>
      <c r="B44" s="719"/>
      <c r="C44" s="719"/>
      <c r="D44" s="719"/>
      <c r="E44" s="719"/>
      <c r="F44" s="719"/>
      <c r="G44" s="801">
        <v>
5857</v>
      </c>
      <c r="H44" s="800"/>
      <c r="I44" s="800"/>
      <c r="J44" s="800"/>
      <c r="K44" s="204"/>
      <c r="L44" s="800">
        <v>
13133</v>
      </c>
      <c r="M44" s="800"/>
      <c r="N44" s="800"/>
      <c r="O44" s="800"/>
      <c r="P44" s="204"/>
      <c r="Q44" s="800">
        <v>
6509</v>
      </c>
      <c r="R44" s="800"/>
      <c r="S44" s="800"/>
      <c r="T44" s="800">
        <v>
6509</v>
      </c>
      <c r="U44" s="204"/>
      <c r="V44" s="800">
        <v>
6624</v>
      </c>
      <c r="W44" s="800"/>
      <c r="X44" s="800"/>
      <c r="Y44" s="800"/>
      <c r="Z44" s="204"/>
      <c r="AA44" s="911">
        <f t="shared" si="3"/>
        <v>
10.818313618241127</v>
      </c>
      <c r="AB44" s="911"/>
      <c r="AC44" s="911"/>
      <c r="AD44" s="115"/>
      <c r="AE44" s="907">
        <f>
L44/1.07</f>
        <v>
12273.831775700934</v>
      </c>
      <c r="AF44" s="907"/>
      <c r="AG44" s="907"/>
      <c r="AH44" s="907"/>
      <c r="AI44" s="907"/>
      <c r="AJ44" s="126"/>
      <c r="AK44" s="636" t="s">
        <v>
1092</v>
      </c>
      <c r="AL44" s="637"/>
      <c r="AM44" s="637"/>
      <c r="AN44" s="637"/>
      <c r="AO44" s="638"/>
      <c r="AP44" s="676">
        <v>
28</v>
      </c>
      <c r="AQ44" s="677"/>
      <c r="AR44" s="677"/>
      <c r="AS44" s="677"/>
      <c r="AT44" s="677">
        <v>
54</v>
      </c>
      <c r="AU44" s="677"/>
      <c r="AV44" s="677"/>
      <c r="AW44" s="677"/>
      <c r="AX44" s="677">
        <v>
506</v>
      </c>
      <c r="AY44" s="677"/>
      <c r="AZ44" s="677"/>
      <c r="BA44" s="677"/>
      <c r="BB44" s="677">
        <v>
17</v>
      </c>
      <c r="BC44" s="677"/>
      <c r="BD44" s="677"/>
      <c r="BE44" s="677"/>
      <c r="BF44" s="677">
        <v>
37</v>
      </c>
      <c r="BG44" s="677"/>
      <c r="BH44" s="677"/>
      <c r="BI44" s="763"/>
      <c r="BO44" s="4"/>
      <c r="BP44" s="4"/>
      <c r="BQ44" s="4"/>
      <c r="BR44" s="4"/>
      <c r="BS44" s="4"/>
      <c r="BT44" s="4"/>
      <c r="BU44" s="4"/>
      <c r="BV44" s="4"/>
    </row>
    <row r="45" spans="1:107" ht="15" customHeight="1">
      <c r="A45" s="33"/>
      <c r="B45" s="33"/>
      <c r="C45" s="34" t="s">
        <v>
1099</v>
      </c>
      <c r="D45" s="33"/>
      <c r="E45" s="33"/>
      <c r="F45" s="33"/>
      <c r="G45" s="33"/>
      <c r="H45" s="33"/>
      <c r="I45" s="58"/>
      <c r="J45" s="58"/>
      <c r="K45" s="58"/>
      <c r="L45" s="58"/>
      <c r="M45" s="58"/>
      <c r="N45" s="30"/>
      <c r="O45" s="33"/>
      <c r="P45" s="33"/>
      <c r="Q45" s="33"/>
      <c r="R45" s="30"/>
      <c r="S45" s="33"/>
      <c r="T45" s="33"/>
      <c r="U45" s="33"/>
      <c r="V45" s="30"/>
      <c r="W45" s="33"/>
      <c r="X45" s="33"/>
      <c r="Y45" s="33"/>
      <c r="Z45" s="30"/>
      <c r="AA45" s="33"/>
      <c r="AB45" s="33"/>
      <c r="AC45" s="33"/>
      <c r="AD45" s="30"/>
      <c r="AE45" s="33"/>
      <c r="AF45" s="33"/>
      <c r="AG45" s="33"/>
      <c r="AH45" s="33"/>
      <c r="AI45" s="33"/>
      <c r="AJ45" s="4"/>
      <c r="AK45" s="636" t="s">
        <v>
1087</v>
      </c>
      <c r="AL45" s="637"/>
      <c r="AM45" s="637"/>
      <c r="AN45" s="637"/>
      <c r="AO45" s="638"/>
      <c r="AP45" s="676">
        <v>
2</v>
      </c>
      <c r="AQ45" s="677"/>
      <c r="AR45" s="677"/>
      <c r="AS45" s="677"/>
      <c r="AT45" s="677" t="s">
        <v>
471</v>
      </c>
      <c r="AU45" s="677"/>
      <c r="AV45" s="677"/>
      <c r="AW45" s="677"/>
      <c r="AX45" s="677">
        <v>
170</v>
      </c>
      <c r="AY45" s="677"/>
      <c r="AZ45" s="677"/>
      <c r="BA45" s="677"/>
      <c r="BB45" s="677">
        <v>
3</v>
      </c>
      <c r="BC45" s="677"/>
      <c r="BD45" s="677"/>
      <c r="BE45" s="677"/>
      <c r="BF45" s="677">
        <v>
12</v>
      </c>
      <c r="BG45" s="677"/>
      <c r="BH45" s="677"/>
      <c r="BI45" s="763"/>
      <c r="BO45" s="4"/>
      <c r="BP45" s="4"/>
      <c r="BQ45" s="4"/>
      <c r="BR45" s="4"/>
      <c r="BS45" s="4"/>
      <c r="BT45" s="4"/>
      <c r="BU45" s="4"/>
      <c r="BV45" s="4"/>
      <c r="BW45" s="4"/>
      <c r="BX45" s="4"/>
      <c r="CS45" s="4"/>
      <c r="CT45" s="4"/>
      <c r="CU45" s="4"/>
      <c r="CV45" s="4"/>
      <c r="CW45" s="4"/>
      <c r="CX45" s="4"/>
      <c r="CY45" s="4"/>
      <c r="CZ45" s="4"/>
      <c r="DA45" s="4"/>
      <c r="DB45" s="4"/>
      <c r="DC45" s="4"/>
    </row>
    <row r="46" spans="1:107" ht="13.5" customHeight="1">
      <c r="A46" s="30"/>
      <c r="B46" s="37"/>
      <c r="C46" s="228" t="s">
        <v>
711</v>
      </c>
      <c r="D46" s="34"/>
      <c r="E46" s="34"/>
      <c r="F46" s="34"/>
      <c r="G46" s="34"/>
      <c r="H46" s="34"/>
      <c r="I46" s="34"/>
      <c r="J46" s="34"/>
      <c r="K46" s="34"/>
      <c r="L46" s="34"/>
      <c r="M46" s="34"/>
      <c r="N46" s="30"/>
      <c r="O46" s="33"/>
      <c r="P46" s="33"/>
      <c r="Q46" s="33"/>
      <c r="R46" s="30"/>
      <c r="S46" s="33"/>
      <c r="T46" s="33"/>
      <c r="U46" s="33"/>
      <c r="V46" s="30"/>
      <c r="W46" s="33"/>
      <c r="X46" s="33"/>
      <c r="Y46" s="33"/>
      <c r="Z46" s="30"/>
      <c r="AA46" s="33"/>
      <c r="AB46" s="33"/>
      <c r="AC46" s="33"/>
      <c r="AD46" s="30"/>
      <c r="AE46" s="33"/>
      <c r="AF46" s="33"/>
      <c r="AG46" s="33"/>
      <c r="AH46" s="33"/>
      <c r="AI46" s="33"/>
      <c r="AJ46" s="4"/>
      <c r="AK46" s="639" t="s">
        <v>
1088</v>
      </c>
      <c r="AL46" s="640"/>
      <c r="AM46" s="640"/>
      <c r="AN46" s="640"/>
      <c r="AO46" s="641"/>
      <c r="AP46" s="668">
        <v>
2</v>
      </c>
      <c r="AQ46" s="898"/>
      <c r="AR46" s="898"/>
      <c r="AS46" s="898"/>
      <c r="AT46" s="669" t="s">
        <v>
471</v>
      </c>
      <c r="AU46" s="898"/>
      <c r="AV46" s="898"/>
      <c r="AW46" s="898"/>
      <c r="AX46" s="669">
        <v>
35</v>
      </c>
      <c r="AY46" s="898"/>
      <c r="AZ46" s="898"/>
      <c r="BA46" s="898"/>
      <c r="BB46" s="669">
        <v>
2</v>
      </c>
      <c r="BC46" s="898"/>
      <c r="BD46" s="898"/>
      <c r="BE46" s="898"/>
      <c r="BF46" s="669">
        <v>
3</v>
      </c>
      <c r="BG46" s="898"/>
      <c r="BH46" s="898"/>
      <c r="BI46" s="899"/>
      <c r="BO46" s="4"/>
      <c r="BP46" s="4"/>
      <c r="BQ46" s="4"/>
      <c r="BR46" s="4"/>
      <c r="BS46" s="4"/>
      <c r="BT46" s="4"/>
      <c r="BU46" s="4"/>
      <c r="BV46" s="4"/>
      <c r="BW46" s="4"/>
      <c r="BX46" s="4"/>
      <c r="CS46" s="4"/>
      <c r="CT46" s="4"/>
      <c r="CU46" s="4"/>
      <c r="CV46" s="4"/>
      <c r="CW46" s="4"/>
      <c r="CX46" s="4"/>
      <c r="CY46" s="4"/>
      <c r="CZ46" s="4"/>
      <c r="DA46" s="4"/>
      <c r="DB46" s="4"/>
      <c r="DC46" s="4"/>
    </row>
    <row r="47" spans="1:107">
      <c r="A47" s="33"/>
      <c r="B47" s="33"/>
      <c r="C47" s="33"/>
      <c r="D47" s="33"/>
      <c r="E47" s="33"/>
      <c r="F47" s="33"/>
      <c r="G47" s="908"/>
      <c r="H47" s="674"/>
      <c r="I47" s="674"/>
      <c r="J47" s="674"/>
      <c r="K47" s="58"/>
      <c r="L47" s="908"/>
      <c r="M47" s="674"/>
      <c r="N47" s="674"/>
      <c r="O47" s="674"/>
      <c r="P47" s="33"/>
      <c r="Q47" s="908"/>
      <c r="R47" s="674"/>
      <c r="S47" s="674"/>
      <c r="T47" s="674"/>
      <c r="U47" s="33"/>
      <c r="V47" s="908"/>
      <c r="W47" s="674"/>
      <c r="X47" s="674"/>
      <c r="Y47" s="674"/>
      <c r="Z47" s="30"/>
      <c r="AA47" s="909"/>
      <c r="AB47" s="909"/>
      <c r="AC47" s="909"/>
      <c r="AD47" s="30"/>
      <c r="AE47" s="910"/>
      <c r="AF47" s="910"/>
      <c r="AG47" s="910"/>
      <c r="AH47" s="910"/>
      <c r="AI47" s="910"/>
      <c r="AJ47" s="4"/>
      <c r="AK47" s="4"/>
      <c r="AL47" s="4"/>
      <c r="AM47" s="34"/>
      <c r="AN47" s="4"/>
      <c r="AO47" s="4"/>
      <c r="AP47" s="4"/>
      <c r="AQ47" s="4"/>
      <c r="AR47" s="4"/>
      <c r="AS47" s="4"/>
      <c r="AT47" s="4"/>
      <c r="AU47" s="4"/>
      <c r="AV47" s="4"/>
      <c r="AW47" s="4"/>
      <c r="AX47" s="4"/>
      <c r="AY47" s="4"/>
      <c r="AZ47" s="4"/>
      <c r="BA47" s="4"/>
      <c r="BB47" s="4"/>
      <c r="BC47" s="4"/>
      <c r="BD47" s="4"/>
      <c r="BE47" s="4"/>
      <c r="BF47" s="4"/>
      <c r="BG47" s="4"/>
      <c r="BH47" s="4"/>
      <c r="BI47" s="4"/>
      <c r="BJ47" s="4"/>
      <c r="BK47" s="4"/>
      <c r="BL47" s="4"/>
      <c r="BM47" s="4"/>
      <c r="BN47" s="4"/>
      <c r="BO47" s="4"/>
      <c r="BP47" s="4"/>
      <c r="BQ47" s="4"/>
      <c r="BR47" s="4"/>
      <c r="BS47" s="4"/>
      <c r="BT47" s="4"/>
      <c r="BU47" s="4"/>
      <c r="BV47" s="4"/>
      <c r="BW47" s="4"/>
      <c r="BX47" s="4"/>
      <c r="CS47" s="4"/>
      <c r="CT47" s="4"/>
      <c r="CU47" s="4"/>
      <c r="CV47" s="4"/>
      <c r="CW47" s="4"/>
      <c r="CX47" s="4"/>
      <c r="CY47" s="4"/>
      <c r="CZ47" s="4"/>
      <c r="DA47" s="4"/>
      <c r="DB47" s="4"/>
      <c r="DC47" s="4"/>
    </row>
    <row r="48" spans="1:107" ht="16.5" customHeight="1">
      <c r="A48" s="33"/>
      <c r="B48" s="33"/>
      <c r="C48" s="33"/>
      <c r="D48" s="33"/>
      <c r="E48" s="33"/>
      <c r="F48" s="33"/>
      <c r="G48" s="33"/>
      <c r="H48" s="33"/>
      <c r="I48" s="58"/>
      <c r="J48" s="58"/>
      <c r="K48" s="58"/>
      <c r="L48" s="58"/>
      <c r="M48" s="58"/>
      <c r="N48" s="30"/>
      <c r="O48" s="33"/>
      <c r="P48" s="33"/>
      <c r="Q48" s="33"/>
      <c r="R48" s="30"/>
      <c r="S48" s="33"/>
      <c r="T48" s="33"/>
      <c r="U48" s="33"/>
      <c r="V48" s="30"/>
      <c r="W48" s="33"/>
      <c r="X48" s="33"/>
      <c r="Y48" s="33"/>
      <c r="Z48" s="30"/>
      <c r="AA48" s="33"/>
      <c r="AB48" s="33"/>
      <c r="AC48" s="33"/>
      <c r="AD48" s="30"/>
      <c r="AE48" s="33"/>
      <c r="AF48" s="33"/>
      <c r="AG48" s="33"/>
      <c r="AH48" s="33"/>
      <c r="AI48" s="33"/>
      <c r="AJ48" s="4"/>
      <c r="AK48" s="4"/>
      <c r="AL48" s="4"/>
      <c r="AM48" s="34" t="s">
        <v>
712</v>
      </c>
      <c r="AN48" s="34"/>
      <c r="AO48" s="34"/>
      <c r="AP48" s="34"/>
      <c r="AQ48" s="34"/>
      <c r="AR48" s="34"/>
      <c r="AS48" s="34"/>
      <c r="AT48" s="34"/>
      <c r="AU48" s="34"/>
      <c r="AV48" s="34"/>
      <c r="AW48" s="34"/>
      <c r="AX48" s="34"/>
      <c r="AY48" s="34"/>
      <c r="AZ48" s="34"/>
      <c r="BA48" s="34"/>
      <c r="BB48" s="34"/>
      <c r="BC48" s="4"/>
      <c r="BD48" s="4"/>
      <c r="BW48" s="4"/>
      <c r="BX48" s="4"/>
      <c r="BY48" s="4"/>
      <c r="BZ48" s="4"/>
      <c r="CA48" s="4"/>
      <c r="CB48" s="4"/>
      <c r="CC48" s="4"/>
      <c r="CD48" s="4"/>
      <c r="CE48" s="4"/>
      <c r="CF48" s="4"/>
      <c r="CG48" s="4"/>
      <c r="CH48" s="4"/>
      <c r="CI48" s="4"/>
      <c r="CJ48" s="4"/>
      <c r="CK48" s="4"/>
      <c r="CL48" s="4"/>
      <c r="CM48" s="4"/>
      <c r="CN48" s="4"/>
      <c r="CO48" s="4"/>
      <c r="CP48" s="4"/>
      <c r="CQ48" s="4"/>
      <c r="CR48" s="4"/>
      <c r="CS48" s="4"/>
      <c r="CT48" s="4"/>
      <c r="CU48" s="4"/>
      <c r="CV48" s="4"/>
      <c r="CW48" s="4"/>
      <c r="CX48" s="4"/>
      <c r="CY48" s="4"/>
      <c r="CZ48" s="4"/>
      <c r="DA48" s="4"/>
      <c r="DB48" s="4"/>
      <c r="DC48" s="4"/>
    </row>
    <row r="49" spans="1:107" ht="16.5" customHeight="1">
      <c r="AK49" s="30"/>
      <c r="AL49" s="4"/>
      <c r="AM49" s="199"/>
      <c r="AO49" s="201"/>
      <c r="AQ49" s="201"/>
      <c r="AR49" s="34"/>
      <c r="AS49" s="34"/>
      <c r="AT49" s="34"/>
      <c r="AU49" s="34"/>
      <c r="AV49" s="34"/>
      <c r="AW49" s="34"/>
      <c r="AX49" s="34"/>
      <c r="AY49" s="26"/>
      <c r="AZ49" s="26"/>
      <c r="BA49" s="26"/>
      <c r="BB49" s="26"/>
      <c r="BC49" s="4"/>
      <c r="BD49" s="4"/>
      <c r="BW49" s="4"/>
      <c r="BX49" s="4"/>
      <c r="BY49" s="4"/>
      <c r="BZ49" s="4"/>
      <c r="CA49" s="4"/>
      <c r="CB49" s="4"/>
      <c r="CC49" s="4"/>
      <c r="CD49" s="4"/>
      <c r="CE49" s="4"/>
      <c r="CF49" s="4"/>
      <c r="CG49" s="4"/>
      <c r="CH49" s="4"/>
      <c r="CI49" s="4"/>
      <c r="CJ49" s="4"/>
      <c r="CK49" s="4"/>
      <c r="CL49" s="4"/>
      <c r="CM49" s="4"/>
      <c r="CN49" s="4"/>
      <c r="CO49" s="4"/>
      <c r="CP49" s="4"/>
      <c r="CQ49" s="4"/>
      <c r="CR49" s="4"/>
      <c r="CS49" s="4"/>
      <c r="CT49" s="4"/>
      <c r="CU49" s="4"/>
      <c r="CV49" s="4"/>
      <c r="CW49" s="4"/>
      <c r="CX49" s="4"/>
      <c r="CY49" s="4"/>
      <c r="CZ49" s="4"/>
      <c r="DA49" s="4"/>
      <c r="DB49" s="4"/>
      <c r="DC49" s="4"/>
    </row>
    <row r="50" spans="1:107" ht="16.5" customHeight="1">
      <c r="A50" s="601">
        <v>
19</v>
      </c>
      <c r="B50" s="601"/>
      <c r="C50" s="601"/>
      <c r="D50" s="601"/>
      <c r="E50" s="601"/>
      <c r="F50" s="601"/>
      <c r="G50" s="601"/>
      <c r="H50" s="601"/>
      <c r="I50" s="601"/>
      <c r="J50" s="601"/>
      <c r="K50" s="601"/>
      <c r="L50" s="601"/>
      <c r="M50" s="601"/>
      <c r="N50" s="601"/>
      <c r="O50" s="601"/>
      <c r="P50" s="601"/>
      <c r="Q50" s="601"/>
      <c r="R50" s="601"/>
      <c r="S50" s="601"/>
      <c r="T50" s="601"/>
      <c r="U50" s="601"/>
      <c r="V50" s="601"/>
      <c r="W50" s="601"/>
      <c r="X50" s="601"/>
      <c r="Y50" s="601"/>
      <c r="Z50" s="601"/>
      <c r="AA50" s="601"/>
      <c r="AB50" s="601"/>
      <c r="AC50" s="601"/>
      <c r="AD50" s="601"/>
      <c r="AE50" s="601"/>
      <c r="AF50" s="601"/>
      <c r="AG50" s="601"/>
      <c r="AH50" s="601"/>
      <c r="AI50" s="601"/>
      <c r="AJ50" s="601"/>
      <c r="AK50" s="601">
        <v>
20</v>
      </c>
      <c r="AL50" s="601"/>
      <c r="AM50" s="601"/>
      <c r="AN50" s="601"/>
      <c r="AO50" s="601"/>
      <c r="AP50" s="601"/>
      <c r="AQ50" s="601"/>
      <c r="AR50" s="601"/>
      <c r="AS50" s="601"/>
      <c r="AT50" s="601"/>
      <c r="AU50" s="601"/>
      <c r="AV50" s="601"/>
      <c r="AW50" s="601"/>
      <c r="AX50" s="601"/>
      <c r="AY50" s="601"/>
      <c r="AZ50" s="601"/>
      <c r="BA50" s="601"/>
      <c r="BB50" s="601"/>
      <c r="BC50" s="601"/>
      <c r="BD50" s="601"/>
      <c r="BE50" s="601"/>
      <c r="BF50" s="601"/>
      <c r="BG50" s="601"/>
      <c r="BH50" s="601"/>
      <c r="BI50" s="601"/>
      <c r="BJ50" s="601"/>
      <c r="BK50" s="601"/>
      <c r="BL50" s="601"/>
      <c r="BM50" s="601"/>
      <c r="BN50" s="601"/>
      <c r="BO50" s="601"/>
      <c r="BP50" s="601"/>
      <c r="BQ50" s="601"/>
      <c r="BR50" s="601"/>
      <c r="BS50" s="601"/>
      <c r="BT50" s="601"/>
      <c r="BU50" s="601"/>
      <c r="BV50" s="601"/>
      <c r="BW50" s="601">
        <v>
21</v>
      </c>
      <c r="BX50" s="601"/>
      <c r="BY50" s="594"/>
      <c r="BZ50" s="594"/>
      <c r="CA50" s="594"/>
      <c r="CB50" s="594"/>
      <c r="CC50" s="594"/>
      <c r="CD50" s="594"/>
      <c r="CE50" s="594"/>
      <c r="CF50" s="594"/>
      <c r="CG50" s="594"/>
      <c r="CH50" s="594"/>
      <c r="CI50" s="594"/>
      <c r="CJ50" s="594"/>
      <c r="CK50" s="594"/>
      <c r="CL50" s="594"/>
      <c r="CM50" s="594"/>
      <c r="CN50" s="594"/>
      <c r="CO50" s="594"/>
      <c r="CP50" s="594"/>
      <c r="CQ50" s="594"/>
      <c r="CR50" s="594"/>
      <c r="CS50" s="594"/>
      <c r="CT50" s="594"/>
      <c r="CU50" s="594"/>
      <c r="CV50" s="594"/>
      <c r="CW50" s="594"/>
      <c r="CX50" s="594"/>
      <c r="CY50" s="594"/>
      <c r="CZ50" s="594"/>
      <c r="DA50" s="594"/>
      <c r="DB50" s="594"/>
      <c r="DC50" s="594"/>
    </row>
    <row r="51" spans="1:107" ht="16.5" customHeight="1">
      <c r="A51" s="4"/>
      <c r="B51" s="4"/>
      <c r="C51" s="4"/>
      <c r="D51" s="4"/>
      <c r="E51" s="4"/>
      <c r="F51" s="4"/>
      <c r="G51" s="4"/>
      <c r="H51" s="4"/>
      <c r="I51" s="4"/>
      <c r="J51" s="4"/>
      <c r="K51" s="4"/>
      <c r="L51" s="4"/>
      <c r="M51" s="4"/>
      <c r="N51" s="4"/>
      <c r="O51" s="4"/>
      <c r="P51" s="4"/>
      <c r="Q51" s="4"/>
      <c r="R51" s="4"/>
      <c r="S51" s="4"/>
      <c r="T51" s="4"/>
      <c r="U51" s="4"/>
      <c r="V51" s="4"/>
      <c r="W51" s="4"/>
      <c r="X51" s="4"/>
      <c r="Y51" s="4"/>
      <c r="Z51" s="4"/>
      <c r="AA51" s="4"/>
      <c r="AB51" s="4"/>
      <c r="AC51" s="4"/>
      <c r="AD51" s="4"/>
      <c r="AE51" s="4"/>
      <c r="AF51" s="4"/>
      <c r="AG51" s="4"/>
      <c r="AH51" s="4"/>
      <c r="AI51" s="4"/>
      <c r="AJ51" s="4"/>
      <c r="BU51" s="4"/>
      <c r="BV51" s="4"/>
      <c r="BW51" s="4"/>
      <c r="BX51" s="4"/>
      <c r="BY51" s="4"/>
      <c r="BZ51" s="4"/>
      <c r="CA51" s="4"/>
      <c r="CB51" s="4"/>
      <c r="CC51" s="4"/>
      <c r="CD51" s="4"/>
      <c r="CE51" s="4"/>
      <c r="CF51" s="4"/>
      <c r="CG51" s="4"/>
      <c r="CH51" s="4"/>
      <c r="CI51" s="4"/>
      <c r="CJ51" s="4"/>
      <c r="CK51" s="4"/>
      <c r="CL51" s="4"/>
      <c r="CM51" s="4"/>
      <c r="CN51" s="4"/>
      <c r="CO51" s="4"/>
      <c r="CP51" s="4"/>
      <c r="CQ51" s="4"/>
      <c r="CR51" s="4"/>
      <c r="CS51" s="4"/>
      <c r="CT51" s="4"/>
      <c r="CU51" s="4"/>
      <c r="CV51" s="4"/>
      <c r="CW51" s="4"/>
      <c r="CX51" s="4"/>
      <c r="CY51" s="4"/>
      <c r="CZ51" s="4"/>
      <c r="DA51" s="4"/>
      <c r="DB51" s="4"/>
      <c r="DC51" s="4"/>
    </row>
    <row r="52" spans="1:107" ht="16.5" customHeight="1">
      <c r="A52" s="4"/>
      <c r="B52" s="4"/>
      <c r="C52" s="4"/>
      <c r="D52" s="4"/>
      <c r="E52" s="4"/>
      <c r="F52" s="4"/>
      <c r="G52" s="4"/>
      <c r="H52" s="4"/>
      <c r="I52" s="4"/>
      <c r="J52" s="4"/>
      <c r="K52" s="4"/>
      <c r="L52" s="4"/>
      <c r="M52" s="4"/>
      <c r="N52" s="4"/>
      <c r="O52" s="4"/>
      <c r="P52" s="4"/>
      <c r="Q52" s="4"/>
      <c r="R52" s="4"/>
      <c r="S52" s="4"/>
      <c r="T52" s="4"/>
      <c r="U52" s="4"/>
      <c r="V52" s="4"/>
      <c r="W52" s="4"/>
      <c r="X52" s="4"/>
      <c r="Y52" s="4"/>
      <c r="Z52" s="4"/>
      <c r="AA52" s="4"/>
      <c r="AB52" s="4"/>
      <c r="AC52" s="4"/>
      <c r="AD52" s="4"/>
      <c r="AE52" s="4"/>
      <c r="AF52" s="4"/>
      <c r="AG52" s="4"/>
      <c r="AH52" s="4"/>
      <c r="AI52" s="4"/>
      <c r="AJ52" s="4"/>
      <c r="BW52" s="4"/>
      <c r="BX52" s="4"/>
      <c r="BY52" s="4"/>
      <c r="BZ52" s="4"/>
      <c r="CA52" s="4"/>
      <c r="CB52" s="4"/>
      <c r="CC52" s="4"/>
      <c r="CD52" s="4"/>
      <c r="CE52" s="4"/>
      <c r="CF52" s="4"/>
      <c r="CG52" s="4"/>
      <c r="CH52" s="4"/>
      <c r="CI52" s="4"/>
      <c r="CJ52" s="4"/>
      <c r="CK52" s="4"/>
      <c r="CL52" s="4"/>
      <c r="CM52" s="4"/>
      <c r="CN52" s="4"/>
      <c r="CO52" s="4"/>
      <c r="CP52" s="4"/>
      <c r="CQ52" s="4"/>
      <c r="CR52" s="4"/>
      <c r="CS52" s="4"/>
      <c r="CT52" s="4"/>
      <c r="CU52" s="4"/>
      <c r="CV52" s="4"/>
      <c r="CW52" s="4"/>
      <c r="CX52" s="4"/>
      <c r="CY52" s="4"/>
      <c r="CZ52" s="4"/>
      <c r="DA52" s="4"/>
      <c r="DB52" s="4"/>
      <c r="DC52" s="4"/>
    </row>
    <row r="53" spans="1:107" ht="16.5" customHeight="1">
      <c r="A53" s="4"/>
      <c r="B53" s="4"/>
      <c r="C53" s="4"/>
      <c r="D53" s="4"/>
      <c r="E53" s="4"/>
      <c r="F53" s="4"/>
      <c r="G53" s="4"/>
      <c r="H53" s="4"/>
      <c r="I53" s="4"/>
      <c r="J53" s="4"/>
      <c r="K53" s="4"/>
      <c r="L53" s="4"/>
      <c r="M53" s="4"/>
      <c r="N53" s="4"/>
      <c r="O53" s="4"/>
      <c r="P53" s="4"/>
      <c r="Q53" s="4"/>
      <c r="R53" s="4"/>
      <c r="S53" s="4"/>
      <c r="T53" s="4"/>
      <c r="U53" s="4"/>
      <c r="V53" s="4"/>
      <c r="W53" s="4"/>
      <c r="X53" s="4"/>
      <c r="Y53" s="4"/>
      <c r="Z53" s="4"/>
      <c r="AA53" s="4"/>
      <c r="AB53" s="4"/>
      <c r="AC53" s="4"/>
      <c r="AD53" s="4"/>
      <c r="AE53" s="4"/>
      <c r="AF53" s="4"/>
      <c r="AG53" s="4"/>
      <c r="AH53" s="4"/>
      <c r="AI53" s="4"/>
      <c r="AJ53" s="4"/>
      <c r="AK53" s="4"/>
      <c r="AL53" s="4"/>
      <c r="AM53" s="4"/>
      <c r="AN53" s="4"/>
      <c r="AO53" s="4"/>
      <c r="AP53" s="4"/>
      <c r="BU53" s="197"/>
      <c r="BV53" s="197"/>
      <c r="BW53" s="4"/>
      <c r="BX53" s="4"/>
      <c r="BY53" s="4"/>
      <c r="BZ53" s="4"/>
      <c r="CA53" s="4"/>
      <c r="CB53" s="4"/>
      <c r="CC53" s="4"/>
      <c r="CD53" s="4"/>
      <c r="CE53" s="4"/>
      <c r="CF53" s="4"/>
      <c r="CG53" s="4"/>
      <c r="CH53" s="4"/>
      <c r="CI53" s="4"/>
      <c r="CJ53" s="4"/>
      <c r="CK53" s="4"/>
      <c r="CL53" s="4"/>
      <c r="CM53" s="4"/>
      <c r="CN53" s="4"/>
      <c r="CO53" s="4"/>
      <c r="CP53" s="4"/>
      <c r="CQ53" s="4"/>
      <c r="CR53" s="4"/>
      <c r="CS53" s="4"/>
      <c r="CT53" s="4"/>
      <c r="CU53" s="4"/>
      <c r="CV53" s="4"/>
      <c r="CW53" s="4"/>
      <c r="CX53" s="4"/>
      <c r="CY53" s="4"/>
      <c r="CZ53" s="4"/>
      <c r="DA53" s="4"/>
      <c r="DB53" s="4"/>
      <c r="DC53" s="4"/>
    </row>
    <row r="54" spans="1:107" ht="16.5" customHeight="1">
      <c r="A54" s="4"/>
      <c r="B54" s="4"/>
      <c r="C54" s="4"/>
      <c r="D54" s="4"/>
      <c r="E54" s="4"/>
      <c r="F54" s="4"/>
      <c r="G54" s="4"/>
      <c r="H54" s="4"/>
      <c r="I54" s="4"/>
      <c r="J54" s="4"/>
      <c r="K54" s="4"/>
      <c r="L54" s="4"/>
      <c r="M54" s="4"/>
      <c r="N54" s="4"/>
      <c r="O54" s="4"/>
      <c r="P54" s="4"/>
      <c r="Q54" s="4"/>
      <c r="R54" s="4"/>
      <c r="S54" s="4"/>
      <c r="T54" s="4"/>
      <c r="U54" s="4"/>
      <c r="V54" s="4"/>
      <c r="W54" s="4"/>
      <c r="X54" s="4"/>
      <c r="Y54" s="4"/>
      <c r="Z54" s="4"/>
      <c r="AA54" s="4"/>
      <c r="AB54" s="4"/>
      <c r="AC54" s="4"/>
      <c r="AD54" s="4"/>
      <c r="AE54" s="4"/>
      <c r="AF54" s="4"/>
      <c r="AG54" s="4"/>
      <c r="AH54" s="4"/>
      <c r="AI54" s="4"/>
      <c r="AJ54" s="4"/>
      <c r="AK54" s="4"/>
      <c r="AL54" s="4"/>
      <c r="AM54" s="4"/>
      <c r="AN54" s="4"/>
      <c r="AO54" s="4"/>
      <c r="AP54" s="4"/>
      <c r="BU54" s="4"/>
      <c r="BV54" s="4"/>
      <c r="BW54" s="4"/>
      <c r="BX54" s="4"/>
      <c r="BY54" s="4"/>
      <c r="BZ54" s="4"/>
      <c r="CA54" s="4"/>
      <c r="CB54" s="4"/>
      <c r="CC54" s="4"/>
      <c r="CD54" s="4"/>
      <c r="CE54" s="4"/>
      <c r="CF54" s="4"/>
      <c r="CG54" s="4"/>
      <c r="CH54" s="4"/>
      <c r="CI54" s="4"/>
      <c r="CJ54" s="4"/>
      <c r="CK54" s="4"/>
      <c r="CL54" s="4"/>
      <c r="CM54" s="4"/>
      <c r="CN54" s="4"/>
      <c r="CO54" s="4"/>
      <c r="CP54" s="4"/>
      <c r="CQ54" s="4"/>
      <c r="CR54" s="4"/>
      <c r="CS54" s="4"/>
      <c r="CT54" s="4"/>
      <c r="CU54" s="4"/>
      <c r="CV54" s="4"/>
      <c r="CW54" s="4"/>
      <c r="CX54" s="4"/>
      <c r="CY54" s="4"/>
      <c r="CZ54" s="4"/>
      <c r="DA54" s="4"/>
      <c r="DB54" s="4"/>
      <c r="DC54" s="4"/>
    </row>
    <row r="55" spans="1:107" ht="16.5" customHeight="1">
      <c r="A55" s="4"/>
      <c r="B55" s="4"/>
      <c r="C55" s="4"/>
      <c r="D55" s="4"/>
      <c r="E55" s="4"/>
      <c r="F55" s="4"/>
      <c r="G55" s="4"/>
      <c r="H55" s="4"/>
      <c r="I55" s="4"/>
      <c r="J55" s="4"/>
      <c r="K55" s="4"/>
      <c r="L55" s="4"/>
      <c r="M55" s="4"/>
      <c r="N55" s="4"/>
      <c r="O55" s="4"/>
      <c r="P55" s="4"/>
      <c r="Q55" s="4"/>
      <c r="R55" s="4"/>
      <c r="S55" s="4"/>
      <c r="T55" s="4"/>
      <c r="U55" s="4"/>
      <c r="V55" s="4"/>
      <c r="W55" s="4"/>
      <c r="X55" s="4"/>
      <c r="Y55" s="4"/>
      <c r="Z55" s="4"/>
      <c r="AA55" s="4"/>
      <c r="AB55" s="4"/>
      <c r="AC55" s="4"/>
      <c r="AD55" s="4"/>
      <c r="AE55" s="4"/>
      <c r="AF55" s="4"/>
      <c r="AG55" s="4"/>
      <c r="AH55" s="4"/>
      <c r="AI55" s="4"/>
      <c r="AJ55" s="4"/>
      <c r="BU55" s="4"/>
      <c r="BV55" s="4"/>
    </row>
    <row r="56" spans="1:107" ht="16.5" customHeight="1">
      <c r="A56" s="4"/>
      <c r="B56" s="4"/>
      <c r="C56" s="4"/>
      <c r="D56" s="4"/>
      <c r="E56" s="4"/>
      <c r="F56" s="4"/>
      <c r="G56" s="4"/>
      <c r="H56" s="4"/>
      <c r="I56" s="4"/>
      <c r="J56" s="4"/>
      <c r="K56" s="4"/>
      <c r="L56" s="4"/>
      <c r="M56" s="4"/>
      <c r="N56" s="4"/>
      <c r="O56" s="4"/>
      <c r="P56" s="4"/>
      <c r="Q56" s="4"/>
      <c r="R56" s="4"/>
      <c r="S56" s="4"/>
      <c r="T56" s="4"/>
      <c r="U56" s="4"/>
      <c r="V56" s="4"/>
      <c r="W56" s="4"/>
      <c r="X56" s="4"/>
      <c r="Y56" s="4"/>
      <c r="Z56" s="4"/>
      <c r="AA56" s="4"/>
      <c r="AB56" s="4"/>
      <c r="AC56" s="4"/>
      <c r="AD56" s="4"/>
      <c r="AE56" s="4"/>
      <c r="AF56" s="4"/>
      <c r="AG56" s="4"/>
      <c r="AH56" s="4"/>
      <c r="AI56" s="4"/>
      <c r="AJ56" s="4"/>
      <c r="AL56" s="197"/>
      <c r="AM56" s="197"/>
      <c r="AN56" s="197"/>
      <c r="AO56" s="197"/>
      <c r="AP56" s="197"/>
      <c r="BU56" s="4"/>
      <c r="BV56" s="4"/>
    </row>
    <row r="57" spans="1:107" ht="15" customHeight="1">
      <c r="A57" s="4"/>
      <c r="B57" s="4"/>
      <c r="C57" s="4"/>
      <c r="D57" s="4"/>
      <c r="E57" s="4"/>
      <c r="F57" s="4"/>
      <c r="G57" s="4"/>
      <c r="H57" s="4"/>
      <c r="I57" s="4"/>
      <c r="J57" s="4"/>
      <c r="K57" s="4"/>
      <c r="L57" s="4"/>
      <c r="M57" s="4"/>
      <c r="N57" s="4"/>
      <c r="O57" s="4"/>
      <c r="P57" s="4"/>
      <c r="Q57" s="4"/>
      <c r="R57" s="4"/>
      <c r="S57" s="4"/>
      <c r="T57" s="4"/>
      <c r="U57" s="4"/>
      <c r="V57" s="4"/>
      <c r="W57" s="4"/>
      <c r="X57" s="4"/>
      <c r="Y57" s="4"/>
      <c r="Z57" s="4"/>
      <c r="AA57" s="4"/>
      <c r="AB57" s="4"/>
      <c r="AC57" s="4"/>
      <c r="AD57" s="4"/>
      <c r="AE57" s="4"/>
      <c r="AF57" s="4"/>
      <c r="AG57" s="4"/>
      <c r="AH57" s="4"/>
      <c r="AI57" s="4"/>
      <c r="AJ57" s="4"/>
      <c r="AK57" s="4"/>
      <c r="AL57" s="4"/>
      <c r="AM57" s="4"/>
      <c r="AN57" s="4"/>
      <c r="AO57" s="4"/>
      <c r="AP57" s="4"/>
      <c r="BU57" s="4"/>
      <c r="BV57" s="4"/>
    </row>
    <row r="58" spans="1:107" ht="16.5" customHeight="1">
      <c r="AK58" s="4"/>
      <c r="AL58" s="4"/>
      <c r="AM58" s="4"/>
      <c r="AN58" s="4"/>
      <c r="AO58" s="4"/>
      <c r="AP58" s="4"/>
      <c r="BU58" s="4"/>
      <c r="BV58" s="4"/>
    </row>
    <row r="59" spans="1:107" ht="13.5" customHeight="1">
      <c r="A59" s="4"/>
      <c r="B59" s="4"/>
      <c r="C59" s="4"/>
      <c r="D59" s="4"/>
      <c r="E59" s="4"/>
      <c r="F59" s="4"/>
      <c r="G59" s="4"/>
      <c r="H59" s="4"/>
      <c r="I59" s="4"/>
      <c r="J59" s="4"/>
      <c r="K59" s="4"/>
      <c r="L59" s="4"/>
      <c r="M59" s="4"/>
      <c r="N59" s="4"/>
      <c r="O59" s="4"/>
      <c r="P59" s="4"/>
      <c r="Q59" s="4"/>
      <c r="R59" s="4"/>
      <c r="S59" s="4"/>
      <c r="T59" s="4"/>
      <c r="U59" s="4"/>
      <c r="V59" s="4"/>
      <c r="W59" s="4"/>
      <c r="X59" s="4"/>
      <c r="Y59" s="4"/>
      <c r="Z59" s="4"/>
      <c r="AA59" s="4"/>
      <c r="AB59" s="4"/>
      <c r="AC59" s="4"/>
      <c r="AD59" s="4"/>
      <c r="AE59" s="4"/>
      <c r="AF59" s="4"/>
      <c r="AG59" s="4"/>
      <c r="AH59" s="4"/>
      <c r="AI59" s="4"/>
      <c r="AJ59" s="4"/>
      <c r="AK59" s="4"/>
      <c r="AL59" s="4"/>
      <c r="AM59" s="4"/>
      <c r="AN59" s="4"/>
      <c r="AO59" s="4"/>
      <c r="AP59" s="4"/>
    </row>
    <row r="60" spans="1:107" ht="19.5" customHeight="1">
      <c r="A60" s="4"/>
      <c r="B60" s="4"/>
      <c r="C60" s="4"/>
      <c r="D60" s="4"/>
      <c r="E60" s="4"/>
      <c r="F60" s="4"/>
      <c r="G60" s="4"/>
      <c r="H60" s="4"/>
      <c r="I60" s="4"/>
      <c r="J60" s="4"/>
      <c r="K60" s="4"/>
      <c r="L60" s="4"/>
      <c r="M60" s="4"/>
      <c r="N60" s="4"/>
      <c r="O60" s="4"/>
      <c r="P60" s="4"/>
      <c r="Q60" s="4"/>
      <c r="R60" s="4"/>
      <c r="S60" s="4"/>
      <c r="T60" s="4"/>
      <c r="U60" s="4"/>
      <c r="V60" s="4"/>
      <c r="W60" s="4"/>
      <c r="X60" s="4"/>
      <c r="Y60" s="4"/>
      <c r="Z60" s="4"/>
      <c r="AA60" s="4"/>
      <c r="AB60" s="4"/>
      <c r="AC60" s="4"/>
      <c r="AD60" s="4"/>
      <c r="AE60" s="4"/>
      <c r="AF60" s="4"/>
      <c r="AG60" s="4"/>
      <c r="AH60" s="4"/>
      <c r="AI60" s="4"/>
      <c r="AJ60" s="4"/>
      <c r="AK60" s="4"/>
      <c r="AL60" s="4"/>
      <c r="AM60" s="4"/>
      <c r="AN60" s="4"/>
      <c r="AO60" s="4"/>
      <c r="AP60" s="4"/>
      <c r="BU60" s="4"/>
      <c r="BV60" s="4"/>
    </row>
    <row r="61" spans="1:107" ht="19.5" customHeight="1">
      <c r="A61" s="4"/>
      <c r="B61" s="4"/>
      <c r="C61" s="4"/>
      <c r="D61" s="4"/>
      <c r="E61" s="4"/>
      <c r="F61" s="4"/>
      <c r="G61" s="4"/>
      <c r="H61" s="4"/>
      <c r="I61" s="4"/>
      <c r="J61" s="4"/>
      <c r="K61" s="4"/>
      <c r="L61" s="4"/>
      <c r="M61" s="4"/>
      <c r="N61" s="4"/>
      <c r="O61" s="4"/>
      <c r="P61" s="4"/>
      <c r="Q61" s="4"/>
      <c r="R61" s="4"/>
      <c r="S61" s="4"/>
      <c r="T61" s="4"/>
      <c r="U61" s="4"/>
      <c r="V61" s="4"/>
      <c r="W61" s="4"/>
      <c r="X61" s="4"/>
      <c r="Y61" s="4"/>
      <c r="Z61" s="4"/>
      <c r="AA61" s="4"/>
      <c r="AB61" s="4"/>
      <c r="AC61" s="4"/>
      <c r="AD61" s="4"/>
      <c r="AE61" s="4"/>
      <c r="AF61" s="4"/>
      <c r="AG61" s="4"/>
      <c r="AH61" s="4"/>
      <c r="AI61" s="4"/>
      <c r="AJ61" s="4"/>
      <c r="AK61" s="4"/>
      <c r="AL61" s="4"/>
      <c r="AM61" s="4"/>
      <c r="AN61" s="4"/>
      <c r="AO61" s="4"/>
      <c r="AP61" s="4"/>
      <c r="BU61" s="4"/>
      <c r="BV61" s="4"/>
    </row>
    <row r="62" spans="1:107" ht="19.5" customHeight="1">
      <c r="A62" s="4"/>
      <c r="B62" s="4"/>
      <c r="C62" s="4"/>
      <c r="D62" s="4"/>
      <c r="E62" s="4"/>
      <c r="F62" s="4"/>
      <c r="G62" s="4"/>
      <c r="H62" s="4"/>
      <c r="I62" s="4"/>
      <c r="J62" s="4"/>
      <c r="K62" s="4"/>
      <c r="L62" s="4"/>
      <c r="M62" s="4"/>
      <c r="N62" s="4"/>
      <c r="O62" s="4"/>
      <c r="P62" s="4"/>
      <c r="Q62" s="4"/>
      <c r="R62" s="4"/>
      <c r="S62" s="4"/>
      <c r="T62" s="4"/>
      <c r="U62" s="4"/>
      <c r="V62" s="4"/>
      <c r="W62" s="4"/>
      <c r="X62" s="4"/>
      <c r="Y62" s="4"/>
      <c r="Z62" s="4"/>
      <c r="AA62" s="4"/>
      <c r="AB62" s="4"/>
      <c r="AC62" s="4"/>
      <c r="AD62" s="4"/>
      <c r="AE62" s="4"/>
      <c r="AF62" s="4"/>
      <c r="AG62" s="4"/>
      <c r="AH62" s="4"/>
      <c r="AI62" s="4"/>
      <c r="AJ62" s="4"/>
      <c r="BU62" s="4"/>
      <c r="BV62" s="4"/>
    </row>
    <row r="63" spans="1:107" ht="19.5" customHeight="1">
      <c r="AK63" s="4"/>
      <c r="AL63" s="4"/>
      <c r="AM63" s="4"/>
      <c r="AN63" s="4"/>
      <c r="AO63" s="4"/>
      <c r="AP63" s="4"/>
      <c r="BU63" s="4"/>
      <c r="BV63" s="4"/>
    </row>
    <row r="64" spans="1:107" ht="19.5" customHeight="1">
      <c r="AK64" s="4"/>
      <c r="AL64" s="4"/>
      <c r="AM64" s="4"/>
      <c r="AN64" s="4"/>
      <c r="AO64" s="4"/>
      <c r="AP64" s="4"/>
    </row>
    <row r="65" spans="37:63" ht="19.5" customHeight="1">
      <c r="AK65" s="4"/>
      <c r="AL65" s="4"/>
      <c r="AM65" s="4"/>
      <c r="AN65" s="4"/>
      <c r="AO65" s="4"/>
      <c r="AP65" s="4"/>
    </row>
    <row r="66" spans="37:63" ht="19.5" customHeight="1">
      <c r="AK66" s="4"/>
      <c r="AL66" s="4"/>
      <c r="AM66" s="4"/>
      <c r="AN66" s="4"/>
      <c r="AO66" s="4"/>
      <c r="AP66" s="4"/>
    </row>
    <row r="67" spans="37:63" ht="19.5" customHeight="1"/>
    <row r="68" spans="37:63" ht="19.5" customHeight="1"/>
    <row r="69" spans="37:63" ht="19.5" customHeight="1">
      <c r="AQ69" s="200"/>
      <c r="AR69" s="200"/>
      <c r="AS69" s="200"/>
      <c r="AT69" s="200"/>
      <c r="AU69" s="200"/>
      <c r="AV69" s="200"/>
      <c r="AW69" s="200"/>
      <c r="AX69" s="200"/>
      <c r="AY69" s="200"/>
      <c r="AZ69" s="200"/>
      <c r="BA69" s="200"/>
      <c r="BB69" s="200"/>
      <c r="BC69" s="203"/>
      <c r="BD69" s="200"/>
      <c r="BE69" s="200"/>
      <c r="BF69" s="200"/>
      <c r="BG69" s="200"/>
      <c r="BH69" s="200"/>
      <c r="BI69" s="200"/>
      <c r="BJ69" s="200"/>
      <c r="BK69" s="200"/>
    </row>
    <row r="70" spans="37:63" ht="19.5" customHeight="1">
      <c r="AQ70" s="200"/>
      <c r="AR70" s="200"/>
      <c r="AS70" s="200"/>
      <c r="AT70" s="200"/>
      <c r="AU70" s="200"/>
      <c r="AV70" s="200"/>
      <c r="AW70" s="200"/>
      <c r="AX70" s="200"/>
      <c r="AY70" s="200"/>
      <c r="AZ70" s="200"/>
      <c r="BA70" s="200"/>
      <c r="BB70" s="200"/>
      <c r="BC70" s="203"/>
      <c r="BD70" s="200"/>
      <c r="BE70" s="200"/>
      <c r="BF70" s="200"/>
      <c r="BG70" s="200"/>
      <c r="BH70" s="200"/>
      <c r="BI70" s="200"/>
      <c r="BJ70" s="200"/>
      <c r="BK70" s="200"/>
    </row>
    <row r="71" spans="37:63" ht="19.5" customHeight="1">
      <c r="AQ71" s="200"/>
      <c r="AR71" s="200"/>
      <c r="AS71" s="200"/>
      <c r="AT71" s="200"/>
      <c r="AU71" s="200"/>
      <c r="AV71" s="200"/>
      <c r="AW71" s="200"/>
      <c r="AX71" s="200"/>
      <c r="AY71" s="200"/>
      <c r="AZ71" s="200"/>
      <c r="BA71" s="200"/>
      <c r="BB71" s="200"/>
      <c r="BC71" s="203"/>
      <c r="BD71" s="200"/>
      <c r="BE71" s="200"/>
      <c r="BF71" s="200"/>
      <c r="BG71" s="200"/>
      <c r="BH71" s="200"/>
      <c r="BI71" s="200"/>
      <c r="BJ71" s="200"/>
      <c r="BK71" s="200"/>
    </row>
    <row r="72" spans="37:63" ht="19.5" customHeight="1">
      <c r="AQ72" s="677">
        <v>
129</v>
      </c>
      <c r="AR72" s="677">
        <v>
129</v>
      </c>
      <c r="AS72" s="677">
        <v>
129</v>
      </c>
      <c r="AT72" s="677">
        <v>
129</v>
      </c>
      <c r="AU72" s="677">
        <v>
703</v>
      </c>
      <c r="AV72" s="677">
        <v>
703</v>
      </c>
      <c r="AW72" s="677">
        <v>
703</v>
      </c>
      <c r="AX72" s="677">
        <v>
703</v>
      </c>
      <c r="AY72" s="677">
        <v>
1118</v>
      </c>
      <c r="AZ72" s="677">
        <v>
1118</v>
      </c>
      <c r="BA72" s="677">
        <v>
1118</v>
      </c>
      <c r="BB72" s="677">
        <v>
1118</v>
      </c>
      <c r="BC72" s="116"/>
      <c r="BD72" s="677">
        <v>
81</v>
      </c>
      <c r="BE72" s="677">
        <v>
81</v>
      </c>
      <c r="BF72" s="677">
        <v>
81</v>
      </c>
      <c r="BG72" s="677">
        <v>
81</v>
      </c>
      <c r="BH72" s="677">
        <v>
37</v>
      </c>
      <c r="BI72" s="677">
        <v>
37</v>
      </c>
      <c r="BJ72" s="677">
        <v>
37</v>
      </c>
      <c r="BK72" s="677">
        <v>
37</v>
      </c>
    </row>
    <row r="73" spans="37:63" ht="19.5" customHeight="1">
      <c r="AQ73" s="669">
        <v>
98</v>
      </c>
      <c r="AR73" s="669"/>
      <c r="AS73" s="669"/>
      <c r="AT73" s="669"/>
      <c r="AU73" s="669">
        <v>
207</v>
      </c>
      <c r="AV73" s="669"/>
      <c r="AW73" s="669"/>
      <c r="AX73" s="669"/>
      <c r="AY73" s="669">
        <v>
1513</v>
      </c>
      <c r="AZ73" s="669"/>
      <c r="BA73" s="669"/>
      <c r="BB73" s="669"/>
      <c r="BC73" s="60"/>
      <c r="BD73" s="669">
        <v>
46</v>
      </c>
      <c r="BE73" s="669">
        <v>
46</v>
      </c>
      <c r="BF73" s="669">
        <v>
46</v>
      </c>
      <c r="BG73" s="669">
        <v>
46</v>
      </c>
      <c r="BH73" s="669">
        <v>
49</v>
      </c>
      <c r="BI73" s="669"/>
      <c r="BJ73" s="669"/>
      <c r="BK73" s="669"/>
    </row>
    <row r="74" spans="37:63" ht="19.5" customHeight="1"/>
    <row r="75" spans="37:63" ht="19.5" customHeight="1"/>
    <row r="76" spans="37:63" ht="19.5" customHeight="1"/>
    <row r="77" spans="37:63" ht="19.5" customHeight="1"/>
    <row r="78" spans="37:63" ht="19.5" customHeight="1"/>
    <row r="79" spans="37:63" ht="19.5" customHeight="1"/>
    <row r="80" spans="37:63" ht="19.5" customHeight="1"/>
    <row r="81" ht="19.5" customHeight="1"/>
    <row r="82" ht="19.5" customHeight="1"/>
    <row r="83" ht="19.5" customHeight="1"/>
    <row r="84" ht="19.5" customHeight="1"/>
    <row r="85" ht="19.5" customHeight="1"/>
    <row r="86" ht="19.5" customHeight="1"/>
    <row r="87" ht="19.5" customHeight="1"/>
    <row r="88" ht="19.5" customHeight="1"/>
    <row r="89" ht="19.5" customHeight="1"/>
    <row r="90" ht="19.5" customHeight="1"/>
    <row r="91" ht="19.5" customHeight="1"/>
    <row r="92" ht="19.5" customHeight="1"/>
    <row r="93" ht="19.5" customHeight="1"/>
    <row r="94" ht="19.5" customHeight="1"/>
    <row r="95" ht="19.5" customHeight="1"/>
  </sheetData>
  <mergeCells count="715">
    <mergeCell ref="CR27:CV27"/>
    <mergeCell ref="CX27:DB27"/>
    <mergeCell ref="CR22:CV22"/>
    <mergeCell ref="CX22:DB22"/>
    <mergeCell ref="CR23:CV23"/>
    <mergeCell ref="CX23:DB23"/>
    <mergeCell ref="CR24:CV24"/>
    <mergeCell ref="CX24:DB24"/>
    <mergeCell ref="CR25:CV25"/>
    <mergeCell ref="CX25:DB25"/>
    <mergeCell ref="CR26:CV26"/>
    <mergeCell ref="CX26:DB26"/>
    <mergeCell ref="CX8:DB8"/>
    <mergeCell ref="CX11:DB11"/>
    <mergeCell ref="CX12:DB12"/>
    <mergeCell ref="CX16:DB16"/>
    <mergeCell ref="CX17:DB17"/>
    <mergeCell ref="CX21:DB21"/>
    <mergeCell ref="CL22:CP22"/>
    <mergeCell ref="CL23:CP23"/>
    <mergeCell ref="CR21:CV21"/>
    <mergeCell ref="CL21:CP21"/>
    <mergeCell ref="CR8:CV8"/>
    <mergeCell ref="CR9:CV9"/>
    <mergeCell ref="CR18:CV18"/>
    <mergeCell ref="CR19:CV19"/>
    <mergeCell ref="CR20:CV20"/>
    <mergeCell ref="CX18:DB18"/>
    <mergeCell ref="CX19:DB19"/>
    <mergeCell ref="CX20:DB20"/>
    <mergeCell ref="CR17:CV17"/>
    <mergeCell ref="CR16:CV16"/>
    <mergeCell ref="CX14:DB14"/>
    <mergeCell ref="CR15:CV15"/>
    <mergeCell ref="CX15:DB15"/>
    <mergeCell ref="CX13:DB13"/>
    <mergeCell ref="CF21:CJ21"/>
    <mergeCell ref="CF6:CJ6"/>
    <mergeCell ref="CF7:CJ7"/>
    <mergeCell ref="CF8:CJ8"/>
    <mergeCell ref="CF9:CJ9"/>
    <mergeCell ref="CF18:CJ18"/>
    <mergeCell ref="CF19:CJ19"/>
    <mergeCell ref="CF20:CJ20"/>
    <mergeCell ref="CL18:CP18"/>
    <mergeCell ref="CL19:CP19"/>
    <mergeCell ref="CL20:CP20"/>
    <mergeCell ref="CF11:CJ11"/>
    <mergeCell ref="CF16:CJ16"/>
    <mergeCell ref="CF17:CJ17"/>
    <mergeCell ref="CL17:CP17"/>
    <mergeCell ref="CL16:CP16"/>
    <mergeCell ref="CL7:CP7"/>
    <mergeCell ref="CL6:CP6"/>
    <mergeCell ref="CL9:CP9"/>
    <mergeCell ref="CL8:CP8"/>
    <mergeCell ref="CL11:CP11"/>
    <mergeCell ref="CF15:CJ15"/>
    <mergeCell ref="CL15:CP15"/>
    <mergeCell ref="A50:AJ50"/>
    <mergeCell ref="BW50:DC50"/>
    <mergeCell ref="AE44:AI44"/>
    <mergeCell ref="G47:J47"/>
    <mergeCell ref="L47:O47"/>
    <mergeCell ref="Q47:T47"/>
    <mergeCell ref="V47:Y47"/>
    <mergeCell ref="AA47:AC47"/>
    <mergeCell ref="AE47:AI47"/>
    <mergeCell ref="A44:F44"/>
    <mergeCell ref="G44:J44"/>
    <mergeCell ref="L44:O44"/>
    <mergeCell ref="Q44:T44"/>
    <mergeCell ref="V44:Y44"/>
    <mergeCell ref="AA44:AC44"/>
    <mergeCell ref="AT45:AW45"/>
    <mergeCell ref="AX45:BA45"/>
    <mergeCell ref="BB45:BE45"/>
    <mergeCell ref="BF45:BI45"/>
    <mergeCell ref="AT46:AW46"/>
    <mergeCell ref="AX46:BA46"/>
    <mergeCell ref="BB46:BE46"/>
    <mergeCell ref="BF46:BI46"/>
    <mergeCell ref="AP46:AS46"/>
    <mergeCell ref="L43:O43"/>
    <mergeCell ref="Q43:T43"/>
    <mergeCell ref="V43:Y43"/>
    <mergeCell ref="AA43:AC43"/>
    <mergeCell ref="AE43:AI43"/>
    <mergeCell ref="A42:F42"/>
    <mergeCell ref="G42:J42"/>
    <mergeCell ref="L42:O42"/>
    <mergeCell ref="Q42:T42"/>
    <mergeCell ref="V42:Y42"/>
    <mergeCell ref="AA42:AC42"/>
    <mergeCell ref="AQ73:AT73"/>
    <mergeCell ref="AU73:AX73"/>
    <mergeCell ref="AY73:BB73"/>
    <mergeCell ref="BD73:BG73"/>
    <mergeCell ref="BH73:BK73"/>
    <mergeCell ref="BD72:BG72"/>
    <mergeCell ref="BH72:BK72"/>
    <mergeCell ref="A41:F41"/>
    <mergeCell ref="G41:J41"/>
    <mergeCell ref="L41:O41"/>
    <mergeCell ref="Q41:T41"/>
    <mergeCell ref="V41:Y41"/>
    <mergeCell ref="AA41:AC41"/>
    <mergeCell ref="AE41:AI41"/>
    <mergeCell ref="AK46:AO46"/>
    <mergeCell ref="AK45:AO45"/>
    <mergeCell ref="AP45:AS45"/>
    <mergeCell ref="AQ72:AT72"/>
    <mergeCell ref="AU72:AX72"/>
    <mergeCell ref="AY72:BB72"/>
    <mergeCell ref="AE42:AI42"/>
    <mergeCell ref="A43:F43"/>
    <mergeCell ref="G43:J43"/>
    <mergeCell ref="BF41:BI41"/>
    <mergeCell ref="L40:O40"/>
    <mergeCell ref="Q40:T40"/>
    <mergeCell ref="V40:Y40"/>
    <mergeCell ref="AA40:AC40"/>
    <mergeCell ref="AP41:AS41"/>
    <mergeCell ref="AT41:AW41"/>
    <mergeCell ref="AX41:BA41"/>
    <mergeCell ref="BB40:BE40"/>
    <mergeCell ref="BF40:BI40"/>
    <mergeCell ref="BB41:BE41"/>
    <mergeCell ref="AE40:AI40"/>
    <mergeCell ref="AK41:AO41"/>
    <mergeCell ref="AK40:AO40"/>
    <mergeCell ref="AP40:AS40"/>
    <mergeCell ref="AT40:AW40"/>
    <mergeCell ref="AX40:BA40"/>
    <mergeCell ref="AP39:AS39"/>
    <mergeCell ref="AT39:AW39"/>
    <mergeCell ref="AX39:BA39"/>
    <mergeCell ref="BB39:BE39"/>
    <mergeCell ref="BF39:BI39"/>
    <mergeCell ref="BB38:BE38"/>
    <mergeCell ref="BF38:BI38"/>
    <mergeCell ref="AP38:AS38"/>
    <mergeCell ref="AT38:AW38"/>
    <mergeCell ref="AX38:BA38"/>
    <mergeCell ref="AK39:AO39"/>
    <mergeCell ref="AK38:AO38"/>
    <mergeCell ref="AE38:AI38"/>
    <mergeCell ref="A38:F38"/>
    <mergeCell ref="G38:J38"/>
    <mergeCell ref="L38:O38"/>
    <mergeCell ref="Q38:T38"/>
    <mergeCell ref="A39:F39"/>
    <mergeCell ref="G39:J39"/>
    <mergeCell ref="L39:O39"/>
    <mergeCell ref="Q39:T39"/>
    <mergeCell ref="V39:Y39"/>
    <mergeCell ref="AA39:AC39"/>
    <mergeCell ref="AE36:AI36"/>
    <mergeCell ref="AE39:AI39"/>
    <mergeCell ref="A37:F37"/>
    <mergeCell ref="G37:J37"/>
    <mergeCell ref="L37:O37"/>
    <mergeCell ref="Q37:T37"/>
    <mergeCell ref="V37:Y37"/>
    <mergeCell ref="AA37:AC37"/>
    <mergeCell ref="AE37:AI37"/>
    <mergeCell ref="BF34:BI34"/>
    <mergeCell ref="BF37:BI37"/>
    <mergeCell ref="BB36:BE36"/>
    <mergeCell ref="BF36:BI36"/>
    <mergeCell ref="A35:F35"/>
    <mergeCell ref="G35:J35"/>
    <mergeCell ref="L35:O35"/>
    <mergeCell ref="Q35:T35"/>
    <mergeCell ref="V35:Y35"/>
    <mergeCell ref="AA35:AC35"/>
    <mergeCell ref="AE35:AI35"/>
    <mergeCell ref="AK37:AO37"/>
    <mergeCell ref="AK36:AO36"/>
    <mergeCell ref="AP36:AS36"/>
    <mergeCell ref="AT36:AW36"/>
    <mergeCell ref="AX36:BA36"/>
    <mergeCell ref="L36:O36"/>
    <mergeCell ref="Q36:T36"/>
    <mergeCell ref="V36:Y36"/>
    <mergeCell ref="AA36:AC36"/>
    <mergeCell ref="AP37:AS37"/>
    <mergeCell ref="AT37:AW37"/>
    <mergeCell ref="AX37:BA37"/>
    <mergeCell ref="BB37:BE37"/>
    <mergeCell ref="V33:Z33"/>
    <mergeCell ref="AA33:AD33"/>
    <mergeCell ref="AE33:AJ33"/>
    <mergeCell ref="AK33:AO33"/>
    <mergeCell ref="AP33:AS33"/>
    <mergeCell ref="AT33:AW33"/>
    <mergeCell ref="AX33:BA33"/>
    <mergeCell ref="A34:F34"/>
    <mergeCell ref="G34:J34"/>
    <mergeCell ref="L34:O34"/>
    <mergeCell ref="Q34:T34"/>
    <mergeCell ref="V34:Y34"/>
    <mergeCell ref="AA34:AC34"/>
    <mergeCell ref="AE34:AI34"/>
    <mergeCell ref="AP34:AS34"/>
    <mergeCell ref="AT34:AW34"/>
    <mergeCell ref="AX34:BA34"/>
    <mergeCell ref="AK31:AO31"/>
    <mergeCell ref="AP31:AS31"/>
    <mergeCell ref="AT31:AW31"/>
    <mergeCell ref="AX31:BA31"/>
    <mergeCell ref="BB31:BE31"/>
    <mergeCell ref="BF31:BI31"/>
    <mergeCell ref="BB30:BE30"/>
    <mergeCell ref="BF30:BI30"/>
    <mergeCell ref="A32:F33"/>
    <mergeCell ref="G32:K33"/>
    <mergeCell ref="L32:AD32"/>
    <mergeCell ref="AE32:AJ32"/>
    <mergeCell ref="AP30:AS30"/>
    <mergeCell ref="AT30:AW30"/>
    <mergeCell ref="AX30:BA30"/>
    <mergeCell ref="B30:C30"/>
    <mergeCell ref="G30:U30"/>
    <mergeCell ref="AF30:AH30"/>
    <mergeCell ref="AK32:AO32"/>
    <mergeCell ref="AP32:AS32"/>
    <mergeCell ref="AT32:AW32"/>
    <mergeCell ref="AX32:BA32"/>
    <mergeCell ref="L33:P33"/>
    <mergeCell ref="Q33:U33"/>
    <mergeCell ref="CL27:CP27"/>
    <mergeCell ref="AP28:AS28"/>
    <mergeCell ref="AT28:AW28"/>
    <mergeCell ref="AX28:BA28"/>
    <mergeCell ref="BB22:BE22"/>
    <mergeCell ref="BF22:BI22"/>
    <mergeCell ref="BJ22:BM22"/>
    <mergeCell ref="BN22:BQ22"/>
    <mergeCell ref="BB27:BE27"/>
    <mergeCell ref="BF27:BI27"/>
    <mergeCell ref="CL24:CP24"/>
    <mergeCell ref="CL25:CP25"/>
    <mergeCell ref="CL26:CP26"/>
    <mergeCell ref="AX22:BA22"/>
    <mergeCell ref="CF22:CJ22"/>
    <mergeCell ref="BY23:CE23"/>
    <mergeCell ref="CF23:CJ23"/>
    <mergeCell ref="BY22:CE22"/>
    <mergeCell ref="AK27:AO27"/>
    <mergeCell ref="AP27:AS27"/>
    <mergeCell ref="AT27:AW27"/>
    <mergeCell ref="BY24:CE24"/>
    <mergeCell ref="CF24:CJ24"/>
    <mergeCell ref="BW26:BX26"/>
    <mergeCell ref="BW25:BX25"/>
    <mergeCell ref="BY25:CE25"/>
    <mergeCell ref="CF25:CJ25"/>
    <mergeCell ref="BY26:CE26"/>
    <mergeCell ref="CF26:CJ26"/>
    <mergeCell ref="BY27:CE27"/>
    <mergeCell ref="CF27:CJ27"/>
    <mergeCell ref="BW23:BX24"/>
    <mergeCell ref="AX23:BA23"/>
    <mergeCell ref="BB23:BE23"/>
    <mergeCell ref="BF23:BI23"/>
    <mergeCell ref="BJ23:BM23"/>
    <mergeCell ref="BN23:BQ23"/>
    <mergeCell ref="BR23:BU23"/>
    <mergeCell ref="A24:E24"/>
    <mergeCell ref="G24:J24"/>
    <mergeCell ref="L24:O24"/>
    <mergeCell ref="Q24:S24"/>
    <mergeCell ref="U24:W24"/>
    <mergeCell ref="Y24:AA24"/>
    <mergeCell ref="AK22:AO22"/>
    <mergeCell ref="AP22:AS22"/>
    <mergeCell ref="AT22:AW22"/>
    <mergeCell ref="AG24:AI24"/>
    <mergeCell ref="AP23:AS23"/>
    <mergeCell ref="AT23:AW23"/>
    <mergeCell ref="BB19:BE19"/>
    <mergeCell ref="BF19:BI19"/>
    <mergeCell ref="A22:E22"/>
    <mergeCell ref="G22:J22"/>
    <mergeCell ref="L22:O22"/>
    <mergeCell ref="Q22:S22"/>
    <mergeCell ref="U22:W22"/>
    <mergeCell ref="Y22:AA22"/>
    <mergeCell ref="AC22:AE22"/>
    <mergeCell ref="AG22:AI22"/>
    <mergeCell ref="AC21:AE21"/>
    <mergeCell ref="AG21:AI21"/>
    <mergeCell ref="U20:W20"/>
    <mergeCell ref="A19:E19"/>
    <mergeCell ref="G19:J19"/>
    <mergeCell ref="L19:O19"/>
    <mergeCell ref="Q19:S19"/>
    <mergeCell ref="U19:W19"/>
    <mergeCell ref="AK20:AO20"/>
    <mergeCell ref="G21:J21"/>
    <mergeCell ref="L21:O21"/>
    <mergeCell ref="Q21:S21"/>
    <mergeCell ref="U21:W21"/>
    <mergeCell ref="Y21:AA21"/>
    <mergeCell ref="A20:E20"/>
    <mergeCell ref="G20:J20"/>
    <mergeCell ref="L20:O20"/>
    <mergeCell ref="Q20:S20"/>
    <mergeCell ref="AC20:AE20"/>
    <mergeCell ref="AG20:AI20"/>
    <mergeCell ref="AP19:AS19"/>
    <mergeCell ref="AT19:AW19"/>
    <mergeCell ref="AX19:BA19"/>
    <mergeCell ref="BB18:BE18"/>
    <mergeCell ref="BF18:BI18"/>
    <mergeCell ref="BJ18:BM18"/>
    <mergeCell ref="BN18:BQ18"/>
    <mergeCell ref="BY21:CE21"/>
    <mergeCell ref="A21:E21"/>
    <mergeCell ref="Y20:AA20"/>
    <mergeCell ref="A18:E18"/>
    <mergeCell ref="G18:J18"/>
    <mergeCell ref="L18:O18"/>
    <mergeCell ref="Q18:S18"/>
    <mergeCell ref="U18:W18"/>
    <mergeCell ref="Y18:AA18"/>
    <mergeCell ref="BW17:BX18"/>
    <mergeCell ref="BY19:CE19"/>
    <mergeCell ref="Y19:AA19"/>
    <mergeCell ref="BW20:BX20"/>
    <mergeCell ref="BY20:CE20"/>
    <mergeCell ref="BJ19:BM19"/>
    <mergeCell ref="BN19:BQ19"/>
    <mergeCell ref="BR19:BU19"/>
    <mergeCell ref="BJ20:BM20"/>
    <mergeCell ref="BN20:BQ20"/>
    <mergeCell ref="BR20:BU20"/>
    <mergeCell ref="Q16:S16"/>
    <mergeCell ref="U16:W16"/>
    <mergeCell ref="Y17:AA17"/>
    <mergeCell ref="AC17:AE17"/>
    <mergeCell ref="AG17:AI17"/>
    <mergeCell ref="AK17:AO17"/>
    <mergeCell ref="BY18:CE18"/>
    <mergeCell ref="AK19:AO19"/>
    <mergeCell ref="AX17:BA17"/>
    <mergeCell ref="BB17:BE17"/>
    <mergeCell ref="BF17:BI17"/>
    <mergeCell ref="BJ17:BM17"/>
    <mergeCell ref="BN17:BQ17"/>
    <mergeCell ref="BJ16:BM16"/>
    <mergeCell ref="BY17:CE17"/>
    <mergeCell ref="AC18:AE18"/>
    <mergeCell ref="AG18:AI18"/>
    <mergeCell ref="AK18:AO18"/>
    <mergeCell ref="AP18:AS18"/>
    <mergeCell ref="AT18:AW18"/>
    <mergeCell ref="AX18:BA18"/>
    <mergeCell ref="BW19:BX19"/>
    <mergeCell ref="AC19:AE19"/>
    <mergeCell ref="AG19:AI19"/>
    <mergeCell ref="BY16:CE16"/>
    <mergeCell ref="AX15:BA15"/>
    <mergeCell ref="BB15:BE15"/>
    <mergeCell ref="BF15:BI15"/>
    <mergeCell ref="BJ15:BM15"/>
    <mergeCell ref="BY15:CE15"/>
    <mergeCell ref="A17:E17"/>
    <mergeCell ref="G17:J17"/>
    <mergeCell ref="L17:O17"/>
    <mergeCell ref="Q17:S17"/>
    <mergeCell ref="U17:W17"/>
    <mergeCell ref="AX16:BA16"/>
    <mergeCell ref="BN16:BQ16"/>
    <mergeCell ref="Y16:AA16"/>
    <mergeCell ref="AC16:AE16"/>
    <mergeCell ref="AG16:AI16"/>
    <mergeCell ref="AK16:AO16"/>
    <mergeCell ref="AP16:AS16"/>
    <mergeCell ref="AT16:AW16"/>
    <mergeCell ref="BF16:BI16"/>
    <mergeCell ref="BB16:BE16"/>
    <mergeCell ref="A16:E16"/>
    <mergeCell ref="G16:J16"/>
    <mergeCell ref="L16:O16"/>
    <mergeCell ref="A14:E14"/>
    <mergeCell ref="G14:J14"/>
    <mergeCell ref="A15:E15"/>
    <mergeCell ref="G15:J15"/>
    <mergeCell ref="L15:O15"/>
    <mergeCell ref="Q15:S15"/>
    <mergeCell ref="U15:W15"/>
    <mergeCell ref="BB14:BE14"/>
    <mergeCell ref="BF14:BI14"/>
    <mergeCell ref="Y15:AA15"/>
    <mergeCell ref="AC15:AE15"/>
    <mergeCell ref="AG15:AI15"/>
    <mergeCell ref="AK15:AO15"/>
    <mergeCell ref="AP15:AS15"/>
    <mergeCell ref="AT15:AW15"/>
    <mergeCell ref="L14:O14"/>
    <mergeCell ref="Q14:S14"/>
    <mergeCell ref="U14:W14"/>
    <mergeCell ref="Y14:AA14"/>
    <mergeCell ref="AC14:AE14"/>
    <mergeCell ref="AG14:AI14"/>
    <mergeCell ref="AK14:AO14"/>
    <mergeCell ref="AP14:AS14"/>
    <mergeCell ref="AT14:AW14"/>
    <mergeCell ref="AX14:BA14"/>
    <mergeCell ref="BJ14:BM14"/>
    <mergeCell ref="BN14:BQ14"/>
    <mergeCell ref="BW13:BX13"/>
    <mergeCell ref="AC13:AE13"/>
    <mergeCell ref="AG13:AI13"/>
    <mergeCell ref="AK13:AO13"/>
    <mergeCell ref="AP13:AS13"/>
    <mergeCell ref="CR13:CV13"/>
    <mergeCell ref="BY14:CE14"/>
    <mergeCell ref="CF14:CJ14"/>
    <mergeCell ref="CL14:CP14"/>
    <mergeCell ref="CR14:CV14"/>
    <mergeCell ref="BB13:BE13"/>
    <mergeCell ref="BF13:BI13"/>
    <mergeCell ref="BJ13:BM13"/>
    <mergeCell ref="BN13:BQ13"/>
    <mergeCell ref="BW14:BX14"/>
    <mergeCell ref="BY13:CE13"/>
    <mergeCell ref="CF13:CJ13"/>
    <mergeCell ref="CL13:CP13"/>
    <mergeCell ref="A13:E13"/>
    <mergeCell ref="G13:J13"/>
    <mergeCell ref="L13:O13"/>
    <mergeCell ref="Q13:S13"/>
    <mergeCell ref="U13:W13"/>
    <mergeCell ref="AX12:BA12"/>
    <mergeCell ref="BB12:BE12"/>
    <mergeCell ref="BF12:BI12"/>
    <mergeCell ref="BJ12:BM12"/>
    <mergeCell ref="Y12:AA12"/>
    <mergeCell ref="AC12:AE12"/>
    <mergeCell ref="AG12:AI12"/>
    <mergeCell ref="AK12:AO12"/>
    <mergeCell ref="AP12:AS12"/>
    <mergeCell ref="AT12:AW12"/>
    <mergeCell ref="AT13:AW13"/>
    <mergeCell ref="AX13:BA13"/>
    <mergeCell ref="Y13:AA13"/>
    <mergeCell ref="CR11:CV11"/>
    <mergeCell ref="A12:E12"/>
    <mergeCell ref="G12:J12"/>
    <mergeCell ref="L12:O12"/>
    <mergeCell ref="Q12:S12"/>
    <mergeCell ref="U12:W12"/>
    <mergeCell ref="BN11:BQ11"/>
    <mergeCell ref="BW11:BX12"/>
    <mergeCell ref="AC11:AE11"/>
    <mergeCell ref="AG11:AI11"/>
    <mergeCell ref="AK11:AO11"/>
    <mergeCell ref="AP11:AS11"/>
    <mergeCell ref="AT11:AW11"/>
    <mergeCell ref="AX11:BA11"/>
    <mergeCell ref="BY12:CE12"/>
    <mergeCell ref="BF11:BI11"/>
    <mergeCell ref="BJ11:BM11"/>
    <mergeCell ref="BB11:BE11"/>
    <mergeCell ref="CF12:CJ12"/>
    <mergeCell ref="CL12:CP12"/>
    <mergeCell ref="CR12:CV12"/>
    <mergeCell ref="BY10:CE10"/>
    <mergeCell ref="AC10:AE10"/>
    <mergeCell ref="AG10:AI10"/>
    <mergeCell ref="AK10:AO10"/>
    <mergeCell ref="AP10:AS10"/>
    <mergeCell ref="AT10:AW10"/>
    <mergeCell ref="AX10:BA10"/>
    <mergeCell ref="BY11:CE11"/>
    <mergeCell ref="A11:E11"/>
    <mergeCell ref="G11:J11"/>
    <mergeCell ref="L11:O11"/>
    <mergeCell ref="Q11:S11"/>
    <mergeCell ref="U11:W11"/>
    <mergeCell ref="Y11:AA11"/>
    <mergeCell ref="BB10:BE10"/>
    <mergeCell ref="BF10:BI10"/>
    <mergeCell ref="BJ10:BM10"/>
    <mergeCell ref="CX9:DB9"/>
    <mergeCell ref="A10:E10"/>
    <mergeCell ref="G10:J10"/>
    <mergeCell ref="L10:O10"/>
    <mergeCell ref="Q10:S10"/>
    <mergeCell ref="U10:W10"/>
    <mergeCell ref="Y10:AA10"/>
    <mergeCell ref="BB9:BE9"/>
    <mergeCell ref="BF9:BI9"/>
    <mergeCell ref="BJ9:BM9"/>
    <mergeCell ref="BN9:BQ9"/>
    <mergeCell ref="BY9:CE9"/>
    <mergeCell ref="AC9:AE9"/>
    <mergeCell ref="AG9:AI9"/>
    <mergeCell ref="AK9:AO9"/>
    <mergeCell ref="AP9:AS9"/>
    <mergeCell ref="AT9:AW9"/>
    <mergeCell ref="AX9:BA9"/>
    <mergeCell ref="A9:E9"/>
    <mergeCell ref="G9:J9"/>
    <mergeCell ref="CF10:CJ10"/>
    <mergeCell ref="CL10:CP10"/>
    <mergeCell ref="CR10:CV10"/>
    <mergeCell ref="CX10:DB10"/>
    <mergeCell ref="L9:O9"/>
    <mergeCell ref="Q9:S9"/>
    <mergeCell ref="U9:W9"/>
    <mergeCell ref="Y9:AA9"/>
    <mergeCell ref="BW8:BX8"/>
    <mergeCell ref="BY8:CE8"/>
    <mergeCell ref="BF8:BI8"/>
    <mergeCell ref="BJ8:BM8"/>
    <mergeCell ref="BN8:BQ8"/>
    <mergeCell ref="Y8:AA8"/>
    <mergeCell ref="AC8:AE8"/>
    <mergeCell ref="AG8:AI8"/>
    <mergeCell ref="AK8:AO8"/>
    <mergeCell ref="AP8:AS8"/>
    <mergeCell ref="AT8:AW8"/>
    <mergeCell ref="A8:E8"/>
    <mergeCell ref="G8:J8"/>
    <mergeCell ref="L8:O8"/>
    <mergeCell ref="Q8:S8"/>
    <mergeCell ref="U8:W8"/>
    <mergeCell ref="BB7:BE7"/>
    <mergeCell ref="BF7:BI7"/>
    <mergeCell ref="BJ7:BM7"/>
    <mergeCell ref="BN7:BQ7"/>
    <mergeCell ref="AC7:AE7"/>
    <mergeCell ref="AG7:AI7"/>
    <mergeCell ref="AK7:AO7"/>
    <mergeCell ref="AP7:AS7"/>
    <mergeCell ref="AT7:AW7"/>
    <mergeCell ref="AX7:BA7"/>
    <mergeCell ref="A7:E7"/>
    <mergeCell ref="G7:J7"/>
    <mergeCell ref="AX8:BA8"/>
    <mergeCell ref="BB8:BE8"/>
    <mergeCell ref="L7:O7"/>
    <mergeCell ref="Q7:S7"/>
    <mergeCell ref="U7:W7"/>
    <mergeCell ref="Y7:AA7"/>
    <mergeCell ref="BY7:CE7"/>
    <mergeCell ref="CX5:DB5"/>
    <mergeCell ref="CX6:DB6"/>
    <mergeCell ref="AX5:BA5"/>
    <mergeCell ref="BB5:BE5"/>
    <mergeCell ref="BF5:BI5"/>
    <mergeCell ref="BJ5:BM5"/>
    <mergeCell ref="BN5:BQ5"/>
    <mergeCell ref="CR7:CV7"/>
    <mergeCell ref="BW7:BX7"/>
    <mergeCell ref="CX7:DB7"/>
    <mergeCell ref="CX4:DB4"/>
    <mergeCell ref="BJ4:BM4"/>
    <mergeCell ref="BN4:BQ4"/>
    <mergeCell ref="BY4:CE4"/>
    <mergeCell ref="CF4:CJ4"/>
    <mergeCell ref="CL4:CP4"/>
    <mergeCell ref="CR4:CV4"/>
    <mergeCell ref="CR6:CV6"/>
    <mergeCell ref="AX6:BA6"/>
    <mergeCell ref="BB6:BE6"/>
    <mergeCell ref="BF6:BI6"/>
    <mergeCell ref="BW5:BX6"/>
    <mergeCell ref="BY5:CE5"/>
    <mergeCell ref="CF5:CJ5"/>
    <mergeCell ref="CL5:CP5"/>
    <mergeCell ref="CR5:CV5"/>
    <mergeCell ref="BJ6:BM6"/>
    <mergeCell ref="BN6:BQ6"/>
    <mergeCell ref="BY6:CE6"/>
    <mergeCell ref="AB4:AJ4"/>
    <mergeCell ref="AK4:AO4"/>
    <mergeCell ref="AP4:AS4"/>
    <mergeCell ref="AT4:AW4"/>
    <mergeCell ref="AX4:BA4"/>
    <mergeCell ref="BB4:BE4"/>
    <mergeCell ref="BF4:BI4"/>
    <mergeCell ref="A5:F6"/>
    <mergeCell ref="G5:K6"/>
    <mergeCell ref="L5:X5"/>
    <mergeCell ref="Y5:AB6"/>
    <mergeCell ref="AC5:AF5"/>
    <mergeCell ref="AG5:AJ5"/>
    <mergeCell ref="AK5:AO5"/>
    <mergeCell ref="AP5:AS5"/>
    <mergeCell ref="AT5:AW5"/>
    <mergeCell ref="AP6:AS6"/>
    <mergeCell ref="AT6:AW6"/>
    <mergeCell ref="L6:P6"/>
    <mergeCell ref="Q6:T6"/>
    <mergeCell ref="U6:X6"/>
    <mergeCell ref="AC6:AF6"/>
    <mergeCell ref="AG6:AJ6"/>
    <mergeCell ref="AK6:AO6"/>
    <mergeCell ref="CX2:DC2"/>
    <mergeCell ref="B3:C3"/>
    <mergeCell ref="G3:U3"/>
    <mergeCell ref="AK3:AO3"/>
    <mergeCell ref="AP3:BA3"/>
    <mergeCell ref="BW3:CE3"/>
    <mergeCell ref="CF3:CK3"/>
    <mergeCell ref="CL3:CQ3"/>
    <mergeCell ref="A1:C2"/>
    <mergeCell ref="E1:K2"/>
    <mergeCell ref="AK1:AL1"/>
    <mergeCell ref="AQ1:BF1"/>
    <mergeCell ref="CB1:CP1"/>
    <mergeCell ref="CR3:CW3"/>
    <mergeCell ref="CX3:DC3"/>
    <mergeCell ref="BB3:BU3"/>
    <mergeCell ref="AK42:AO42"/>
    <mergeCell ref="A23:E23"/>
    <mergeCell ref="G23:J23"/>
    <mergeCell ref="L23:O23"/>
    <mergeCell ref="Q23:S23"/>
    <mergeCell ref="U23:W23"/>
    <mergeCell ref="Y23:AA23"/>
    <mergeCell ref="AC23:AE23"/>
    <mergeCell ref="AG23:AI23"/>
    <mergeCell ref="AC31:AJ31"/>
    <mergeCell ref="AK23:AO23"/>
    <mergeCell ref="AK26:AO26"/>
    <mergeCell ref="AK28:AO28"/>
    <mergeCell ref="AK30:AO30"/>
    <mergeCell ref="AK34:AO34"/>
    <mergeCell ref="AK35:AO35"/>
    <mergeCell ref="A36:F36"/>
    <mergeCell ref="G36:J36"/>
    <mergeCell ref="V38:Y38"/>
    <mergeCell ref="AA38:AC38"/>
    <mergeCell ref="A40:F40"/>
    <mergeCell ref="G40:J40"/>
    <mergeCell ref="AK29:AO29"/>
    <mergeCell ref="AC24:AE24"/>
    <mergeCell ref="AK21:AO21"/>
    <mergeCell ref="BR4:BU4"/>
    <mergeCell ref="BR5:BU5"/>
    <mergeCell ref="BR6:BU6"/>
    <mergeCell ref="BR7:BU7"/>
    <mergeCell ref="BR8:BU8"/>
    <mergeCell ref="BR9:BU9"/>
    <mergeCell ref="BR10:BU10"/>
    <mergeCell ref="BR11:BU11"/>
    <mergeCell ref="BR12:BU12"/>
    <mergeCell ref="BR13:BU13"/>
    <mergeCell ref="BR14:BU14"/>
    <mergeCell ref="BR15:BU15"/>
    <mergeCell ref="BR16:BU16"/>
    <mergeCell ref="BR17:BU17"/>
    <mergeCell ref="BR18:BU18"/>
    <mergeCell ref="BN10:BQ10"/>
    <mergeCell ref="BN12:BQ12"/>
    <mergeCell ref="BN15:BQ15"/>
    <mergeCell ref="AP17:AS17"/>
    <mergeCell ref="AT17:AW17"/>
    <mergeCell ref="AT21:AW21"/>
    <mergeCell ref="AX21:BA21"/>
    <mergeCell ref="BB21:BE21"/>
    <mergeCell ref="AK50:BV50"/>
    <mergeCell ref="BJ21:BM21"/>
    <mergeCell ref="BN21:BQ21"/>
    <mergeCell ref="BR21:BU21"/>
    <mergeCell ref="AP42:AS42"/>
    <mergeCell ref="AT42:AW42"/>
    <mergeCell ref="AX42:BA42"/>
    <mergeCell ref="BB42:BE42"/>
    <mergeCell ref="BF42:BI42"/>
    <mergeCell ref="AP43:AS43"/>
    <mergeCell ref="AT43:AW43"/>
    <mergeCell ref="AX43:BA43"/>
    <mergeCell ref="BB43:BE43"/>
    <mergeCell ref="BF43:BI43"/>
    <mergeCell ref="AK43:AO43"/>
    <mergeCell ref="AK44:AO44"/>
    <mergeCell ref="AX27:BA27"/>
    <mergeCell ref="AP26:BI26"/>
    <mergeCell ref="AP21:AS21"/>
    <mergeCell ref="AT44:AW44"/>
    <mergeCell ref="AX44:BA44"/>
    <mergeCell ref="BB44:BE44"/>
    <mergeCell ref="BF44:BI44"/>
    <mergeCell ref="BR22:BU22"/>
    <mergeCell ref="BF21:BI21"/>
    <mergeCell ref="AP44:AS44"/>
    <mergeCell ref="AP20:AS20"/>
    <mergeCell ref="AT20:AW20"/>
    <mergeCell ref="AX20:BA20"/>
    <mergeCell ref="BB20:BE20"/>
    <mergeCell ref="BF20:BI20"/>
    <mergeCell ref="AP29:AS29"/>
    <mergeCell ref="AT29:AW29"/>
    <mergeCell ref="AX29:BA29"/>
    <mergeCell ref="BB29:BE29"/>
    <mergeCell ref="BF29:BI29"/>
    <mergeCell ref="BB28:BE28"/>
    <mergeCell ref="BF28:BI28"/>
    <mergeCell ref="BF32:BI32"/>
    <mergeCell ref="BB33:BE33"/>
    <mergeCell ref="BF33:BI33"/>
    <mergeCell ref="BB32:BE32"/>
    <mergeCell ref="AP35:AS35"/>
    <mergeCell ref="AT35:AW35"/>
    <mergeCell ref="AX35:BA35"/>
    <mergeCell ref="BB35:BE35"/>
    <mergeCell ref="BF35:BI35"/>
    <mergeCell ref="BB34:BE34"/>
  </mergeCells>
  <phoneticPr fontId="1"/>
  <pageMargins left="0.78740157480314965" right="0.70866141732283472" top="0.98425196850393704" bottom="0.52" header="0.51181102362204722" footer="0.51181102362204722"/>
  <headerFooter alignWithMargins="0"/>
  <colBreaks count="3" manualBreakCount="3">
    <brk id="36" max="49" man="1"/>
    <brk id="74" max="49" man="1"/>
    <brk id="107" max="49" man="1"/>
  </col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D55"/>
  <sheetViews>
    <sheetView view="pageBreakPreview" topLeftCell="AU43" zoomScaleNormal="100" zoomScaleSheetLayoutView="100" workbookViewId="0">
      <selection activeCell="BL20" sqref="BL20:BS21"/>
    </sheetView>
  </sheetViews>
  <sheetFormatPr defaultColWidth="2.25" defaultRowHeight="13.5"/>
  <cols>
    <col min="1" max="18" width="2" style="4" customWidth="1"/>
    <col min="19" max="20" width="4" style="4" customWidth="1"/>
    <col min="21" max="41" width="2" style="4" customWidth="1"/>
    <col min="42" max="49" width="2.375" style="4" customWidth="1"/>
    <col min="50" max="85" width="1.875" style="4" customWidth="1"/>
    <col min="86" max="87" width="1.25" style="4" customWidth="1"/>
    <col min="88" max="93" width="2" style="4" customWidth="1"/>
    <col min="94" max="94" width="1.25" style="4" customWidth="1"/>
    <col min="95" max="96" width="2" style="4" customWidth="1"/>
    <col min="97" max="97" width="1.25" style="4" customWidth="1"/>
    <col min="98" max="101" width="2" style="4" customWidth="1"/>
    <col min="102" max="102" width="1.25" style="4" customWidth="1"/>
    <col min="103" max="103" width="2" style="4" customWidth="1"/>
    <col min="104" max="104" width="1.25" style="4" customWidth="1"/>
    <col min="105" max="105" width="2" style="4" customWidth="1"/>
    <col min="106" max="106" width="1.25" style="4" customWidth="1"/>
    <col min="107" max="110" width="2" style="4" customWidth="1"/>
    <col min="111" max="111" width="1.25" style="4" customWidth="1"/>
    <col min="112" max="113" width="2" style="4" customWidth="1"/>
    <col min="114" max="114" width="1.25" style="4" customWidth="1"/>
    <col min="115" max="115" width="2" style="4" customWidth="1"/>
    <col min="116" max="116" width="1.25" style="4" customWidth="1"/>
    <col min="117" max="119" width="2" style="4" customWidth="1"/>
    <col min="120" max="120" width="1.25" style="4" customWidth="1"/>
    <col min="121" max="124" width="1.875" style="4" customWidth="1"/>
    <col min="125" max="125" width="1" style="4" customWidth="1"/>
    <col min="126" max="129" width="2" style="4" customWidth="1"/>
    <col min="130" max="130" width="1.25" style="4" customWidth="1"/>
    <col min="131" max="133" width="2" style="4" customWidth="1"/>
    <col min="134" max="134" width="1.25" style="4" customWidth="1"/>
    <col min="135" max="137" width="2.375" style="4" customWidth="1"/>
    <col min="138" max="138" width="2.5" style="4" customWidth="1"/>
    <col min="139" max="142" width="2.25" style="4" customWidth="1"/>
    <col min="143" max="175" width="2.375" style="4" customWidth="1"/>
    <col min="176" max="178" width="2.25" style="4" customWidth="1"/>
    <col min="179" max="210" width="2.375" style="4" customWidth="1"/>
    <col min="211" max="211" width="2.25" style="4" customWidth="1"/>
    <col min="212" max="214" width="2.5" style="4" customWidth="1"/>
    <col min="215" max="228" width="2.25" style="4" customWidth="1"/>
    <col min="229" max="231" width="2.5" style="4" customWidth="1"/>
    <col min="232" max="235" width="2.75" style="4" customWidth="1"/>
    <col min="236" max="241" width="2.5" style="4" customWidth="1"/>
    <col min="242" max="244" width="2.25" style="4" customWidth="1"/>
    <col min="245" max="245" width="2.125" style="4" customWidth="1"/>
    <col min="246" max="246" width="2.5" style="4" customWidth="1"/>
    <col min="247" max="247" width="2.375" style="4" customWidth="1"/>
    <col min="248" max="256" width="2.25" style="4"/>
    <col min="257" max="261" width="2.625" style="4" customWidth="1"/>
    <col min="262" max="297" width="2" style="4" customWidth="1"/>
    <col min="298" max="305" width="2.375" style="4" customWidth="1"/>
    <col min="306" max="341" width="1.875" style="4" customWidth="1"/>
    <col min="342" max="343" width="1.25" style="4" customWidth="1"/>
    <col min="344" max="349" width="2" style="4" customWidth="1"/>
    <col min="350" max="350" width="1.25" style="4" customWidth="1"/>
    <col min="351" max="352" width="2" style="4" customWidth="1"/>
    <col min="353" max="353" width="1.25" style="4" customWidth="1"/>
    <col min="354" max="357" width="2" style="4" customWidth="1"/>
    <col min="358" max="358" width="1.25" style="4" customWidth="1"/>
    <col min="359" max="359" width="2" style="4" customWidth="1"/>
    <col min="360" max="360" width="1.25" style="4" customWidth="1"/>
    <col min="361" max="361" width="2" style="4" customWidth="1"/>
    <col min="362" max="362" width="1.25" style="4" customWidth="1"/>
    <col min="363" max="366" width="2" style="4" customWidth="1"/>
    <col min="367" max="367" width="1.25" style="4" customWidth="1"/>
    <col min="368" max="369" width="2" style="4" customWidth="1"/>
    <col min="370" max="370" width="1.25" style="4" customWidth="1"/>
    <col min="371" max="371" width="2" style="4" customWidth="1"/>
    <col min="372" max="372" width="1.25" style="4" customWidth="1"/>
    <col min="373" max="375" width="2" style="4" customWidth="1"/>
    <col min="376" max="376" width="1.25" style="4" customWidth="1"/>
    <col min="377" max="378" width="2" style="4" customWidth="1"/>
    <col min="379" max="381" width="1.25" style="4" customWidth="1"/>
    <col min="382" max="385" width="2" style="4" customWidth="1"/>
    <col min="386" max="386" width="1.25" style="4" customWidth="1"/>
    <col min="387" max="389" width="2" style="4" customWidth="1"/>
    <col min="390" max="390" width="1.25" style="4" customWidth="1"/>
    <col min="391" max="393" width="2.375" style="4" customWidth="1"/>
    <col min="394" max="394" width="2.5" style="4" customWidth="1"/>
    <col min="395" max="398" width="2.25" style="4" customWidth="1"/>
    <col min="399" max="431" width="2.375" style="4" customWidth="1"/>
    <col min="432" max="434" width="2.25" style="4" customWidth="1"/>
    <col min="435" max="466" width="2.375" style="4" customWidth="1"/>
    <col min="467" max="467" width="2.25" style="4" customWidth="1"/>
    <col min="468" max="470" width="2.5" style="4" customWidth="1"/>
    <col min="471" max="484" width="2.25" style="4" customWidth="1"/>
    <col min="485" max="487" width="2.5" style="4" customWidth="1"/>
    <col min="488" max="491" width="2.75" style="4" customWidth="1"/>
    <col min="492" max="497" width="2.5" style="4" customWidth="1"/>
    <col min="498" max="500" width="2.25" style="4" customWidth="1"/>
    <col min="501" max="501" width="2.125" style="4" customWidth="1"/>
    <col min="502" max="502" width="2.5" style="4" customWidth="1"/>
    <col min="503" max="503" width="2.375" style="4" customWidth="1"/>
    <col min="504" max="512" width="2.25" style="4"/>
    <col min="513" max="517" width="2.625" style="4" customWidth="1"/>
    <col min="518" max="553" width="2" style="4" customWidth="1"/>
    <col min="554" max="561" width="2.375" style="4" customWidth="1"/>
    <col min="562" max="597" width="1.875" style="4" customWidth="1"/>
    <col min="598" max="599" width="1.25" style="4" customWidth="1"/>
    <col min="600" max="605" width="2" style="4" customWidth="1"/>
    <col min="606" max="606" width="1.25" style="4" customWidth="1"/>
    <col min="607" max="608" width="2" style="4" customWidth="1"/>
    <col min="609" max="609" width="1.25" style="4" customWidth="1"/>
    <col min="610" max="613" width="2" style="4" customWidth="1"/>
    <col min="614" max="614" width="1.25" style="4" customWidth="1"/>
    <col min="615" max="615" width="2" style="4" customWidth="1"/>
    <col min="616" max="616" width="1.25" style="4" customWidth="1"/>
    <col min="617" max="617" width="2" style="4" customWidth="1"/>
    <col min="618" max="618" width="1.25" style="4" customWidth="1"/>
    <col min="619" max="622" width="2" style="4" customWidth="1"/>
    <col min="623" max="623" width="1.25" style="4" customWidth="1"/>
    <col min="624" max="625" width="2" style="4" customWidth="1"/>
    <col min="626" max="626" width="1.25" style="4" customWidth="1"/>
    <col min="627" max="627" width="2" style="4" customWidth="1"/>
    <col min="628" max="628" width="1.25" style="4" customWidth="1"/>
    <col min="629" max="631" width="2" style="4" customWidth="1"/>
    <col min="632" max="632" width="1.25" style="4" customWidth="1"/>
    <col min="633" max="634" width="2" style="4" customWidth="1"/>
    <col min="635" max="637" width="1.25" style="4" customWidth="1"/>
    <col min="638" max="641" width="2" style="4" customWidth="1"/>
    <col min="642" max="642" width="1.25" style="4" customWidth="1"/>
    <col min="643" max="645" width="2" style="4" customWidth="1"/>
    <col min="646" max="646" width="1.25" style="4" customWidth="1"/>
    <col min="647" max="649" width="2.375" style="4" customWidth="1"/>
    <col min="650" max="650" width="2.5" style="4" customWidth="1"/>
    <col min="651" max="654" width="2.25" style="4" customWidth="1"/>
    <col min="655" max="687" width="2.375" style="4" customWidth="1"/>
    <col min="688" max="690" width="2.25" style="4" customWidth="1"/>
    <col min="691" max="722" width="2.375" style="4" customWidth="1"/>
    <col min="723" max="723" width="2.25" style="4" customWidth="1"/>
    <col min="724" max="726" width="2.5" style="4" customWidth="1"/>
    <col min="727" max="740" width="2.25" style="4" customWidth="1"/>
    <col min="741" max="743" width="2.5" style="4" customWidth="1"/>
    <col min="744" max="747" width="2.75" style="4" customWidth="1"/>
    <col min="748" max="753" width="2.5" style="4" customWidth="1"/>
    <col min="754" max="756" width="2.25" style="4" customWidth="1"/>
    <col min="757" max="757" width="2.125" style="4" customWidth="1"/>
    <col min="758" max="758" width="2.5" style="4" customWidth="1"/>
    <col min="759" max="759" width="2.375" style="4" customWidth="1"/>
    <col min="760" max="768" width="2.25" style="4"/>
    <col min="769" max="773" width="2.625" style="4" customWidth="1"/>
    <col min="774" max="809" width="2" style="4" customWidth="1"/>
    <col min="810" max="817" width="2.375" style="4" customWidth="1"/>
    <col min="818" max="853" width="1.875" style="4" customWidth="1"/>
    <col min="854" max="855" width="1.25" style="4" customWidth="1"/>
    <col min="856" max="861" width="2" style="4" customWidth="1"/>
    <col min="862" max="862" width="1.25" style="4" customWidth="1"/>
    <col min="863" max="864" width="2" style="4" customWidth="1"/>
    <col min="865" max="865" width="1.25" style="4" customWidth="1"/>
    <col min="866" max="869" width="2" style="4" customWidth="1"/>
    <col min="870" max="870" width="1.25" style="4" customWidth="1"/>
    <col min="871" max="871" width="2" style="4" customWidth="1"/>
    <col min="872" max="872" width="1.25" style="4" customWidth="1"/>
    <col min="873" max="873" width="2" style="4" customWidth="1"/>
    <col min="874" max="874" width="1.25" style="4" customWidth="1"/>
    <col min="875" max="878" width="2" style="4" customWidth="1"/>
    <col min="879" max="879" width="1.25" style="4" customWidth="1"/>
    <col min="880" max="881" width="2" style="4" customWidth="1"/>
    <col min="882" max="882" width="1.25" style="4" customWidth="1"/>
    <col min="883" max="883" width="2" style="4" customWidth="1"/>
    <col min="884" max="884" width="1.25" style="4" customWidth="1"/>
    <col min="885" max="887" width="2" style="4" customWidth="1"/>
    <col min="888" max="888" width="1.25" style="4" customWidth="1"/>
    <col min="889" max="890" width="2" style="4" customWidth="1"/>
    <col min="891" max="893" width="1.25" style="4" customWidth="1"/>
    <col min="894" max="897" width="2" style="4" customWidth="1"/>
    <col min="898" max="898" width="1.25" style="4" customWidth="1"/>
    <col min="899" max="901" width="2" style="4" customWidth="1"/>
    <col min="902" max="902" width="1.25" style="4" customWidth="1"/>
    <col min="903" max="905" width="2.375" style="4" customWidth="1"/>
    <col min="906" max="906" width="2.5" style="4" customWidth="1"/>
    <col min="907" max="910" width="2.25" style="4" customWidth="1"/>
    <col min="911" max="943" width="2.375" style="4" customWidth="1"/>
    <col min="944" max="946" width="2.25" style="4" customWidth="1"/>
    <col min="947" max="978" width="2.375" style="4" customWidth="1"/>
    <col min="979" max="979" width="2.25" style="4" customWidth="1"/>
    <col min="980" max="982" width="2.5" style="4" customWidth="1"/>
    <col min="983" max="996" width="2.25" style="4" customWidth="1"/>
    <col min="997" max="999" width="2.5" style="4" customWidth="1"/>
    <col min="1000" max="1003" width="2.75" style="4" customWidth="1"/>
    <col min="1004" max="1009" width="2.5" style="4" customWidth="1"/>
    <col min="1010" max="1012" width="2.25" style="4" customWidth="1"/>
    <col min="1013" max="1013" width="2.125" style="4" customWidth="1"/>
    <col min="1014" max="1014" width="2.5" style="4" customWidth="1"/>
    <col min="1015" max="1015" width="2.375" style="4" customWidth="1"/>
    <col min="1016" max="1024" width="2.25" style="4"/>
    <col min="1025" max="1029" width="2.625" style="4" customWidth="1"/>
    <col min="1030" max="1065" width="2" style="4" customWidth="1"/>
    <col min="1066" max="1073" width="2.375" style="4" customWidth="1"/>
    <col min="1074" max="1109" width="1.875" style="4" customWidth="1"/>
    <col min="1110" max="1111" width="1.25" style="4" customWidth="1"/>
    <col min="1112" max="1117" width="2" style="4" customWidth="1"/>
    <col min="1118" max="1118" width="1.25" style="4" customWidth="1"/>
    <col min="1119" max="1120" width="2" style="4" customWidth="1"/>
    <col min="1121" max="1121" width="1.25" style="4" customWidth="1"/>
    <col min="1122" max="1125" width="2" style="4" customWidth="1"/>
    <col min="1126" max="1126" width="1.25" style="4" customWidth="1"/>
    <col min="1127" max="1127" width="2" style="4" customWidth="1"/>
    <col min="1128" max="1128" width="1.25" style="4" customWidth="1"/>
    <col min="1129" max="1129" width="2" style="4" customWidth="1"/>
    <col min="1130" max="1130" width="1.25" style="4" customWidth="1"/>
    <col min="1131" max="1134" width="2" style="4" customWidth="1"/>
    <col min="1135" max="1135" width="1.25" style="4" customWidth="1"/>
    <col min="1136" max="1137" width="2" style="4" customWidth="1"/>
    <col min="1138" max="1138" width="1.25" style="4" customWidth="1"/>
    <col min="1139" max="1139" width="2" style="4" customWidth="1"/>
    <col min="1140" max="1140" width="1.25" style="4" customWidth="1"/>
    <col min="1141" max="1143" width="2" style="4" customWidth="1"/>
    <col min="1144" max="1144" width="1.25" style="4" customWidth="1"/>
    <col min="1145" max="1146" width="2" style="4" customWidth="1"/>
    <col min="1147" max="1149" width="1.25" style="4" customWidth="1"/>
    <col min="1150" max="1153" width="2" style="4" customWidth="1"/>
    <col min="1154" max="1154" width="1.25" style="4" customWidth="1"/>
    <col min="1155" max="1157" width="2" style="4" customWidth="1"/>
    <col min="1158" max="1158" width="1.25" style="4" customWidth="1"/>
    <col min="1159" max="1161" width="2.375" style="4" customWidth="1"/>
    <col min="1162" max="1162" width="2.5" style="4" customWidth="1"/>
    <col min="1163" max="1166" width="2.25" style="4" customWidth="1"/>
    <col min="1167" max="1199" width="2.375" style="4" customWidth="1"/>
    <col min="1200" max="1202" width="2.25" style="4" customWidth="1"/>
    <col min="1203" max="1234" width="2.375" style="4" customWidth="1"/>
    <col min="1235" max="1235" width="2.25" style="4" customWidth="1"/>
    <col min="1236" max="1238" width="2.5" style="4" customWidth="1"/>
    <col min="1239" max="1252" width="2.25" style="4" customWidth="1"/>
    <col min="1253" max="1255" width="2.5" style="4" customWidth="1"/>
    <col min="1256" max="1259" width="2.75" style="4" customWidth="1"/>
    <col min="1260" max="1265" width="2.5" style="4" customWidth="1"/>
    <col min="1266" max="1268" width="2.25" style="4" customWidth="1"/>
    <col min="1269" max="1269" width="2.125" style="4" customWidth="1"/>
    <col min="1270" max="1270" width="2.5" style="4" customWidth="1"/>
    <col min="1271" max="1271" width="2.375" style="4" customWidth="1"/>
    <col min="1272" max="1280" width="2.25" style="4"/>
    <col min="1281" max="1285" width="2.625" style="4" customWidth="1"/>
    <col min="1286" max="1321" width="2" style="4" customWidth="1"/>
    <col min="1322" max="1329" width="2.375" style="4" customWidth="1"/>
    <col min="1330" max="1365" width="1.875" style="4" customWidth="1"/>
    <col min="1366" max="1367" width="1.25" style="4" customWidth="1"/>
    <col min="1368" max="1373" width="2" style="4" customWidth="1"/>
    <col min="1374" max="1374" width="1.25" style="4" customWidth="1"/>
    <col min="1375" max="1376" width="2" style="4" customWidth="1"/>
    <col min="1377" max="1377" width="1.25" style="4" customWidth="1"/>
    <col min="1378" max="1381" width="2" style="4" customWidth="1"/>
    <col min="1382" max="1382" width="1.25" style="4" customWidth="1"/>
    <col min="1383" max="1383" width="2" style="4" customWidth="1"/>
    <col min="1384" max="1384" width="1.25" style="4" customWidth="1"/>
    <col min="1385" max="1385" width="2" style="4" customWidth="1"/>
    <col min="1386" max="1386" width="1.25" style="4" customWidth="1"/>
    <col min="1387" max="1390" width="2" style="4" customWidth="1"/>
    <col min="1391" max="1391" width="1.25" style="4" customWidth="1"/>
    <col min="1392" max="1393" width="2" style="4" customWidth="1"/>
    <col min="1394" max="1394" width="1.25" style="4" customWidth="1"/>
    <col min="1395" max="1395" width="2" style="4" customWidth="1"/>
    <col min="1396" max="1396" width="1.25" style="4" customWidth="1"/>
    <col min="1397" max="1399" width="2" style="4" customWidth="1"/>
    <col min="1400" max="1400" width="1.25" style="4" customWidth="1"/>
    <col min="1401" max="1402" width="2" style="4" customWidth="1"/>
    <col min="1403" max="1405" width="1.25" style="4" customWidth="1"/>
    <col min="1406" max="1409" width="2" style="4" customWidth="1"/>
    <col min="1410" max="1410" width="1.25" style="4" customWidth="1"/>
    <col min="1411" max="1413" width="2" style="4" customWidth="1"/>
    <col min="1414" max="1414" width="1.25" style="4" customWidth="1"/>
    <col min="1415" max="1417" width="2.375" style="4" customWidth="1"/>
    <col min="1418" max="1418" width="2.5" style="4" customWidth="1"/>
    <col min="1419" max="1422" width="2.25" style="4" customWidth="1"/>
    <col min="1423" max="1455" width="2.375" style="4" customWidth="1"/>
    <col min="1456" max="1458" width="2.25" style="4" customWidth="1"/>
    <col min="1459" max="1490" width="2.375" style="4" customWidth="1"/>
    <col min="1491" max="1491" width="2.25" style="4" customWidth="1"/>
    <col min="1492" max="1494" width="2.5" style="4" customWidth="1"/>
    <col min="1495" max="1508" width="2.25" style="4" customWidth="1"/>
    <col min="1509" max="1511" width="2.5" style="4" customWidth="1"/>
    <col min="1512" max="1515" width="2.75" style="4" customWidth="1"/>
    <col min="1516" max="1521" width="2.5" style="4" customWidth="1"/>
    <col min="1522" max="1524" width="2.25" style="4" customWidth="1"/>
    <col min="1525" max="1525" width="2.125" style="4" customWidth="1"/>
    <col min="1526" max="1526" width="2.5" style="4" customWidth="1"/>
    <col min="1527" max="1527" width="2.375" style="4" customWidth="1"/>
    <col min="1528" max="1536" width="2.25" style="4"/>
    <col min="1537" max="1541" width="2.625" style="4" customWidth="1"/>
    <col min="1542" max="1577" width="2" style="4" customWidth="1"/>
    <col min="1578" max="1585" width="2.375" style="4" customWidth="1"/>
    <col min="1586" max="1621" width="1.875" style="4" customWidth="1"/>
    <col min="1622" max="1623" width="1.25" style="4" customWidth="1"/>
    <col min="1624" max="1629" width="2" style="4" customWidth="1"/>
    <col min="1630" max="1630" width="1.25" style="4" customWidth="1"/>
    <col min="1631" max="1632" width="2" style="4" customWidth="1"/>
    <col min="1633" max="1633" width="1.25" style="4" customWidth="1"/>
    <col min="1634" max="1637" width="2" style="4" customWidth="1"/>
    <col min="1638" max="1638" width="1.25" style="4" customWidth="1"/>
    <col min="1639" max="1639" width="2" style="4" customWidth="1"/>
    <col min="1640" max="1640" width="1.25" style="4" customWidth="1"/>
    <col min="1641" max="1641" width="2" style="4" customWidth="1"/>
    <col min="1642" max="1642" width="1.25" style="4" customWidth="1"/>
    <col min="1643" max="1646" width="2" style="4" customWidth="1"/>
    <col min="1647" max="1647" width="1.25" style="4" customWidth="1"/>
    <col min="1648" max="1649" width="2" style="4" customWidth="1"/>
    <col min="1650" max="1650" width="1.25" style="4" customWidth="1"/>
    <col min="1651" max="1651" width="2" style="4" customWidth="1"/>
    <col min="1652" max="1652" width="1.25" style="4" customWidth="1"/>
    <col min="1653" max="1655" width="2" style="4" customWidth="1"/>
    <col min="1656" max="1656" width="1.25" style="4" customWidth="1"/>
    <col min="1657" max="1658" width="2" style="4" customWidth="1"/>
    <col min="1659" max="1661" width="1.25" style="4" customWidth="1"/>
    <col min="1662" max="1665" width="2" style="4" customWidth="1"/>
    <col min="1666" max="1666" width="1.25" style="4" customWidth="1"/>
    <col min="1667" max="1669" width="2" style="4" customWidth="1"/>
    <col min="1670" max="1670" width="1.25" style="4" customWidth="1"/>
    <col min="1671" max="1673" width="2.375" style="4" customWidth="1"/>
    <col min="1674" max="1674" width="2.5" style="4" customWidth="1"/>
    <col min="1675" max="1678" width="2.25" style="4" customWidth="1"/>
    <col min="1679" max="1711" width="2.375" style="4" customWidth="1"/>
    <col min="1712" max="1714" width="2.25" style="4" customWidth="1"/>
    <col min="1715" max="1746" width="2.375" style="4" customWidth="1"/>
    <col min="1747" max="1747" width="2.25" style="4" customWidth="1"/>
    <col min="1748" max="1750" width="2.5" style="4" customWidth="1"/>
    <col min="1751" max="1764" width="2.25" style="4" customWidth="1"/>
    <col min="1765" max="1767" width="2.5" style="4" customWidth="1"/>
    <col min="1768" max="1771" width="2.75" style="4" customWidth="1"/>
    <col min="1772" max="1777" width="2.5" style="4" customWidth="1"/>
    <col min="1778" max="1780" width="2.25" style="4" customWidth="1"/>
    <col min="1781" max="1781" width="2.125" style="4" customWidth="1"/>
    <col min="1782" max="1782" width="2.5" style="4" customWidth="1"/>
    <col min="1783" max="1783" width="2.375" style="4" customWidth="1"/>
    <col min="1784" max="1792" width="2.25" style="4"/>
    <col min="1793" max="1797" width="2.625" style="4" customWidth="1"/>
    <col min="1798" max="1833" width="2" style="4" customWidth="1"/>
    <col min="1834" max="1841" width="2.375" style="4" customWidth="1"/>
    <col min="1842" max="1877" width="1.875" style="4" customWidth="1"/>
    <col min="1878" max="1879" width="1.25" style="4" customWidth="1"/>
    <col min="1880" max="1885" width="2" style="4" customWidth="1"/>
    <col min="1886" max="1886" width="1.25" style="4" customWidth="1"/>
    <col min="1887" max="1888" width="2" style="4" customWidth="1"/>
    <col min="1889" max="1889" width="1.25" style="4" customWidth="1"/>
    <col min="1890" max="1893" width="2" style="4" customWidth="1"/>
    <col min="1894" max="1894" width="1.25" style="4" customWidth="1"/>
    <col min="1895" max="1895" width="2" style="4" customWidth="1"/>
    <col min="1896" max="1896" width="1.25" style="4" customWidth="1"/>
    <col min="1897" max="1897" width="2" style="4" customWidth="1"/>
    <col min="1898" max="1898" width="1.25" style="4" customWidth="1"/>
    <col min="1899" max="1902" width="2" style="4" customWidth="1"/>
    <col min="1903" max="1903" width="1.25" style="4" customWidth="1"/>
    <col min="1904" max="1905" width="2" style="4" customWidth="1"/>
    <col min="1906" max="1906" width="1.25" style="4" customWidth="1"/>
    <col min="1907" max="1907" width="2" style="4" customWidth="1"/>
    <col min="1908" max="1908" width="1.25" style="4" customWidth="1"/>
    <col min="1909" max="1911" width="2" style="4" customWidth="1"/>
    <col min="1912" max="1912" width="1.25" style="4" customWidth="1"/>
    <col min="1913" max="1914" width="2" style="4" customWidth="1"/>
    <col min="1915" max="1917" width="1.25" style="4" customWidth="1"/>
    <col min="1918" max="1921" width="2" style="4" customWidth="1"/>
    <col min="1922" max="1922" width="1.25" style="4" customWidth="1"/>
    <col min="1923" max="1925" width="2" style="4" customWidth="1"/>
    <col min="1926" max="1926" width="1.25" style="4" customWidth="1"/>
    <col min="1927" max="1929" width="2.375" style="4" customWidth="1"/>
    <col min="1930" max="1930" width="2.5" style="4" customWidth="1"/>
    <col min="1931" max="1934" width="2.25" style="4" customWidth="1"/>
    <col min="1935" max="1967" width="2.375" style="4" customWidth="1"/>
    <col min="1968" max="1970" width="2.25" style="4" customWidth="1"/>
    <col min="1971" max="2002" width="2.375" style="4" customWidth="1"/>
    <col min="2003" max="2003" width="2.25" style="4" customWidth="1"/>
    <col min="2004" max="2006" width="2.5" style="4" customWidth="1"/>
    <col min="2007" max="2020" width="2.25" style="4" customWidth="1"/>
    <col min="2021" max="2023" width="2.5" style="4" customWidth="1"/>
    <col min="2024" max="2027" width="2.75" style="4" customWidth="1"/>
    <col min="2028" max="2033" width="2.5" style="4" customWidth="1"/>
    <col min="2034" max="2036" width="2.25" style="4" customWidth="1"/>
    <col min="2037" max="2037" width="2.125" style="4" customWidth="1"/>
    <col min="2038" max="2038" width="2.5" style="4" customWidth="1"/>
    <col min="2039" max="2039" width="2.375" style="4" customWidth="1"/>
    <col min="2040" max="2048" width="2.25" style="4"/>
    <col min="2049" max="2053" width="2.625" style="4" customWidth="1"/>
    <col min="2054" max="2089" width="2" style="4" customWidth="1"/>
    <col min="2090" max="2097" width="2.375" style="4" customWidth="1"/>
    <col min="2098" max="2133" width="1.875" style="4" customWidth="1"/>
    <col min="2134" max="2135" width="1.25" style="4" customWidth="1"/>
    <col min="2136" max="2141" width="2" style="4" customWidth="1"/>
    <col min="2142" max="2142" width="1.25" style="4" customWidth="1"/>
    <col min="2143" max="2144" width="2" style="4" customWidth="1"/>
    <col min="2145" max="2145" width="1.25" style="4" customWidth="1"/>
    <col min="2146" max="2149" width="2" style="4" customWidth="1"/>
    <col min="2150" max="2150" width="1.25" style="4" customWidth="1"/>
    <col min="2151" max="2151" width="2" style="4" customWidth="1"/>
    <col min="2152" max="2152" width="1.25" style="4" customWidth="1"/>
    <col min="2153" max="2153" width="2" style="4" customWidth="1"/>
    <col min="2154" max="2154" width="1.25" style="4" customWidth="1"/>
    <col min="2155" max="2158" width="2" style="4" customWidth="1"/>
    <col min="2159" max="2159" width="1.25" style="4" customWidth="1"/>
    <col min="2160" max="2161" width="2" style="4" customWidth="1"/>
    <col min="2162" max="2162" width="1.25" style="4" customWidth="1"/>
    <col min="2163" max="2163" width="2" style="4" customWidth="1"/>
    <col min="2164" max="2164" width="1.25" style="4" customWidth="1"/>
    <col min="2165" max="2167" width="2" style="4" customWidth="1"/>
    <col min="2168" max="2168" width="1.25" style="4" customWidth="1"/>
    <col min="2169" max="2170" width="2" style="4" customWidth="1"/>
    <col min="2171" max="2173" width="1.25" style="4" customWidth="1"/>
    <col min="2174" max="2177" width="2" style="4" customWidth="1"/>
    <col min="2178" max="2178" width="1.25" style="4" customWidth="1"/>
    <col min="2179" max="2181" width="2" style="4" customWidth="1"/>
    <col min="2182" max="2182" width="1.25" style="4" customWidth="1"/>
    <col min="2183" max="2185" width="2.375" style="4" customWidth="1"/>
    <col min="2186" max="2186" width="2.5" style="4" customWidth="1"/>
    <col min="2187" max="2190" width="2.25" style="4" customWidth="1"/>
    <col min="2191" max="2223" width="2.375" style="4" customWidth="1"/>
    <col min="2224" max="2226" width="2.25" style="4" customWidth="1"/>
    <col min="2227" max="2258" width="2.375" style="4" customWidth="1"/>
    <col min="2259" max="2259" width="2.25" style="4" customWidth="1"/>
    <col min="2260" max="2262" width="2.5" style="4" customWidth="1"/>
    <col min="2263" max="2276" width="2.25" style="4" customWidth="1"/>
    <col min="2277" max="2279" width="2.5" style="4" customWidth="1"/>
    <col min="2280" max="2283" width="2.75" style="4" customWidth="1"/>
    <col min="2284" max="2289" width="2.5" style="4" customWidth="1"/>
    <col min="2290" max="2292" width="2.25" style="4" customWidth="1"/>
    <col min="2293" max="2293" width="2.125" style="4" customWidth="1"/>
    <col min="2294" max="2294" width="2.5" style="4" customWidth="1"/>
    <col min="2295" max="2295" width="2.375" style="4" customWidth="1"/>
    <col min="2296" max="2304" width="2.25" style="4"/>
    <col min="2305" max="2309" width="2.625" style="4" customWidth="1"/>
    <col min="2310" max="2345" width="2" style="4" customWidth="1"/>
    <col min="2346" max="2353" width="2.375" style="4" customWidth="1"/>
    <col min="2354" max="2389" width="1.875" style="4" customWidth="1"/>
    <col min="2390" max="2391" width="1.25" style="4" customWidth="1"/>
    <col min="2392" max="2397" width="2" style="4" customWidth="1"/>
    <col min="2398" max="2398" width="1.25" style="4" customWidth="1"/>
    <col min="2399" max="2400" width="2" style="4" customWidth="1"/>
    <col min="2401" max="2401" width="1.25" style="4" customWidth="1"/>
    <col min="2402" max="2405" width="2" style="4" customWidth="1"/>
    <col min="2406" max="2406" width="1.25" style="4" customWidth="1"/>
    <col min="2407" max="2407" width="2" style="4" customWidth="1"/>
    <col min="2408" max="2408" width="1.25" style="4" customWidth="1"/>
    <col min="2409" max="2409" width="2" style="4" customWidth="1"/>
    <col min="2410" max="2410" width="1.25" style="4" customWidth="1"/>
    <col min="2411" max="2414" width="2" style="4" customWidth="1"/>
    <col min="2415" max="2415" width="1.25" style="4" customWidth="1"/>
    <col min="2416" max="2417" width="2" style="4" customWidth="1"/>
    <col min="2418" max="2418" width="1.25" style="4" customWidth="1"/>
    <col min="2419" max="2419" width="2" style="4" customWidth="1"/>
    <col min="2420" max="2420" width="1.25" style="4" customWidth="1"/>
    <col min="2421" max="2423" width="2" style="4" customWidth="1"/>
    <col min="2424" max="2424" width="1.25" style="4" customWidth="1"/>
    <col min="2425" max="2426" width="2" style="4" customWidth="1"/>
    <col min="2427" max="2429" width="1.25" style="4" customWidth="1"/>
    <col min="2430" max="2433" width="2" style="4" customWidth="1"/>
    <col min="2434" max="2434" width="1.25" style="4" customWidth="1"/>
    <col min="2435" max="2437" width="2" style="4" customWidth="1"/>
    <col min="2438" max="2438" width="1.25" style="4" customWidth="1"/>
    <col min="2439" max="2441" width="2.375" style="4" customWidth="1"/>
    <col min="2442" max="2442" width="2.5" style="4" customWidth="1"/>
    <col min="2443" max="2446" width="2.25" style="4" customWidth="1"/>
    <col min="2447" max="2479" width="2.375" style="4" customWidth="1"/>
    <col min="2480" max="2482" width="2.25" style="4" customWidth="1"/>
    <col min="2483" max="2514" width="2.375" style="4" customWidth="1"/>
    <col min="2515" max="2515" width="2.25" style="4" customWidth="1"/>
    <col min="2516" max="2518" width="2.5" style="4" customWidth="1"/>
    <col min="2519" max="2532" width="2.25" style="4" customWidth="1"/>
    <col min="2533" max="2535" width="2.5" style="4" customWidth="1"/>
    <col min="2536" max="2539" width="2.75" style="4" customWidth="1"/>
    <col min="2540" max="2545" width="2.5" style="4" customWidth="1"/>
    <col min="2546" max="2548" width="2.25" style="4" customWidth="1"/>
    <col min="2549" max="2549" width="2.125" style="4" customWidth="1"/>
    <col min="2550" max="2550" width="2.5" style="4" customWidth="1"/>
    <col min="2551" max="2551" width="2.375" style="4" customWidth="1"/>
    <col min="2552" max="2560" width="2.25" style="4"/>
    <col min="2561" max="2565" width="2.625" style="4" customWidth="1"/>
    <col min="2566" max="2601" width="2" style="4" customWidth="1"/>
    <col min="2602" max="2609" width="2.375" style="4" customWidth="1"/>
    <col min="2610" max="2645" width="1.875" style="4" customWidth="1"/>
    <col min="2646" max="2647" width="1.25" style="4" customWidth="1"/>
    <col min="2648" max="2653" width="2" style="4" customWidth="1"/>
    <col min="2654" max="2654" width="1.25" style="4" customWidth="1"/>
    <col min="2655" max="2656" width="2" style="4" customWidth="1"/>
    <col min="2657" max="2657" width="1.25" style="4" customWidth="1"/>
    <col min="2658" max="2661" width="2" style="4" customWidth="1"/>
    <col min="2662" max="2662" width="1.25" style="4" customWidth="1"/>
    <col min="2663" max="2663" width="2" style="4" customWidth="1"/>
    <col min="2664" max="2664" width="1.25" style="4" customWidth="1"/>
    <col min="2665" max="2665" width="2" style="4" customWidth="1"/>
    <col min="2666" max="2666" width="1.25" style="4" customWidth="1"/>
    <col min="2667" max="2670" width="2" style="4" customWidth="1"/>
    <col min="2671" max="2671" width="1.25" style="4" customWidth="1"/>
    <col min="2672" max="2673" width="2" style="4" customWidth="1"/>
    <col min="2674" max="2674" width="1.25" style="4" customWidth="1"/>
    <col min="2675" max="2675" width="2" style="4" customWidth="1"/>
    <col min="2676" max="2676" width="1.25" style="4" customWidth="1"/>
    <col min="2677" max="2679" width="2" style="4" customWidth="1"/>
    <col min="2680" max="2680" width="1.25" style="4" customWidth="1"/>
    <col min="2681" max="2682" width="2" style="4" customWidth="1"/>
    <col min="2683" max="2685" width="1.25" style="4" customWidth="1"/>
    <col min="2686" max="2689" width="2" style="4" customWidth="1"/>
    <col min="2690" max="2690" width="1.25" style="4" customWidth="1"/>
    <col min="2691" max="2693" width="2" style="4" customWidth="1"/>
    <col min="2694" max="2694" width="1.25" style="4" customWidth="1"/>
    <col min="2695" max="2697" width="2.375" style="4" customWidth="1"/>
    <col min="2698" max="2698" width="2.5" style="4" customWidth="1"/>
    <col min="2699" max="2702" width="2.25" style="4" customWidth="1"/>
    <col min="2703" max="2735" width="2.375" style="4" customWidth="1"/>
    <col min="2736" max="2738" width="2.25" style="4" customWidth="1"/>
    <col min="2739" max="2770" width="2.375" style="4" customWidth="1"/>
    <col min="2771" max="2771" width="2.25" style="4" customWidth="1"/>
    <col min="2772" max="2774" width="2.5" style="4" customWidth="1"/>
    <col min="2775" max="2788" width="2.25" style="4" customWidth="1"/>
    <col min="2789" max="2791" width="2.5" style="4" customWidth="1"/>
    <col min="2792" max="2795" width="2.75" style="4" customWidth="1"/>
    <col min="2796" max="2801" width="2.5" style="4" customWidth="1"/>
    <col min="2802" max="2804" width="2.25" style="4" customWidth="1"/>
    <col min="2805" max="2805" width="2.125" style="4" customWidth="1"/>
    <col min="2806" max="2806" width="2.5" style="4" customWidth="1"/>
    <col min="2807" max="2807" width="2.375" style="4" customWidth="1"/>
    <col min="2808" max="2816" width="2.25" style="4"/>
    <col min="2817" max="2821" width="2.625" style="4" customWidth="1"/>
    <col min="2822" max="2857" width="2" style="4" customWidth="1"/>
    <col min="2858" max="2865" width="2.375" style="4" customWidth="1"/>
    <col min="2866" max="2901" width="1.875" style="4" customWidth="1"/>
    <col min="2902" max="2903" width="1.25" style="4" customWidth="1"/>
    <col min="2904" max="2909" width="2" style="4" customWidth="1"/>
    <col min="2910" max="2910" width="1.25" style="4" customWidth="1"/>
    <col min="2911" max="2912" width="2" style="4" customWidth="1"/>
    <col min="2913" max="2913" width="1.25" style="4" customWidth="1"/>
    <col min="2914" max="2917" width="2" style="4" customWidth="1"/>
    <col min="2918" max="2918" width="1.25" style="4" customWidth="1"/>
    <col min="2919" max="2919" width="2" style="4" customWidth="1"/>
    <col min="2920" max="2920" width="1.25" style="4" customWidth="1"/>
    <col min="2921" max="2921" width="2" style="4" customWidth="1"/>
    <col min="2922" max="2922" width="1.25" style="4" customWidth="1"/>
    <col min="2923" max="2926" width="2" style="4" customWidth="1"/>
    <col min="2927" max="2927" width="1.25" style="4" customWidth="1"/>
    <col min="2928" max="2929" width="2" style="4" customWidth="1"/>
    <col min="2930" max="2930" width="1.25" style="4" customWidth="1"/>
    <col min="2931" max="2931" width="2" style="4" customWidth="1"/>
    <col min="2932" max="2932" width="1.25" style="4" customWidth="1"/>
    <col min="2933" max="2935" width="2" style="4" customWidth="1"/>
    <col min="2936" max="2936" width="1.25" style="4" customWidth="1"/>
    <col min="2937" max="2938" width="2" style="4" customWidth="1"/>
    <col min="2939" max="2941" width="1.25" style="4" customWidth="1"/>
    <col min="2942" max="2945" width="2" style="4" customWidth="1"/>
    <col min="2946" max="2946" width="1.25" style="4" customWidth="1"/>
    <col min="2947" max="2949" width="2" style="4" customWidth="1"/>
    <col min="2950" max="2950" width="1.25" style="4" customWidth="1"/>
    <col min="2951" max="2953" width="2.375" style="4" customWidth="1"/>
    <col min="2954" max="2954" width="2.5" style="4" customWidth="1"/>
    <col min="2955" max="2958" width="2.25" style="4" customWidth="1"/>
    <col min="2959" max="2991" width="2.375" style="4" customWidth="1"/>
    <col min="2992" max="2994" width="2.25" style="4" customWidth="1"/>
    <col min="2995" max="3026" width="2.375" style="4" customWidth="1"/>
    <col min="3027" max="3027" width="2.25" style="4" customWidth="1"/>
    <col min="3028" max="3030" width="2.5" style="4" customWidth="1"/>
    <col min="3031" max="3044" width="2.25" style="4" customWidth="1"/>
    <col min="3045" max="3047" width="2.5" style="4" customWidth="1"/>
    <col min="3048" max="3051" width="2.75" style="4" customWidth="1"/>
    <col min="3052" max="3057" width="2.5" style="4" customWidth="1"/>
    <col min="3058" max="3060" width="2.25" style="4" customWidth="1"/>
    <col min="3061" max="3061" width="2.125" style="4" customWidth="1"/>
    <col min="3062" max="3062" width="2.5" style="4" customWidth="1"/>
    <col min="3063" max="3063" width="2.375" style="4" customWidth="1"/>
    <col min="3064" max="3072" width="2.25" style="4"/>
    <col min="3073" max="3077" width="2.625" style="4" customWidth="1"/>
    <col min="3078" max="3113" width="2" style="4" customWidth="1"/>
    <col min="3114" max="3121" width="2.375" style="4" customWidth="1"/>
    <col min="3122" max="3157" width="1.875" style="4" customWidth="1"/>
    <col min="3158" max="3159" width="1.25" style="4" customWidth="1"/>
    <col min="3160" max="3165" width="2" style="4" customWidth="1"/>
    <col min="3166" max="3166" width="1.25" style="4" customWidth="1"/>
    <col min="3167" max="3168" width="2" style="4" customWidth="1"/>
    <col min="3169" max="3169" width="1.25" style="4" customWidth="1"/>
    <col min="3170" max="3173" width="2" style="4" customWidth="1"/>
    <col min="3174" max="3174" width="1.25" style="4" customWidth="1"/>
    <col min="3175" max="3175" width="2" style="4" customWidth="1"/>
    <col min="3176" max="3176" width="1.25" style="4" customWidth="1"/>
    <col min="3177" max="3177" width="2" style="4" customWidth="1"/>
    <col min="3178" max="3178" width="1.25" style="4" customWidth="1"/>
    <col min="3179" max="3182" width="2" style="4" customWidth="1"/>
    <col min="3183" max="3183" width="1.25" style="4" customWidth="1"/>
    <col min="3184" max="3185" width="2" style="4" customWidth="1"/>
    <col min="3186" max="3186" width="1.25" style="4" customWidth="1"/>
    <col min="3187" max="3187" width="2" style="4" customWidth="1"/>
    <col min="3188" max="3188" width="1.25" style="4" customWidth="1"/>
    <col min="3189" max="3191" width="2" style="4" customWidth="1"/>
    <col min="3192" max="3192" width="1.25" style="4" customWidth="1"/>
    <col min="3193" max="3194" width="2" style="4" customWidth="1"/>
    <col min="3195" max="3197" width="1.25" style="4" customWidth="1"/>
    <col min="3198" max="3201" width="2" style="4" customWidth="1"/>
    <col min="3202" max="3202" width="1.25" style="4" customWidth="1"/>
    <col min="3203" max="3205" width="2" style="4" customWidth="1"/>
    <col min="3206" max="3206" width="1.25" style="4" customWidth="1"/>
    <col min="3207" max="3209" width="2.375" style="4" customWidth="1"/>
    <col min="3210" max="3210" width="2.5" style="4" customWidth="1"/>
    <col min="3211" max="3214" width="2.25" style="4" customWidth="1"/>
    <col min="3215" max="3247" width="2.375" style="4" customWidth="1"/>
    <col min="3248" max="3250" width="2.25" style="4" customWidth="1"/>
    <col min="3251" max="3282" width="2.375" style="4" customWidth="1"/>
    <col min="3283" max="3283" width="2.25" style="4" customWidth="1"/>
    <col min="3284" max="3286" width="2.5" style="4" customWidth="1"/>
    <col min="3287" max="3300" width="2.25" style="4" customWidth="1"/>
    <col min="3301" max="3303" width="2.5" style="4" customWidth="1"/>
    <col min="3304" max="3307" width="2.75" style="4" customWidth="1"/>
    <col min="3308" max="3313" width="2.5" style="4" customWidth="1"/>
    <col min="3314" max="3316" width="2.25" style="4" customWidth="1"/>
    <col min="3317" max="3317" width="2.125" style="4" customWidth="1"/>
    <col min="3318" max="3318" width="2.5" style="4" customWidth="1"/>
    <col min="3319" max="3319" width="2.375" style="4" customWidth="1"/>
    <col min="3320" max="3328" width="2.25" style="4"/>
    <col min="3329" max="3333" width="2.625" style="4" customWidth="1"/>
    <col min="3334" max="3369" width="2" style="4" customWidth="1"/>
    <col min="3370" max="3377" width="2.375" style="4" customWidth="1"/>
    <col min="3378" max="3413" width="1.875" style="4" customWidth="1"/>
    <col min="3414" max="3415" width="1.25" style="4" customWidth="1"/>
    <col min="3416" max="3421" width="2" style="4" customWidth="1"/>
    <col min="3422" max="3422" width="1.25" style="4" customWidth="1"/>
    <col min="3423" max="3424" width="2" style="4" customWidth="1"/>
    <col min="3425" max="3425" width="1.25" style="4" customWidth="1"/>
    <col min="3426" max="3429" width="2" style="4" customWidth="1"/>
    <col min="3430" max="3430" width="1.25" style="4" customWidth="1"/>
    <col min="3431" max="3431" width="2" style="4" customWidth="1"/>
    <col min="3432" max="3432" width="1.25" style="4" customWidth="1"/>
    <col min="3433" max="3433" width="2" style="4" customWidth="1"/>
    <col min="3434" max="3434" width="1.25" style="4" customWidth="1"/>
    <col min="3435" max="3438" width="2" style="4" customWidth="1"/>
    <col min="3439" max="3439" width="1.25" style="4" customWidth="1"/>
    <col min="3440" max="3441" width="2" style="4" customWidth="1"/>
    <col min="3442" max="3442" width="1.25" style="4" customWidth="1"/>
    <col min="3443" max="3443" width="2" style="4" customWidth="1"/>
    <col min="3444" max="3444" width="1.25" style="4" customWidth="1"/>
    <col min="3445" max="3447" width="2" style="4" customWidth="1"/>
    <col min="3448" max="3448" width="1.25" style="4" customWidth="1"/>
    <col min="3449" max="3450" width="2" style="4" customWidth="1"/>
    <col min="3451" max="3453" width="1.25" style="4" customWidth="1"/>
    <col min="3454" max="3457" width="2" style="4" customWidth="1"/>
    <col min="3458" max="3458" width="1.25" style="4" customWidth="1"/>
    <col min="3459" max="3461" width="2" style="4" customWidth="1"/>
    <col min="3462" max="3462" width="1.25" style="4" customWidth="1"/>
    <col min="3463" max="3465" width="2.375" style="4" customWidth="1"/>
    <col min="3466" max="3466" width="2.5" style="4" customWidth="1"/>
    <col min="3467" max="3470" width="2.25" style="4" customWidth="1"/>
    <col min="3471" max="3503" width="2.375" style="4" customWidth="1"/>
    <col min="3504" max="3506" width="2.25" style="4" customWidth="1"/>
    <col min="3507" max="3538" width="2.375" style="4" customWidth="1"/>
    <col min="3539" max="3539" width="2.25" style="4" customWidth="1"/>
    <col min="3540" max="3542" width="2.5" style="4" customWidth="1"/>
    <col min="3543" max="3556" width="2.25" style="4" customWidth="1"/>
    <col min="3557" max="3559" width="2.5" style="4" customWidth="1"/>
    <col min="3560" max="3563" width="2.75" style="4" customWidth="1"/>
    <col min="3564" max="3569" width="2.5" style="4" customWidth="1"/>
    <col min="3570" max="3572" width="2.25" style="4" customWidth="1"/>
    <col min="3573" max="3573" width="2.125" style="4" customWidth="1"/>
    <col min="3574" max="3574" width="2.5" style="4" customWidth="1"/>
    <col min="3575" max="3575" width="2.375" style="4" customWidth="1"/>
    <col min="3576" max="3584" width="2.25" style="4"/>
    <col min="3585" max="3589" width="2.625" style="4" customWidth="1"/>
    <col min="3590" max="3625" width="2" style="4" customWidth="1"/>
    <col min="3626" max="3633" width="2.375" style="4" customWidth="1"/>
    <col min="3634" max="3669" width="1.875" style="4" customWidth="1"/>
    <col min="3670" max="3671" width="1.25" style="4" customWidth="1"/>
    <col min="3672" max="3677" width="2" style="4" customWidth="1"/>
    <col min="3678" max="3678" width="1.25" style="4" customWidth="1"/>
    <col min="3679" max="3680" width="2" style="4" customWidth="1"/>
    <col min="3681" max="3681" width="1.25" style="4" customWidth="1"/>
    <col min="3682" max="3685" width="2" style="4" customWidth="1"/>
    <col min="3686" max="3686" width="1.25" style="4" customWidth="1"/>
    <col min="3687" max="3687" width="2" style="4" customWidth="1"/>
    <col min="3688" max="3688" width="1.25" style="4" customWidth="1"/>
    <col min="3689" max="3689" width="2" style="4" customWidth="1"/>
    <col min="3690" max="3690" width="1.25" style="4" customWidth="1"/>
    <col min="3691" max="3694" width="2" style="4" customWidth="1"/>
    <col min="3695" max="3695" width="1.25" style="4" customWidth="1"/>
    <col min="3696" max="3697" width="2" style="4" customWidth="1"/>
    <col min="3698" max="3698" width="1.25" style="4" customWidth="1"/>
    <col min="3699" max="3699" width="2" style="4" customWidth="1"/>
    <col min="3700" max="3700" width="1.25" style="4" customWidth="1"/>
    <col min="3701" max="3703" width="2" style="4" customWidth="1"/>
    <col min="3704" max="3704" width="1.25" style="4" customWidth="1"/>
    <col min="3705" max="3706" width="2" style="4" customWidth="1"/>
    <col min="3707" max="3709" width="1.25" style="4" customWidth="1"/>
    <col min="3710" max="3713" width="2" style="4" customWidth="1"/>
    <col min="3714" max="3714" width="1.25" style="4" customWidth="1"/>
    <col min="3715" max="3717" width="2" style="4" customWidth="1"/>
    <col min="3718" max="3718" width="1.25" style="4" customWidth="1"/>
    <col min="3719" max="3721" width="2.375" style="4" customWidth="1"/>
    <col min="3722" max="3722" width="2.5" style="4" customWidth="1"/>
    <col min="3723" max="3726" width="2.25" style="4" customWidth="1"/>
    <col min="3727" max="3759" width="2.375" style="4" customWidth="1"/>
    <col min="3760" max="3762" width="2.25" style="4" customWidth="1"/>
    <col min="3763" max="3794" width="2.375" style="4" customWidth="1"/>
    <col min="3795" max="3795" width="2.25" style="4" customWidth="1"/>
    <col min="3796" max="3798" width="2.5" style="4" customWidth="1"/>
    <col min="3799" max="3812" width="2.25" style="4" customWidth="1"/>
    <col min="3813" max="3815" width="2.5" style="4" customWidth="1"/>
    <col min="3816" max="3819" width="2.75" style="4" customWidth="1"/>
    <col min="3820" max="3825" width="2.5" style="4" customWidth="1"/>
    <col min="3826" max="3828" width="2.25" style="4" customWidth="1"/>
    <col min="3829" max="3829" width="2.125" style="4" customWidth="1"/>
    <col min="3830" max="3830" width="2.5" style="4" customWidth="1"/>
    <col min="3831" max="3831" width="2.375" style="4" customWidth="1"/>
    <col min="3832" max="3840" width="2.25" style="4"/>
    <col min="3841" max="3845" width="2.625" style="4" customWidth="1"/>
    <col min="3846" max="3881" width="2" style="4" customWidth="1"/>
    <col min="3882" max="3889" width="2.375" style="4" customWidth="1"/>
    <col min="3890" max="3925" width="1.875" style="4" customWidth="1"/>
    <col min="3926" max="3927" width="1.25" style="4" customWidth="1"/>
    <col min="3928" max="3933" width="2" style="4" customWidth="1"/>
    <col min="3934" max="3934" width="1.25" style="4" customWidth="1"/>
    <col min="3935" max="3936" width="2" style="4" customWidth="1"/>
    <col min="3937" max="3937" width="1.25" style="4" customWidth="1"/>
    <col min="3938" max="3941" width="2" style="4" customWidth="1"/>
    <col min="3942" max="3942" width="1.25" style="4" customWidth="1"/>
    <col min="3943" max="3943" width="2" style="4" customWidth="1"/>
    <col min="3944" max="3944" width="1.25" style="4" customWidth="1"/>
    <col min="3945" max="3945" width="2" style="4" customWidth="1"/>
    <col min="3946" max="3946" width="1.25" style="4" customWidth="1"/>
    <col min="3947" max="3950" width="2" style="4" customWidth="1"/>
    <col min="3951" max="3951" width="1.25" style="4" customWidth="1"/>
    <col min="3952" max="3953" width="2" style="4" customWidth="1"/>
    <col min="3954" max="3954" width="1.25" style="4" customWidth="1"/>
    <col min="3955" max="3955" width="2" style="4" customWidth="1"/>
    <col min="3956" max="3956" width="1.25" style="4" customWidth="1"/>
    <col min="3957" max="3959" width="2" style="4" customWidth="1"/>
    <col min="3960" max="3960" width="1.25" style="4" customWidth="1"/>
    <col min="3961" max="3962" width="2" style="4" customWidth="1"/>
    <col min="3963" max="3965" width="1.25" style="4" customWidth="1"/>
    <col min="3966" max="3969" width="2" style="4" customWidth="1"/>
    <col min="3970" max="3970" width="1.25" style="4" customWidth="1"/>
    <col min="3971" max="3973" width="2" style="4" customWidth="1"/>
    <col min="3974" max="3974" width="1.25" style="4" customWidth="1"/>
    <col min="3975" max="3977" width="2.375" style="4" customWidth="1"/>
    <col min="3978" max="3978" width="2.5" style="4" customWidth="1"/>
    <col min="3979" max="3982" width="2.25" style="4" customWidth="1"/>
    <col min="3983" max="4015" width="2.375" style="4" customWidth="1"/>
    <col min="4016" max="4018" width="2.25" style="4" customWidth="1"/>
    <col min="4019" max="4050" width="2.375" style="4" customWidth="1"/>
    <col min="4051" max="4051" width="2.25" style="4" customWidth="1"/>
    <col min="4052" max="4054" width="2.5" style="4" customWidth="1"/>
    <col min="4055" max="4068" width="2.25" style="4" customWidth="1"/>
    <col min="4069" max="4071" width="2.5" style="4" customWidth="1"/>
    <col min="4072" max="4075" width="2.75" style="4" customWidth="1"/>
    <col min="4076" max="4081" width="2.5" style="4" customWidth="1"/>
    <col min="4082" max="4084" width="2.25" style="4" customWidth="1"/>
    <col min="4085" max="4085" width="2.125" style="4" customWidth="1"/>
    <col min="4086" max="4086" width="2.5" style="4" customWidth="1"/>
    <col min="4087" max="4087" width="2.375" style="4" customWidth="1"/>
    <col min="4088" max="4096" width="2.25" style="4"/>
    <col min="4097" max="4101" width="2.625" style="4" customWidth="1"/>
    <col min="4102" max="4137" width="2" style="4" customWidth="1"/>
    <col min="4138" max="4145" width="2.375" style="4" customWidth="1"/>
    <col min="4146" max="4181" width="1.875" style="4" customWidth="1"/>
    <col min="4182" max="4183" width="1.25" style="4" customWidth="1"/>
    <col min="4184" max="4189" width="2" style="4" customWidth="1"/>
    <col min="4190" max="4190" width="1.25" style="4" customWidth="1"/>
    <col min="4191" max="4192" width="2" style="4" customWidth="1"/>
    <col min="4193" max="4193" width="1.25" style="4" customWidth="1"/>
    <col min="4194" max="4197" width="2" style="4" customWidth="1"/>
    <col min="4198" max="4198" width="1.25" style="4" customWidth="1"/>
    <col min="4199" max="4199" width="2" style="4" customWidth="1"/>
    <col min="4200" max="4200" width="1.25" style="4" customWidth="1"/>
    <col min="4201" max="4201" width="2" style="4" customWidth="1"/>
    <col min="4202" max="4202" width="1.25" style="4" customWidth="1"/>
    <col min="4203" max="4206" width="2" style="4" customWidth="1"/>
    <col min="4207" max="4207" width="1.25" style="4" customWidth="1"/>
    <col min="4208" max="4209" width="2" style="4" customWidth="1"/>
    <col min="4210" max="4210" width="1.25" style="4" customWidth="1"/>
    <col min="4211" max="4211" width="2" style="4" customWidth="1"/>
    <col min="4212" max="4212" width="1.25" style="4" customWidth="1"/>
    <col min="4213" max="4215" width="2" style="4" customWidth="1"/>
    <col min="4216" max="4216" width="1.25" style="4" customWidth="1"/>
    <col min="4217" max="4218" width="2" style="4" customWidth="1"/>
    <col min="4219" max="4221" width="1.25" style="4" customWidth="1"/>
    <col min="4222" max="4225" width="2" style="4" customWidth="1"/>
    <col min="4226" max="4226" width="1.25" style="4" customWidth="1"/>
    <col min="4227" max="4229" width="2" style="4" customWidth="1"/>
    <col min="4230" max="4230" width="1.25" style="4" customWidth="1"/>
    <col min="4231" max="4233" width="2.375" style="4" customWidth="1"/>
    <col min="4234" max="4234" width="2.5" style="4" customWidth="1"/>
    <col min="4235" max="4238" width="2.25" style="4" customWidth="1"/>
    <col min="4239" max="4271" width="2.375" style="4" customWidth="1"/>
    <col min="4272" max="4274" width="2.25" style="4" customWidth="1"/>
    <col min="4275" max="4306" width="2.375" style="4" customWidth="1"/>
    <col min="4307" max="4307" width="2.25" style="4" customWidth="1"/>
    <col min="4308" max="4310" width="2.5" style="4" customWidth="1"/>
    <col min="4311" max="4324" width="2.25" style="4" customWidth="1"/>
    <col min="4325" max="4327" width="2.5" style="4" customWidth="1"/>
    <col min="4328" max="4331" width="2.75" style="4" customWidth="1"/>
    <col min="4332" max="4337" width="2.5" style="4" customWidth="1"/>
    <col min="4338" max="4340" width="2.25" style="4" customWidth="1"/>
    <col min="4341" max="4341" width="2.125" style="4" customWidth="1"/>
    <col min="4342" max="4342" width="2.5" style="4" customWidth="1"/>
    <col min="4343" max="4343" width="2.375" style="4" customWidth="1"/>
    <col min="4344" max="4352" width="2.25" style="4"/>
    <col min="4353" max="4357" width="2.625" style="4" customWidth="1"/>
    <col min="4358" max="4393" width="2" style="4" customWidth="1"/>
    <col min="4394" max="4401" width="2.375" style="4" customWidth="1"/>
    <col min="4402" max="4437" width="1.875" style="4" customWidth="1"/>
    <col min="4438" max="4439" width="1.25" style="4" customWidth="1"/>
    <col min="4440" max="4445" width="2" style="4" customWidth="1"/>
    <col min="4446" max="4446" width="1.25" style="4" customWidth="1"/>
    <col min="4447" max="4448" width="2" style="4" customWidth="1"/>
    <col min="4449" max="4449" width="1.25" style="4" customWidth="1"/>
    <col min="4450" max="4453" width="2" style="4" customWidth="1"/>
    <col min="4454" max="4454" width="1.25" style="4" customWidth="1"/>
    <col min="4455" max="4455" width="2" style="4" customWidth="1"/>
    <col min="4456" max="4456" width="1.25" style="4" customWidth="1"/>
    <col min="4457" max="4457" width="2" style="4" customWidth="1"/>
    <col min="4458" max="4458" width="1.25" style="4" customWidth="1"/>
    <col min="4459" max="4462" width="2" style="4" customWidth="1"/>
    <col min="4463" max="4463" width="1.25" style="4" customWidth="1"/>
    <col min="4464" max="4465" width="2" style="4" customWidth="1"/>
    <col min="4466" max="4466" width="1.25" style="4" customWidth="1"/>
    <col min="4467" max="4467" width="2" style="4" customWidth="1"/>
    <col min="4468" max="4468" width="1.25" style="4" customWidth="1"/>
    <col min="4469" max="4471" width="2" style="4" customWidth="1"/>
    <col min="4472" max="4472" width="1.25" style="4" customWidth="1"/>
    <col min="4473" max="4474" width="2" style="4" customWidth="1"/>
    <col min="4475" max="4477" width="1.25" style="4" customWidth="1"/>
    <col min="4478" max="4481" width="2" style="4" customWidth="1"/>
    <col min="4482" max="4482" width="1.25" style="4" customWidth="1"/>
    <col min="4483" max="4485" width="2" style="4" customWidth="1"/>
    <col min="4486" max="4486" width="1.25" style="4" customWidth="1"/>
    <col min="4487" max="4489" width="2.375" style="4" customWidth="1"/>
    <col min="4490" max="4490" width="2.5" style="4" customWidth="1"/>
    <col min="4491" max="4494" width="2.25" style="4" customWidth="1"/>
    <col min="4495" max="4527" width="2.375" style="4" customWidth="1"/>
    <col min="4528" max="4530" width="2.25" style="4" customWidth="1"/>
    <col min="4531" max="4562" width="2.375" style="4" customWidth="1"/>
    <col min="4563" max="4563" width="2.25" style="4" customWidth="1"/>
    <col min="4564" max="4566" width="2.5" style="4" customWidth="1"/>
    <col min="4567" max="4580" width="2.25" style="4" customWidth="1"/>
    <col min="4581" max="4583" width="2.5" style="4" customWidth="1"/>
    <col min="4584" max="4587" width="2.75" style="4" customWidth="1"/>
    <col min="4588" max="4593" width="2.5" style="4" customWidth="1"/>
    <col min="4594" max="4596" width="2.25" style="4" customWidth="1"/>
    <col min="4597" max="4597" width="2.125" style="4" customWidth="1"/>
    <col min="4598" max="4598" width="2.5" style="4" customWidth="1"/>
    <col min="4599" max="4599" width="2.375" style="4" customWidth="1"/>
    <col min="4600" max="4608" width="2.25" style="4"/>
    <col min="4609" max="4613" width="2.625" style="4" customWidth="1"/>
    <col min="4614" max="4649" width="2" style="4" customWidth="1"/>
    <col min="4650" max="4657" width="2.375" style="4" customWidth="1"/>
    <col min="4658" max="4693" width="1.875" style="4" customWidth="1"/>
    <col min="4694" max="4695" width="1.25" style="4" customWidth="1"/>
    <col min="4696" max="4701" width="2" style="4" customWidth="1"/>
    <col min="4702" max="4702" width="1.25" style="4" customWidth="1"/>
    <col min="4703" max="4704" width="2" style="4" customWidth="1"/>
    <col min="4705" max="4705" width="1.25" style="4" customWidth="1"/>
    <col min="4706" max="4709" width="2" style="4" customWidth="1"/>
    <col min="4710" max="4710" width="1.25" style="4" customWidth="1"/>
    <col min="4711" max="4711" width="2" style="4" customWidth="1"/>
    <col min="4712" max="4712" width="1.25" style="4" customWidth="1"/>
    <col min="4713" max="4713" width="2" style="4" customWidth="1"/>
    <col min="4714" max="4714" width="1.25" style="4" customWidth="1"/>
    <col min="4715" max="4718" width="2" style="4" customWidth="1"/>
    <col min="4719" max="4719" width="1.25" style="4" customWidth="1"/>
    <col min="4720" max="4721" width="2" style="4" customWidth="1"/>
    <col min="4722" max="4722" width="1.25" style="4" customWidth="1"/>
    <col min="4723" max="4723" width="2" style="4" customWidth="1"/>
    <col min="4724" max="4724" width="1.25" style="4" customWidth="1"/>
    <col min="4725" max="4727" width="2" style="4" customWidth="1"/>
    <col min="4728" max="4728" width="1.25" style="4" customWidth="1"/>
    <col min="4729" max="4730" width="2" style="4" customWidth="1"/>
    <col min="4731" max="4733" width="1.25" style="4" customWidth="1"/>
    <col min="4734" max="4737" width="2" style="4" customWidth="1"/>
    <col min="4738" max="4738" width="1.25" style="4" customWidth="1"/>
    <col min="4739" max="4741" width="2" style="4" customWidth="1"/>
    <col min="4742" max="4742" width="1.25" style="4" customWidth="1"/>
    <col min="4743" max="4745" width="2.375" style="4" customWidth="1"/>
    <col min="4746" max="4746" width="2.5" style="4" customWidth="1"/>
    <col min="4747" max="4750" width="2.25" style="4" customWidth="1"/>
    <col min="4751" max="4783" width="2.375" style="4" customWidth="1"/>
    <col min="4784" max="4786" width="2.25" style="4" customWidth="1"/>
    <col min="4787" max="4818" width="2.375" style="4" customWidth="1"/>
    <col min="4819" max="4819" width="2.25" style="4" customWidth="1"/>
    <col min="4820" max="4822" width="2.5" style="4" customWidth="1"/>
    <col min="4823" max="4836" width="2.25" style="4" customWidth="1"/>
    <col min="4837" max="4839" width="2.5" style="4" customWidth="1"/>
    <col min="4840" max="4843" width="2.75" style="4" customWidth="1"/>
    <col min="4844" max="4849" width="2.5" style="4" customWidth="1"/>
    <col min="4850" max="4852" width="2.25" style="4" customWidth="1"/>
    <col min="4853" max="4853" width="2.125" style="4" customWidth="1"/>
    <col min="4854" max="4854" width="2.5" style="4" customWidth="1"/>
    <col min="4855" max="4855" width="2.375" style="4" customWidth="1"/>
    <col min="4856" max="4864" width="2.25" style="4"/>
    <col min="4865" max="4869" width="2.625" style="4" customWidth="1"/>
    <col min="4870" max="4905" width="2" style="4" customWidth="1"/>
    <col min="4906" max="4913" width="2.375" style="4" customWidth="1"/>
    <col min="4914" max="4949" width="1.875" style="4" customWidth="1"/>
    <col min="4950" max="4951" width="1.25" style="4" customWidth="1"/>
    <col min="4952" max="4957" width="2" style="4" customWidth="1"/>
    <col min="4958" max="4958" width="1.25" style="4" customWidth="1"/>
    <col min="4959" max="4960" width="2" style="4" customWidth="1"/>
    <col min="4961" max="4961" width="1.25" style="4" customWidth="1"/>
    <col min="4962" max="4965" width="2" style="4" customWidth="1"/>
    <col min="4966" max="4966" width="1.25" style="4" customWidth="1"/>
    <col min="4967" max="4967" width="2" style="4" customWidth="1"/>
    <col min="4968" max="4968" width="1.25" style="4" customWidth="1"/>
    <col min="4969" max="4969" width="2" style="4" customWidth="1"/>
    <col min="4970" max="4970" width="1.25" style="4" customWidth="1"/>
    <col min="4971" max="4974" width="2" style="4" customWidth="1"/>
    <col min="4975" max="4975" width="1.25" style="4" customWidth="1"/>
    <col min="4976" max="4977" width="2" style="4" customWidth="1"/>
    <col min="4978" max="4978" width="1.25" style="4" customWidth="1"/>
    <col min="4979" max="4979" width="2" style="4" customWidth="1"/>
    <col min="4980" max="4980" width="1.25" style="4" customWidth="1"/>
    <col min="4981" max="4983" width="2" style="4" customWidth="1"/>
    <col min="4984" max="4984" width="1.25" style="4" customWidth="1"/>
    <col min="4985" max="4986" width="2" style="4" customWidth="1"/>
    <col min="4987" max="4989" width="1.25" style="4" customWidth="1"/>
    <col min="4990" max="4993" width="2" style="4" customWidth="1"/>
    <col min="4994" max="4994" width="1.25" style="4" customWidth="1"/>
    <col min="4995" max="4997" width="2" style="4" customWidth="1"/>
    <col min="4998" max="4998" width="1.25" style="4" customWidth="1"/>
    <col min="4999" max="5001" width="2.375" style="4" customWidth="1"/>
    <col min="5002" max="5002" width="2.5" style="4" customWidth="1"/>
    <col min="5003" max="5006" width="2.25" style="4" customWidth="1"/>
    <col min="5007" max="5039" width="2.375" style="4" customWidth="1"/>
    <col min="5040" max="5042" width="2.25" style="4" customWidth="1"/>
    <col min="5043" max="5074" width="2.375" style="4" customWidth="1"/>
    <col min="5075" max="5075" width="2.25" style="4" customWidth="1"/>
    <col min="5076" max="5078" width="2.5" style="4" customWidth="1"/>
    <col min="5079" max="5092" width="2.25" style="4" customWidth="1"/>
    <col min="5093" max="5095" width="2.5" style="4" customWidth="1"/>
    <col min="5096" max="5099" width="2.75" style="4" customWidth="1"/>
    <col min="5100" max="5105" width="2.5" style="4" customWidth="1"/>
    <col min="5106" max="5108" width="2.25" style="4" customWidth="1"/>
    <col min="5109" max="5109" width="2.125" style="4" customWidth="1"/>
    <col min="5110" max="5110" width="2.5" style="4" customWidth="1"/>
    <col min="5111" max="5111" width="2.375" style="4" customWidth="1"/>
    <col min="5112" max="5120" width="2.25" style="4"/>
    <col min="5121" max="5125" width="2.625" style="4" customWidth="1"/>
    <col min="5126" max="5161" width="2" style="4" customWidth="1"/>
    <col min="5162" max="5169" width="2.375" style="4" customWidth="1"/>
    <col min="5170" max="5205" width="1.875" style="4" customWidth="1"/>
    <col min="5206" max="5207" width="1.25" style="4" customWidth="1"/>
    <col min="5208" max="5213" width="2" style="4" customWidth="1"/>
    <col min="5214" max="5214" width="1.25" style="4" customWidth="1"/>
    <col min="5215" max="5216" width="2" style="4" customWidth="1"/>
    <col min="5217" max="5217" width="1.25" style="4" customWidth="1"/>
    <col min="5218" max="5221" width="2" style="4" customWidth="1"/>
    <col min="5222" max="5222" width="1.25" style="4" customWidth="1"/>
    <col min="5223" max="5223" width="2" style="4" customWidth="1"/>
    <col min="5224" max="5224" width="1.25" style="4" customWidth="1"/>
    <col min="5225" max="5225" width="2" style="4" customWidth="1"/>
    <col min="5226" max="5226" width="1.25" style="4" customWidth="1"/>
    <col min="5227" max="5230" width="2" style="4" customWidth="1"/>
    <col min="5231" max="5231" width="1.25" style="4" customWidth="1"/>
    <col min="5232" max="5233" width="2" style="4" customWidth="1"/>
    <col min="5234" max="5234" width="1.25" style="4" customWidth="1"/>
    <col min="5235" max="5235" width="2" style="4" customWidth="1"/>
    <col min="5236" max="5236" width="1.25" style="4" customWidth="1"/>
    <col min="5237" max="5239" width="2" style="4" customWidth="1"/>
    <col min="5240" max="5240" width="1.25" style="4" customWidth="1"/>
    <col min="5241" max="5242" width="2" style="4" customWidth="1"/>
    <col min="5243" max="5245" width="1.25" style="4" customWidth="1"/>
    <col min="5246" max="5249" width="2" style="4" customWidth="1"/>
    <col min="5250" max="5250" width="1.25" style="4" customWidth="1"/>
    <col min="5251" max="5253" width="2" style="4" customWidth="1"/>
    <col min="5254" max="5254" width="1.25" style="4" customWidth="1"/>
    <col min="5255" max="5257" width="2.375" style="4" customWidth="1"/>
    <col min="5258" max="5258" width="2.5" style="4" customWidth="1"/>
    <col min="5259" max="5262" width="2.25" style="4" customWidth="1"/>
    <col min="5263" max="5295" width="2.375" style="4" customWidth="1"/>
    <col min="5296" max="5298" width="2.25" style="4" customWidth="1"/>
    <col min="5299" max="5330" width="2.375" style="4" customWidth="1"/>
    <col min="5331" max="5331" width="2.25" style="4" customWidth="1"/>
    <col min="5332" max="5334" width="2.5" style="4" customWidth="1"/>
    <col min="5335" max="5348" width="2.25" style="4" customWidth="1"/>
    <col min="5349" max="5351" width="2.5" style="4" customWidth="1"/>
    <col min="5352" max="5355" width="2.75" style="4" customWidth="1"/>
    <col min="5356" max="5361" width="2.5" style="4" customWidth="1"/>
    <col min="5362" max="5364" width="2.25" style="4" customWidth="1"/>
    <col min="5365" max="5365" width="2.125" style="4" customWidth="1"/>
    <col min="5366" max="5366" width="2.5" style="4" customWidth="1"/>
    <col min="5367" max="5367" width="2.375" style="4" customWidth="1"/>
    <col min="5368" max="5376" width="2.25" style="4"/>
    <col min="5377" max="5381" width="2.625" style="4" customWidth="1"/>
    <col min="5382" max="5417" width="2" style="4" customWidth="1"/>
    <col min="5418" max="5425" width="2.375" style="4" customWidth="1"/>
    <col min="5426" max="5461" width="1.875" style="4" customWidth="1"/>
    <col min="5462" max="5463" width="1.25" style="4" customWidth="1"/>
    <col min="5464" max="5469" width="2" style="4" customWidth="1"/>
    <col min="5470" max="5470" width="1.25" style="4" customWidth="1"/>
    <col min="5471" max="5472" width="2" style="4" customWidth="1"/>
    <col min="5473" max="5473" width="1.25" style="4" customWidth="1"/>
    <col min="5474" max="5477" width="2" style="4" customWidth="1"/>
    <col min="5478" max="5478" width="1.25" style="4" customWidth="1"/>
    <col min="5479" max="5479" width="2" style="4" customWidth="1"/>
    <col min="5480" max="5480" width="1.25" style="4" customWidth="1"/>
    <col min="5481" max="5481" width="2" style="4" customWidth="1"/>
    <col min="5482" max="5482" width="1.25" style="4" customWidth="1"/>
    <col min="5483" max="5486" width="2" style="4" customWidth="1"/>
    <col min="5487" max="5487" width="1.25" style="4" customWidth="1"/>
    <col min="5488" max="5489" width="2" style="4" customWidth="1"/>
    <col min="5490" max="5490" width="1.25" style="4" customWidth="1"/>
    <col min="5491" max="5491" width="2" style="4" customWidth="1"/>
    <col min="5492" max="5492" width="1.25" style="4" customWidth="1"/>
    <col min="5493" max="5495" width="2" style="4" customWidth="1"/>
    <col min="5496" max="5496" width="1.25" style="4" customWidth="1"/>
    <col min="5497" max="5498" width="2" style="4" customWidth="1"/>
    <col min="5499" max="5501" width="1.25" style="4" customWidth="1"/>
    <col min="5502" max="5505" width="2" style="4" customWidth="1"/>
    <col min="5506" max="5506" width="1.25" style="4" customWidth="1"/>
    <col min="5507" max="5509" width="2" style="4" customWidth="1"/>
    <col min="5510" max="5510" width="1.25" style="4" customWidth="1"/>
    <col min="5511" max="5513" width="2.375" style="4" customWidth="1"/>
    <col min="5514" max="5514" width="2.5" style="4" customWidth="1"/>
    <col min="5515" max="5518" width="2.25" style="4" customWidth="1"/>
    <col min="5519" max="5551" width="2.375" style="4" customWidth="1"/>
    <col min="5552" max="5554" width="2.25" style="4" customWidth="1"/>
    <col min="5555" max="5586" width="2.375" style="4" customWidth="1"/>
    <col min="5587" max="5587" width="2.25" style="4" customWidth="1"/>
    <col min="5588" max="5590" width="2.5" style="4" customWidth="1"/>
    <col min="5591" max="5604" width="2.25" style="4" customWidth="1"/>
    <col min="5605" max="5607" width="2.5" style="4" customWidth="1"/>
    <col min="5608" max="5611" width="2.75" style="4" customWidth="1"/>
    <col min="5612" max="5617" width="2.5" style="4" customWidth="1"/>
    <col min="5618" max="5620" width="2.25" style="4" customWidth="1"/>
    <col min="5621" max="5621" width="2.125" style="4" customWidth="1"/>
    <col min="5622" max="5622" width="2.5" style="4" customWidth="1"/>
    <col min="5623" max="5623" width="2.375" style="4" customWidth="1"/>
    <col min="5624" max="5632" width="2.25" style="4"/>
    <col min="5633" max="5637" width="2.625" style="4" customWidth="1"/>
    <col min="5638" max="5673" width="2" style="4" customWidth="1"/>
    <col min="5674" max="5681" width="2.375" style="4" customWidth="1"/>
    <col min="5682" max="5717" width="1.875" style="4" customWidth="1"/>
    <col min="5718" max="5719" width="1.25" style="4" customWidth="1"/>
    <col min="5720" max="5725" width="2" style="4" customWidth="1"/>
    <col min="5726" max="5726" width="1.25" style="4" customWidth="1"/>
    <col min="5727" max="5728" width="2" style="4" customWidth="1"/>
    <col min="5729" max="5729" width="1.25" style="4" customWidth="1"/>
    <col min="5730" max="5733" width="2" style="4" customWidth="1"/>
    <col min="5734" max="5734" width="1.25" style="4" customWidth="1"/>
    <col min="5735" max="5735" width="2" style="4" customWidth="1"/>
    <col min="5736" max="5736" width="1.25" style="4" customWidth="1"/>
    <col min="5737" max="5737" width="2" style="4" customWidth="1"/>
    <col min="5738" max="5738" width="1.25" style="4" customWidth="1"/>
    <col min="5739" max="5742" width="2" style="4" customWidth="1"/>
    <col min="5743" max="5743" width="1.25" style="4" customWidth="1"/>
    <col min="5744" max="5745" width="2" style="4" customWidth="1"/>
    <col min="5746" max="5746" width="1.25" style="4" customWidth="1"/>
    <col min="5747" max="5747" width="2" style="4" customWidth="1"/>
    <col min="5748" max="5748" width="1.25" style="4" customWidth="1"/>
    <col min="5749" max="5751" width="2" style="4" customWidth="1"/>
    <col min="5752" max="5752" width="1.25" style="4" customWidth="1"/>
    <col min="5753" max="5754" width="2" style="4" customWidth="1"/>
    <col min="5755" max="5757" width="1.25" style="4" customWidth="1"/>
    <col min="5758" max="5761" width="2" style="4" customWidth="1"/>
    <col min="5762" max="5762" width="1.25" style="4" customWidth="1"/>
    <col min="5763" max="5765" width="2" style="4" customWidth="1"/>
    <col min="5766" max="5766" width="1.25" style="4" customWidth="1"/>
    <col min="5767" max="5769" width="2.375" style="4" customWidth="1"/>
    <col min="5770" max="5770" width="2.5" style="4" customWidth="1"/>
    <col min="5771" max="5774" width="2.25" style="4" customWidth="1"/>
    <col min="5775" max="5807" width="2.375" style="4" customWidth="1"/>
    <col min="5808" max="5810" width="2.25" style="4" customWidth="1"/>
    <col min="5811" max="5842" width="2.375" style="4" customWidth="1"/>
    <col min="5843" max="5843" width="2.25" style="4" customWidth="1"/>
    <col min="5844" max="5846" width="2.5" style="4" customWidth="1"/>
    <col min="5847" max="5860" width="2.25" style="4" customWidth="1"/>
    <col min="5861" max="5863" width="2.5" style="4" customWidth="1"/>
    <col min="5864" max="5867" width="2.75" style="4" customWidth="1"/>
    <col min="5868" max="5873" width="2.5" style="4" customWidth="1"/>
    <col min="5874" max="5876" width="2.25" style="4" customWidth="1"/>
    <col min="5877" max="5877" width="2.125" style="4" customWidth="1"/>
    <col min="5878" max="5878" width="2.5" style="4" customWidth="1"/>
    <col min="5879" max="5879" width="2.375" style="4" customWidth="1"/>
    <col min="5880" max="5888" width="2.25" style="4"/>
    <col min="5889" max="5893" width="2.625" style="4" customWidth="1"/>
    <col min="5894" max="5929" width="2" style="4" customWidth="1"/>
    <col min="5930" max="5937" width="2.375" style="4" customWidth="1"/>
    <col min="5938" max="5973" width="1.875" style="4" customWidth="1"/>
    <col min="5974" max="5975" width="1.25" style="4" customWidth="1"/>
    <col min="5976" max="5981" width="2" style="4" customWidth="1"/>
    <col min="5982" max="5982" width="1.25" style="4" customWidth="1"/>
    <col min="5983" max="5984" width="2" style="4" customWidth="1"/>
    <col min="5985" max="5985" width="1.25" style="4" customWidth="1"/>
    <col min="5986" max="5989" width="2" style="4" customWidth="1"/>
    <col min="5990" max="5990" width="1.25" style="4" customWidth="1"/>
    <col min="5991" max="5991" width="2" style="4" customWidth="1"/>
    <col min="5992" max="5992" width="1.25" style="4" customWidth="1"/>
    <col min="5993" max="5993" width="2" style="4" customWidth="1"/>
    <col min="5994" max="5994" width="1.25" style="4" customWidth="1"/>
    <col min="5995" max="5998" width="2" style="4" customWidth="1"/>
    <col min="5999" max="5999" width="1.25" style="4" customWidth="1"/>
    <col min="6000" max="6001" width="2" style="4" customWidth="1"/>
    <col min="6002" max="6002" width="1.25" style="4" customWidth="1"/>
    <col min="6003" max="6003" width="2" style="4" customWidth="1"/>
    <col min="6004" max="6004" width="1.25" style="4" customWidth="1"/>
    <col min="6005" max="6007" width="2" style="4" customWidth="1"/>
    <col min="6008" max="6008" width="1.25" style="4" customWidth="1"/>
    <col min="6009" max="6010" width="2" style="4" customWidth="1"/>
    <col min="6011" max="6013" width="1.25" style="4" customWidth="1"/>
    <col min="6014" max="6017" width="2" style="4" customWidth="1"/>
    <col min="6018" max="6018" width="1.25" style="4" customWidth="1"/>
    <col min="6019" max="6021" width="2" style="4" customWidth="1"/>
    <col min="6022" max="6022" width="1.25" style="4" customWidth="1"/>
    <col min="6023" max="6025" width="2.375" style="4" customWidth="1"/>
    <col min="6026" max="6026" width="2.5" style="4" customWidth="1"/>
    <col min="6027" max="6030" width="2.25" style="4" customWidth="1"/>
    <col min="6031" max="6063" width="2.375" style="4" customWidth="1"/>
    <col min="6064" max="6066" width="2.25" style="4" customWidth="1"/>
    <col min="6067" max="6098" width="2.375" style="4" customWidth="1"/>
    <col min="6099" max="6099" width="2.25" style="4" customWidth="1"/>
    <col min="6100" max="6102" width="2.5" style="4" customWidth="1"/>
    <col min="6103" max="6116" width="2.25" style="4" customWidth="1"/>
    <col min="6117" max="6119" width="2.5" style="4" customWidth="1"/>
    <col min="6120" max="6123" width="2.75" style="4" customWidth="1"/>
    <col min="6124" max="6129" width="2.5" style="4" customWidth="1"/>
    <col min="6130" max="6132" width="2.25" style="4" customWidth="1"/>
    <col min="6133" max="6133" width="2.125" style="4" customWidth="1"/>
    <col min="6134" max="6134" width="2.5" style="4" customWidth="1"/>
    <col min="6135" max="6135" width="2.375" style="4" customWidth="1"/>
    <col min="6136" max="6144" width="2.25" style="4"/>
    <col min="6145" max="6149" width="2.625" style="4" customWidth="1"/>
    <col min="6150" max="6185" width="2" style="4" customWidth="1"/>
    <col min="6186" max="6193" width="2.375" style="4" customWidth="1"/>
    <col min="6194" max="6229" width="1.875" style="4" customWidth="1"/>
    <col min="6230" max="6231" width="1.25" style="4" customWidth="1"/>
    <col min="6232" max="6237" width="2" style="4" customWidth="1"/>
    <col min="6238" max="6238" width="1.25" style="4" customWidth="1"/>
    <col min="6239" max="6240" width="2" style="4" customWidth="1"/>
    <col min="6241" max="6241" width="1.25" style="4" customWidth="1"/>
    <col min="6242" max="6245" width="2" style="4" customWidth="1"/>
    <col min="6246" max="6246" width="1.25" style="4" customWidth="1"/>
    <col min="6247" max="6247" width="2" style="4" customWidth="1"/>
    <col min="6248" max="6248" width="1.25" style="4" customWidth="1"/>
    <col min="6249" max="6249" width="2" style="4" customWidth="1"/>
    <col min="6250" max="6250" width="1.25" style="4" customWidth="1"/>
    <col min="6251" max="6254" width="2" style="4" customWidth="1"/>
    <col min="6255" max="6255" width="1.25" style="4" customWidth="1"/>
    <col min="6256" max="6257" width="2" style="4" customWidth="1"/>
    <col min="6258" max="6258" width="1.25" style="4" customWidth="1"/>
    <col min="6259" max="6259" width="2" style="4" customWidth="1"/>
    <col min="6260" max="6260" width="1.25" style="4" customWidth="1"/>
    <col min="6261" max="6263" width="2" style="4" customWidth="1"/>
    <col min="6264" max="6264" width="1.25" style="4" customWidth="1"/>
    <col min="6265" max="6266" width="2" style="4" customWidth="1"/>
    <col min="6267" max="6269" width="1.25" style="4" customWidth="1"/>
    <col min="6270" max="6273" width="2" style="4" customWidth="1"/>
    <col min="6274" max="6274" width="1.25" style="4" customWidth="1"/>
    <col min="6275" max="6277" width="2" style="4" customWidth="1"/>
    <col min="6278" max="6278" width="1.25" style="4" customWidth="1"/>
    <col min="6279" max="6281" width="2.375" style="4" customWidth="1"/>
    <col min="6282" max="6282" width="2.5" style="4" customWidth="1"/>
    <col min="6283" max="6286" width="2.25" style="4" customWidth="1"/>
    <col min="6287" max="6319" width="2.375" style="4" customWidth="1"/>
    <col min="6320" max="6322" width="2.25" style="4" customWidth="1"/>
    <col min="6323" max="6354" width="2.375" style="4" customWidth="1"/>
    <col min="6355" max="6355" width="2.25" style="4" customWidth="1"/>
    <col min="6356" max="6358" width="2.5" style="4" customWidth="1"/>
    <col min="6359" max="6372" width="2.25" style="4" customWidth="1"/>
    <col min="6373" max="6375" width="2.5" style="4" customWidth="1"/>
    <col min="6376" max="6379" width="2.75" style="4" customWidth="1"/>
    <col min="6380" max="6385" width="2.5" style="4" customWidth="1"/>
    <col min="6386" max="6388" width="2.25" style="4" customWidth="1"/>
    <col min="6389" max="6389" width="2.125" style="4" customWidth="1"/>
    <col min="6390" max="6390" width="2.5" style="4" customWidth="1"/>
    <col min="6391" max="6391" width="2.375" style="4" customWidth="1"/>
    <col min="6392" max="6400" width="2.25" style="4"/>
    <col min="6401" max="6405" width="2.625" style="4" customWidth="1"/>
    <col min="6406" max="6441" width="2" style="4" customWidth="1"/>
    <col min="6442" max="6449" width="2.375" style="4" customWidth="1"/>
    <col min="6450" max="6485" width="1.875" style="4" customWidth="1"/>
    <col min="6486" max="6487" width="1.25" style="4" customWidth="1"/>
    <col min="6488" max="6493" width="2" style="4" customWidth="1"/>
    <col min="6494" max="6494" width="1.25" style="4" customWidth="1"/>
    <col min="6495" max="6496" width="2" style="4" customWidth="1"/>
    <col min="6497" max="6497" width="1.25" style="4" customWidth="1"/>
    <col min="6498" max="6501" width="2" style="4" customWidth="1"/>
    <col min="6502" max="6502" width="1.25" style="4" customWidth="1"/>
    <col min="6503" max="6503" width="2" style="4" customWidth="1"/>
    <col min="6504" max="6504" width="1.25" style="4" customWidth="1"/>
    <col min="6505" max="6505" width="2" style="4" customWidth="1"/>
    <col min="6506" max="6506" width="1.25" style="4" customWidth="1"/>
    <col min="6507" max="6510" width="2" style="4" customWidth="1"/>
    <col min="6511" max="6511" width="1.25" style="4" customWidth="1"/>
    <col min="6512" max="6513" width="2" style="4" customWidth="1"/>
    <col min="6514" max="6514" width="1.25" style="4" customWidth="1"/>
    <col min="6515" max="6515" width="2" style="4" customWidth="1"/>
    <col min="6516" max="6516" width="1.25" style="4" customWidth="1"/>
    <col min="6517" max="6519" width="2" style="4" customWidth="1"/>
    <col min="6520" max="6520" width="1.25" style="4" customWidth="1"/>
    <col min="6521" max="6522" width="2" style="4" customWidth="1"/>
    <col min="6523" max="6525" width="1.25" style="4" customWidth="1"/>
    <col min="6526" max="6529" width="2" style="4" customWidth="1"/>
    <col min="6530" max="6530" width="1.25" style="4" customWidth="1"/>
    <col min="6531" max="6533" width="2" style="4" customWidth="1"/>
    <col min="6534" max="6534" width="1.25" style="4" customWidth="1"/>
    <col min="6535" max="6537" width="2.375" style="4" customWidth="1"/>
    <col min="6538" max="6538" width="2.5" style="4" customWidth="1"/>
    <col min="6539" max="6542" width="2.25" style="4" customWidth="1"/>
    <col min="6543" max="6575" width="2.375" style="4" customWidth="1"/>
    <col min="6576" max="6578" width="2.25" style="4" customWidth="1"/>
    <col min="6579" max="6610" width="2.375" style="4" customWidth="1"/>
    <col min="6611" max="6611" width="2.25" style="4" customWidth="1"/>
    <col min="6612" max="6614" width="2.5" style="4" customWidth="1"/>
    <col min="6615" max="6628" width="2.25" style="4" customWidth="1"/>
    <col min="6629" max="6631" width="2.5" style="4" customWidth="1"/>
    <col min="6632" max="6635" width="2.75" style="4" customWidth="1"/>
    <col min="6636" max="6641" width="2.5" style="4" customWidth="1"/>
    <col min="6642" max="6644" width="2.25" style="4" customWidth="1"/>
    <col min="6645" max="6645" width="2.125" style="4" customWidth="1"/>
    <col min="6646" max="6646" width="2.5" style="4" customWidth="1"/>
    <col min="6647" max="6647" width="2.375" style="4" customWidth="1"/>
    <col min="6648" max="6656" width="2.25" style="4"/>
    <col min="6657" max="6661" width="2.625" style="4" customWidth="1"/>
    <col min="6662" max="6697" width="2" style="4" customWidth="1"/>
    <col min="6698" max="6705" width="2.375" style="4" customWidth="1"/>
    <col min="6706" max="6741" width="1.875" style="4" customWidth="1"/>
    <col min="6742" max="6743" width="1.25" style="4" customWidth="1"/>
    <col min="6744" max="6749" width="2" style="4" customWidth="1"/>
    <col min="6750" max="6750" width="1.25" style="4" customWidth="1"/>
    <col min="6751" max="6752" width="2" style="4" customWidth="1"/>
    <col min="6753" max="6753" width="1.25" style="4" customWidth="1"/>
    <col min="6754" max="6757" width="2" style="4" customWidth="1"/>
    <col min="6758" max="6758" width="1.25" style="4" customWidth="1"/>
    <col min="6759" max="6759" width="2" style="4" customWidth="1"/>
    <col min="6760" max="6760" width="1.25" style="4" customWidth="1"/>
    <col min="6761" max="6761" width="2" style="4" customWidth="1"/>
    <col min="6762" max="6762" width="1.25" style="4" customWidth="1"/>
    <col min="6763" max="6766" width="2" style="4" customWidth="1"/>
    <col min="6767" max="6767" width="1.25" style="4" customWidth="1"/>
    <col min="6768" max="6769" width="2" style="4" customWidth="1"/>
    <col min="6770" max="6770" width="1.25" style="4" customWidth="1"/>
    <col min="6771" max="6771" width="2" style="4" customWidth="1"/>
    <col min="6772" max="6772" width="1.25" style="4" customWidth="1"/>
    <col min="6773" max="6775" width="2" style="4" customWidth="1"/>
    <col min="6776" max="6776" width="1.25" style="4" customWidth="1"/>
    <col min="6777" max="6778" width="2" style="4" customWidth="1"/>
    <col min="6779" max="6781" width="1.25" style="4" customWidth="1"/>
    <col min="6782" max="6785" width="2" style="4" customWidth="1"/>
    <col min="6786" max="6786" width="1.25" style="4" customWidth="1"/>
    <col min="6787" max="6789" width="2" style="4" customWidth="1"/>
    <col min="6790" max="6790" width="1.25" style="4" customWidth="1"/>
    <col min="6791" max="6793" width="2.375" style="4" customWidth="1"/>
    <col min="6794" max="6794" width="2.5" style="4" customWidth="1"/>
    <col min="6795" max="6798" width="2.25" style="4" customWidth="1"/>
    <col min="6799" max="6831" width="2.375" style="4" customWidth="1"/>
    <col min="6832" max="6834" width="2.25" style="4" customWidth="1"/>
    <col min="6835" max="6866" width="2.375" style="4" customWidth="1"/>
    <col min="6867" max="6867" width="2.25" style="4" customWidth="1"/>
    <col min="6868" max="6870" width="2.5" style="4" customWidth="1"/>
    <col min="6871" max="6884" width="2.25" style="4" customWidth="1"/>
    <col min="6885" max="6887" width="2.5" style="4" customWidth="1"/>
    <col min="6888" max="6891" width="2.75" style="4" customWidth="1"/>
    <col min="6892" max="6897" width="2.5" style="4" customWidth="1"/>
    <col min="6898" max="6900" width="2.25" style="4" customWidth="1"/>
    <col min="6901" max="6901" width="2.125" style="4" customWidth="1"/>
    <col min="6902" max="6902" width="2.5" style="4" customWidth="1"/>
    <col min="6903" max="6903" width="2.375" style="4" customWidth="1"/>
    <col min="6904" max="6912" width="2.25" style="4"/>
    <col min="6913" max="6917" width="2.625" style="4" customWidth="1"/>
    <col min="6918" max="6953" width="2" style="4" customWidth="1"/>
    <col min="6954" max="6961" width="2.375" style="4" customWidth="1"/>
    <col min="6962" max="6997" width="1.875" style="4" customWidth="1"/>
    <col min="6998" max="6999" width="1.25" style="4" customWidth="1"/>
    <col min="7000" max="7005" width="2" style="4" customWidth="1"/>
    <col min="7006" max="7006" width="1.25" style="4" customWidth="1"/>
    <col min="7007" max="7008" width="2" style="4" customWidth="1"/>
    <col min="7009" max="7009" width="1.25" style="4" customWidth="1"/>
    <col min="7010" max="7013" width="2" style="4" customWidth="1"/>
    <col min="7014" max="7014" width="1.25" style="4" customWidth="1"/>
    <col min="7015" max="7015" width="2" style="4" customWidth="1"/>
    <col min="7016" max="7016" width="1.25" style="4" customWidth="1"/>
    <col min="7017" max="7017" width="2" style="4" customWidth="1"/>
    <col min="7018" max="7018" width="1.25" style="4" customWidth="1"/>
    <col min="7019" max="7022" width="2" style="4" customWidth="1"/>
    <col min="7023" max="7023" width="1.25" style="4" customWidth="1"/>
    <col min="7024" max="7025" width="2" style="4" customWidth="1"/>
    <col min="7026" max="7026" width="1.25" style="4" customWidth="1"/>
    <col min="7027" max="7027" width="2" style="4" customWidth="1"/>
    <col min="7028" max="7028" width="1.25" style="4" customWidth="1"/>
    <col min="7029" max="7031" width="2" style="4" customWidth="1"/>
    <col min="7032" max="7032" width="1.25" style="4" customWidth="1"/>
    <col min="7033" max="7034" width="2" style="4" customWidth="1"/>
    <col min="7035" max="7037" width="1.25" style="4" customWidth="1"/>
    <col min="7038" max="7041" width="2" style="4" customWidth="1"/>
    <col min="7042" max="7042" width="1.25" style="4" customWidth="1"/>
    <col min="7043" max="7045" width="2" style="4" customWidth="1"/>
    <col min="7046" max="7046" width="1.25" style="4" customWidth="1"/>
    <col min="7047" max="7049" width="2.375" style="4" customWidth="1"/>
    <col min="7050" max="7050" width="2.5" style="4" customWidth="1"/>
    <col min="7051" max="7054" width="2.25" style="4" customWidth="1"/>
    <col min="7055" max="7087" width="2.375" style="4" customWidth="1"/>
    <col min="7088" max="7090" width="2.25" style="4" customWidth="1"/>
    <col min="7091" max="7122" width="2.375" style="4" customWidth="1"/>
    <col min="7123" max="7123" width="2.25" style="4" customWidth="1"/>
    <col min="7124" max="7126" width="2.5" style="4" customWidth="1"/>
    <col min="7127" max="7140" width="2.25" style="4" customWidth="1"/>
    <col min="7141" max="7143" width="2.5" style="4" customWidth="1"/>
    <col min="7144" max="7147" width="2.75" style="4" customWidth="1"/>
    <col min="7148" max="7153" width="2.5" style="4" customWidth="1"/>
    <col min="7154" max="7156" width="2.25" style="4" customWidth="1"/>
    <col min="7157" max="7157" width="2.125" style="4" customWidth="1"/>
    <col min="7158" max="7158" width="2.5" style="4" customWidth="1"/>
    <col min="7159" max="7159" width="2.375" style="4" customWidth="1"/>
    <col min="7160" max="7168" width="2.25" style="4"/>
    <col min="7169" max="7173" width="2.625" style="4" customWidth="1"/>
    <col min="7174" max="7209" width="2" style="4" customWidth="1"/>
    <col min="7210" max="7217" width="2.375" style="4" customWidth="1"/>
    <col min="7218" max="7253" width="1.875" style="4" customWidth="1"/>
    <col min="7254" max="7255" width="1.25" style="4" customWidth="1"/>
    <col min="7256" max="7261" width="2" style="4" customWidth="1"/>
    <col min="7262" max="7262" width="1.25" style="4" customWidth="1"/>
    <col min="7263" max="7264" width="2" style="4" customWidth="1"/>
    <col min="7265" max="7265" width="1.25" style="4" customWidth="1"/>
    <col min="7266" max="7269" width="2" style="4" customWidth="1"/>
    <col min="7270" max="7270" width="1.25" style="4" customWidth="1"/>
    <col min="7271" max="7271" width="2" style="4" customWidth="1"/>
    <col min="7272" max="7272" width="1.25" style="4" customWidth="1"/>
    <col min="7273" max="7273" width="2" style="4" customWidth="1"/>
    <col min="7274" max="7274" width="1.25" style="4" customWidth="1"/>
    <col min="7275" max="7278" width="2" style="4" customWidth="1"/>
    <col min="7279" max="7279" width="1.25" style="4" customWidth="1"/>
    <col min="7280" max="7281" width="2" style="4" customWidth="1"/>
    <col min="7282" max="7282" width="1.25" style="4" customWidth="1"/>
    <col min="7283" max="7283" width="2" style="4" customWidth="1"/>
    <col min="7284" max="7284" width="1.25" style="4" customWidth="1"/>
    <col min="7285" max="7287" width="2" style="4" customWidth="1"/>
    <col min="7288" max="7288" width="1.25" style="4" customWidth="1"/>
    <col min="7289" max="7290" width="2" style="4" customWidth="1"/>
    <col min="7291" max="7293" width="1.25" style="4" customWidth="1"/>
    <col min="7294" max="7297" width="2" style="4" customWidth="1"/>
    <col min="7298" max="7298" width="1.25" style="4" customWidth="1"/>
    <col min="7299" max="7301" width="2" style="4" customWidth="1"/>
    <col min="7302" max="7302" width="1.25" style="4" customWidth="1"/>
    <col min="7303" max="7305" width="2.375" style="4" customWidth="1"/>
    <col min="7306" max="7306" width="2.5" style="4" customWidth="1"/>
    <col min="7307" max="7310" width="2.25" style="4" customWidth="1"/>
    <col min="7311" max="7343" width="2.375" style="4" customWidth="1"/>
    <col min="7344" max="7346" width="2.25" style="4" customWidth="1"/>
    <col min="7347" max="7378" width="2.375" style="4" customWidth="1"/>
    <col min="7379" max="7379" width="2.25" style="4" customWidth="1"/>
    <col min="7380" max="7382" width="2.5" style="4" customWidth="1"/>
    <col min="7383" max="7396" width="2.25" style="4" customWidth="1"/>
    <col min="7397" max="7399" width="2.5" style="4" customWidth="1"/>
    <col min="7400" max="7403" width="2.75" style="4" customWidth="1"/>
    <col min="7404" max="7409" width="2.5" style="4" customWidth="1"/>
    <col min="7410" max="7412" width="2.25" style="4" customWidth="1"/>
    <col min="7413" max="7413" width="2.125" style="4" customWidth="1"/>
    <col min="7414" max="7414" width="2.5" style="4" customWidth="1"/>
    <col min="7415" max="7415" width="2.375" style="4" customWidth="1"/>
    <col min="7416" max="7424" width="2.25" style="4"/>
    <col min="7425" max="7429" width="2.625" style="4" customWidth="1"/>
    <col min="7430" max="7465" width="2" style="4" customWidth="1"/>
    <col min="7466" max="7473" width="2.375" style="4" customWidth="1"/>
    <col min="7474" max="7509" width="1.875" style="4" customWidth="1"/>
    <col min="7510" max="7511" width="1.25" style="4" customWidth="1"/>
    <col min="7512" max="7517" width="2" style="4" customWidth="1"/>
    <col min="7518" max="7518" width="1.25" style="4" customWidth="1"/>
    <col min="7519" max="7520" width="2" style="4" customWidth="1"/>
    <col min="7521" max="7521" width="1.25" style="4" customWidth="1"/>
    <col min="7522" max="7525" width="2" style="4" customWidth="1"/>
    <col min="7526" max="7526" width="1.25" style="4" customWidth="1"/>
    <col min="7527" max="7527" width="2" style="4" customWidth="1"/>
    <col min="7528" max="7528" width="1.25" style="4" customWidth="1"/>
    <col min="7529" max="7529" width="2" style="4" customWidth="1"/>
    <col min="7530" max="7530" width="1.25" style="4" customWidth="1"/>
    <col min="7531" max="7534" width="2" style="4" customWidth="1"/>
    <col min="7535" max="7535" width="1.25" style="4" customWidth="1"/>
    <col min="7536" max="7537" width="2" style="4" customWidth="1"/>
    <col min="7538" max="7538" width="1.25" style="4" customWidth="1"/>
    <col min="7539" max="7539" width="2" style="4" customWidth="1"/>
    <col min="7540" max="7540" width="1.25" style="4" customWidth="1"/>
    <col min="7541" max="7543" width="2" style="4" customWidth="1"/>
    <col min="7544" max="7544" width="1.25" style="4" customWidth="1"/>
    <col min="7545" max="7546" width="2" style="4" customWidth="1"/>
    <col min="7547" max="7549" width="1.25" style="4" customWidth="1"/>
    <col min="7550" max="7553" width="2" style="4" customWidth="1"/>
    <col min="7554" max="7554" width="1.25" style="4" customWidth="1"/>
    <col min="7555" max="7557" width="2" style="4" customWidth="1"/>
    <col min="7558" max="7558" width="1.25" style="4" customWidth="1"/>
    <col min="7559" max="7561" width="2.375" style="4" customWidth="1"/>
    <col min="7562" max="7562" width="2.5" style="4" customWidth="1"/>
    <col min="7563" max="7566" width="2.25" style="4" customWidth="1"/>
    <col min="7567" max="7599" width="2.375" style="4" customWidth="1"/>
    <col min="7600" max="7602" width="2.25" style="4" customWidth="1"/>
    <col min="7603" max="7634" width="2.375" style="4" customWidth="1"/>
    <col min="7635" max="7635" width="2.25" style="4" customWidth="1"/>
    <col min="7636" max="7638" width="2.5" style="4" customWidth="1"/>
    <col min="7639" max="7652" width="2.25" style="4" customWidth="1"/>
    <col min="7653" max="7655" width="2.5" style="4" customWidth="1"/>
    <col min="7656" max="7659" width="2.75" style="4" customWidth="1"/>
    <col min="7660" max="7665" width="2.5" style="4" customWidth="1"/>
    <col min="7666" max="7668" width="2.25" style="4" customWidth="1"/>
    <col min="7669" max="7669" width="2.125" style="4" customWidth="1"/>
    <col min="7670" max="7670" width="2.5" style="4" customWidth="1"/>
    <col min="7671" max="7671" width="2.375" style="4" customWidth="1"/>
    <col min="7672" max="7680" width="2.25" style="4"/>
    <col min="7681" max="7685" width="2.625" style="4" customWidth="1"/>
    <col min="7686" max="7721" width="2" style="4" customWidth="1"/>
    <col min="7722" max="7729" width="2.375" style="4" customWidth="1"/>
    <col min="7730" max="7765" width="1.875" style="4" customWidth="1"/>
    <col min="7766" max="7767" width="1.25" style="4" customWidth="1"/>
    <col min="7768" max="7773" width="2" style="4" customWidth="1"/>
    <col min="7774" max="7774" width="1.25" style="4" customWidth="1"/>
    <col min="7775" max="7776" width="2" style="4" customWidth="1"/>
    <col min="7777" max="7777" width="1.25" style="4" customWidth="1"/>
    <col min="7778" max="7781" width="2" style="4" customWidth="1"/>
    <col min="7782" max="7782" width="1.25" style="4" customWidth="1"/>
    <col min="7783" max="7783" width="2" style="4" customWidth="1"/>
    <col min="7784" max="7784" width="1.25" style="4" customWidth="1"/>
    <col min="7785" max="7785" width="2" style="4" customWidth="1"/>
    <col min="7786" max="7786" width="1.25" style="4" customWidth="1"/>
    <col min="7787" max="7790" width="2" style="4" customWidth="1"/>
    <col min="7791" max="7791" width="1.25" style="4" customWidth="1"/>
    <col min="7792" max="7793" width="2" style="4" customWidth="1"/>
    <col min="7794" max="7794" width="1.25" style="4" customWidth="1"/>
    <col min="7795" max="7795" width="2" style="4" customWidth="1"/>
    <col min="7796" max="7796" width="1.25" style="4" customWidth="1"/>
    <col min="7797" max="7799" width="2" style="4" customWidth="1"/>
    <col min="7800" max="7800" width="1.25" style="4" customWidth="1"/>
    <col min="7801" max="7802" width="2" style="4" customWidth="1"/>
    <col min="7803" max="7805" width="1.25" style="4" customWidth="1"/>
    <col min="7806" max="7809" width="2" style="4" customWidth="1"/>
    <col min="7810" max="7810" width="1.25" style="4" customWidth="1"/>
    <col min="7811" max="7813" width="2" style="4" customWidth="1"/>
    <col min="7814" max="7814" width="1.25" style="4" customWidth="1"/>
    <col min="7815" max="7817" width="2.375" style="4" customWidth="1"/>
    <col min="7818" max="7818" width="2.5" style="4" customWidth="1"/>
    <col min="7819" max="7822" width="2.25" style="4" customWidth="1"/>
    <col min="7823" max="7855" width="2.375" style="4" customWidth="1"/>
    <col min="7856" max="7858" width="2.25" style="4" customWidth="1"/>
    <col min="7859" max="7890" width="2.375" style="4" customWidth="1"/>
    <col min="7891" max="7891" width="2.25" style="4" customWidth="1"/>
    <col min="7892" max="7894" width="2.5" style="4" customWidth="1"/>
    <col min="7895" max="7908" width="2.25" style="4" customWidth="1"/>
    <col min="7909" max="7911" width="2.5" style="4" customWidth="1"/>
    <col min="7912" max="7915" width="2.75" style="4" customWidth="1"/>
    <col min="7916" max="7921" width="2.5" style="4" customWidth="1"/>
    <col min="7922" max="7924" width="2.25" style="4" customWidth="1"/>
    <col min="7925" max="7925" width="2.125" style="4" customWidth="1"/>
    <col min="7926" max="7926" width="2.5" style="4" customWidth="1"/>
    <col min="7927" max="7927" width="2.375" style="4" customWidth="1"/>
    <col min="7928" max="7936" width="2.25" style="4"/>
    <col min="7937" max="7941" width="2.625" style="4" customWidth="1"/>
    <col min="7942" max="7977" width="2" style="4" customWidth="1"/>
    <col min="7978" max="7985" width="2.375" style="4" customWidth="1"/>
    <col min="7986" max="8021" width="1.875" style="4" customWidth="1"/>
    <col min="8022" max="8023" width="1.25" style="4" customWidth="1"/>
    <col min="8024" max="8029" width="2" style="4" customWidth="1"/>
    <col min="8030" max="8030" width="1.25" style="4" customWidth="1"/>
    <col min="8031" max="8032" width="2" style="4" customWidth="1"/>
    <col min="8033" max="8033" width="1.25" style="4" customWidth="1"/>
    <col min="8034" max="8037" width="2" style="4" customWidth="1"/>
    <col min="8038" max="8038" width="1.25" style="4" customWidth="1"/>
    <col min="8039" max="8039" width="2" style="4" customWidth="1"/>
    <col min="8040" max="8040" width="1.25" style="4" customWidth="1"/>
    <col min="8041" max="8041" width="2" style="4" customWidth="1"/>
    <col min="8042" max="8042" width="1.25" style="4" customWidth="1"/>
    <col min="8043" max="8046" width="2" style="4" customWidth="1"/>
    <col min="8047" max="8047" width="1.25" style="4" customWidth="1"/>
    <col min="8048" max="8049" width="2" style="4" customWidth="1"/>
    <col min="8050" max="8050" width="1.25" style="4" customWidth="1"/>
    <col min="8051" max="8051" width="2" style="4" customWidth="1"/>
    <col min="8052" max="8052" width="1.25" style="4" customWidth="1"/>
    <col min="8053" max="8055" width="2" style="4" customWidth="1"/>
    <col min="8056" max="8056" width="1.25" style="4" customWidth="1"/>
    <col min="8057" max="8058" width="2" style="4" customWidth="1"/>
    <col min="8059" max="8061" width="1.25" style="4" customWidth="1"/>
    <col min="8062" max="8065" width="2" style="4" customWidth="1"/>
    <col min="8066" max="8066" width="1.25" style="4" customWidth="1"/>
    <col min="8067" max="8069" width="2" style="4" customWidth="1"/>
    <col min="8070" max="8070" width="1.25" style="4" customWidth="1"/>
    <col min="8071" max="8073" width="2.375" style="4" customWidth="1"/>
    <col min="8074" max="8074" width="2.5" style="4" customWidth="1"/>
    <col min="8075" max="8078" width="2.25" style="4" customWidth="1"/>
    <col min="8079" max="8111" width="2.375" style="4" customWidth="1"/>
    <col min="8112" max="8114" width="2.25" style="4" customWidth="1"/>
    <col min="8115" max="8146" width="2.375" style="4" customWidth="1"/>
    <col min="8147" max="8147" width="2.25" style="4" customWidth="1"/>
    <col min="8148" max="8150" width="2.5" style="4" customWidth="1"/>
    <col min="8151" max="8164" width="2.25" style="4" customWidth="1"/>
    <col min="8165" max="8167" width="2.5" style="4" customWidth="1"/>
    <col min="8168" max="8171" width="2.75" style="4" customWidth="1"/>
    <col min="8172" max="8177" width="2.5" style="4" customWidth="1"/>
    <col min="8178" max="8180" width="2.25" style="4" customWidth="1"/>
    <col min="8181" max="8181" width="2.125" style="4" customWidth="1"/>
    <col min="8182" max="8182" width="2.5" style="4" customWidth="1"/>
    <col min="8183" max="8183" width="2.375" style="4" customWidth="1"/>
    <col min="8184" max="8192" width="2.25" style="4"/>
    <col min="8193" max="8197" width="2.625" style="4" customWidth="1"/>
    <col min="8198" max="8233" width="2" style="4" customWidth="1"/>
    <col min="8234" max="8241" width="2.375" style="4" customWidth="1"/>
    <col min="8242" max="8277" width="1.875" style="4" customWidth="1"/>
    <col min="8278" max="8279" width="1.25" style="4" customWidth="1"/>
    <col min="8280" max="8285" width="2" style="4" customWidth="1"/>
    <col min="8286" max="8286" width="1.25" style="4" customWidth="1"/>
    <col min="8287" max="8288" width="2" style="4" customWidth="1"/>
    <col min="8289" max="8289" width="1.25" style="4" customWidth="1"/>
    <col min="8290" max="8293" width="2" style="4" customWidth="1"/>
    <col min="8294" max="8294" width="1.25" style="4" customWidth="1"/>
    <col min="8295" max="8295" width="2" style="4" customWidth="1"/>
    <col min="8296" max="8296" width="1.25" style="4" customWidth="1"/>
    <col min="8297" max="8297" width="2" style="4" customWidth="1"/>
    <col min="8298" max="8298" width="1.25" style="4" customWidth="1"/>
    <col min="8299" max="8302" width="2" style="4" customWidth="1"/>
    <col min="8303" max="8303" width="1.25" style="4" customWidth="1"/>
    <col min="8304" max="8305" width="2" style="4" customWidth="1"/>
    <col min="8306" max="8306" width="1.25" style="4" customWidth="1"/>
    <col min="8307" max="8307" width="2" style="4" customWidth="1"/>
    <col min="8308" max="8308" width="1.25" style="4" customWidth="1"/>
    <col min="8309" max="8311" width="2" style="4" customWidth="1"/>
    <col min="8312" max="8312" width="1.25" style="4" customWidth="1"/>
    <col min="8313" max="8314" width="2" style="4" customWidth="1"/>
    <col min="8315" max="8317" width="1.25" style="4" customWidth="1"/>
    <col min="8318" max="8321" width="2" style="4" customWidth="1"/>
    <col min="8322" max="8322" width="1.25" style="4" customWidth="1"/>
    <col min="8323" max="8325" width="2" style="4" customWidth="1"/>
    <col min="8326" max="8326" width="1.25" style="4" customWidth="1"/>
    <col min="8327" max="8329" width="2.375" style="4" customWidth="1"/>
    <col min="8330" max="8330" width="2.5" style="4" customWidth="1"/>
    <col min="8331" max="8334" width="2.25" style="4" customWidth="1"/>
    <col min="8335" max="8367" width="2.375" style="4" customWidth="1"/>
    <col min="8368" max="8370" width="2.25" style="4" customWidth="1"/>
    <col min="8371" max="8402" width="2.375" style="4" customWidth="1"/>
    <col min="8403" max="8403" width="2.25" style="4" customWidth="1"/>
    <col min="8404" max="8406" width="2.5" style="4" customWidth="1"/>
    <col min="8407" max="8420" width="2.25" style="4" customWidth="1"/>
    <col min="8421" max="8423" width="2.5" style="4" customWidth="1"/>
    <col min="8424" max="8427" width="2.75" style="4" customWidth="1"/>
    <col min="8428" max="8433" width="2.5" style="4" customWidth="1"/>
    <col min="8434" max="8436" width="2.25" style="4" customWidth="1"/>
    <col min="8437" max="8437" width="2.125" style="4" customWidth="1"/>
    <col min="8438" max="8438" width="2.5" style="4" customWidth="1"/>
    <col min="8439" max="8439" width="2.375" style="4" customWidth="1"/>
    <col min="8440" max="8448" width="2.25" style="4"/>
    <col min="8449" max="8453" width="2.625" style="4" customWidth="1"/>
    <col min="8454" max="8489" width="2" style="4" customWidth="1"/>
    <col min="8490" max="8497" width="2.375" style="4" customWidth="1"/>
    <col min="8498" max="8533" width="1.875" style="4" customWidth="1"/>
    <col min="8534" max="8535" width="1.25" style="4" customWidth="1"/>
    <col min="8536" max="8541" width="2" style="4" customWidth="1"/>
    <col min="8542" max="8542" width="1.25" style="4" customWidth="1"/>
    <col min="8543" max="8544" width="2" style="4" customWidth="1"/>
    <col min="8545" max="8545" width="1.25" style="4" customWidth="1"/>
    <col min="8546" max="8549" width="2" style="4" customWidth="1"/>
    <col min="8550" max="8550" width="1.25" style="4" customWidth="1"/>
    <col min="8551" max="8551" width="2" style="4" customWidth="1"/>
    <col min="8552" max="8552" width="1.25" style="4" customWidth="1"/>
    <col min="8553" max="8553" width="2" style="4" customWidth="1"/>
    <col min="8554" max="8554" width="1.25" style="4" customWidth="1"/>
    <col min="8555" max="8558" width="2" style="4" customWidth="1"/>
    <col min="8559" max="8559" width="1.25" style="4" customWidth="1"/>
    <col min="8560" max="8561" width="2" style="4" customWidth="1"/>
    <col min="8562" max="8562" width="1.25" style="4" customWidth="1"/>
    <col min="8563" max="8563" width="2" style="4" customWidth="1"/>
    <col min="8564" max="8564" width="1.25" style="4" customWidth="1"/>
    <col min="8565" max="8567" width="2" style="4" customWidth="1"/>
    <col min="8568" max="8568" width="1.25" style="4" customWidth="1"/>
    <col min="8569" max="8570" width="2" style="4" customWidth="1"/>
    <col min="8571" max="8573" width="1.25" style="4" customWidth="1"/>
    <col min="8574" max="8577" width="2" style="4" customWidth="1"/>
    <col min="8578" max="8578" width="1.25" style="4" customWidth="1"/>
    <col min="8579" max="8581" width="2" style="4" customWidth="1"/>
    <col min="8582" max="8582" width="1.25" style="4" customWidth="1"/>
    <col min="8583" max="8585" width="2.375" style="4" customWidth="1"/>
    <col min="8586" max="8586" width="2.5" style="4" customWidth="1"/>
    <col min="8587" max="8590" width="2.25" style="4" customWidth="1"/>
    <col min="8591" max="8623" width="2.375" style="4" customWidth="1"/>
    <col min="8624" max="8626" width="2.25" style="4" customWidth="1"/>
    <col min="8627" max="8658" width="2.375" style="4" customWidth="1"/>
    <col min="8659" max="8659" width="2.25" style="4" customWidth="1"/>
    <col min="8660" max="8662" width="2.5" style="4" customWidth="1"/>
    <col min="8663" max="8676" width="2.25" style="4" customWidth="1"/>
    <col min="8677" max="8679" width="2.5" style="4" customWidth="1"/>
    <col min="8680" max="8683" width="2.75" style="4" customWidth="1"/>
    <col min="8684" max="8689" width="2.5" style="4" customWidth="1"/>
    <col min="8690" max="8692" width="2.25" style="4" customWidth="1"/>
    <col min="8693" max="8693" width="2.125" style="4" customWidth="1"/>
    <col min="8694" max="8694" width="2.5" style="4" customWidth="1"/>
    <col min="8695" max="8695" width="2.375" style="4" customWidth="1"/>
    <col min="8696" max="8704" width="2.25" style="4"/>
    <col min="8705" max="8709" width="2.625" style="4" customWidth="1"/>
    <col min="8710" max="8745" width="2" style="4" customWidth="1"/>
    <col min="8746" max="8753" width="2.375" style="4" customWidth="1"/>
    <col min="8754" max="8789" width="1.875" style="4" customWidth="1"/>
    <col min="8790" max="8791" width="1.25" style="4" customWidth="1"/>
    <col min="8792" max="8797" width="2" style="4" customWidth="1"/>
    <col min="8798" max="8798" width="1.25" style="4" customWidth="1"/>
    <col min="8799" max="8800" width="2" style="4" customWidth="1"/>
    <col min="8801" max="8801" width="1.25" style="4" customWidth="1"/>
    <col min="8802" max="8805" width="2" style="4" customWidth="1"/>
    <col min="8806" max="8806" width="1.25" style="4" customWidth="1"/>
    <col min="8807" max="8807" width="2" style="4" customWidth="1"/>
    <col min="8808" max="8808" width="1.25" style="4" customWidth="1"/>
    <col min="8809" max="8809" width="2" style="4" customWidth="1"/>
    <col min="8810" max="8810" width="1.25" style="4" customWidth="1"/>
    <col min="8811" max="8814" width="2" style="4" customWidth="1"/>
    <col min="8815" max="8815" width="1.25" style="4" customWidth="1"/>
    <col min="8816" max="8817" width="2" style="4" customWidth="1"/>
    <col min="8818" max="8818" width="1.25" style="4" customWidth="1"/>
    <col min="8819" max="8819" width="2" style="4" customWidth="1"/>
    <col min="8820" max="8820" width="1.25" style="4" customWidth="1"/>
    <col min="8821" max="8823" width="2" style="4" customWidth="1"/>
    <col min="8824" max="8824" width="1.25" style="4" customWidth="1"/>
    <col min="8825" max="8826" width="2" style="4" customWidth="1"/>
    <col min="8827" max="8829" width="1.25" style="4" customWidth="1"/>
    <col min="8830" max="8833" width="2" style="4" customWidth="1"/>
    <col min="8834" max="8834" width="1.25" style="4" customWidth="1"/>
    <col min="8835" max="8837" width="2" style="4" customWidth="1"/>
    <col min="8838" max="8838" width="1.25" style="4" customWidth="1"/>
    <col min="8839" max="8841" width="2.375" style="4" customWidth="1"/>
    <col min="8842" max="8842" width="2.5" style="4" customWidth="1"/>
    <col min="8843" max="8846" width="2.25" style="4" customWidth="1"/>
    <col min="8847" max="8879" width="2.375" style="4" customWidth="1"/>
    <col min="8880" max="8882" width="2.25" style="4" customWidth="1"/>
    <col min="8883" max="8914" width="2.375" style="4" customWidth="1"/>
    <col min="8915" max="8915" width="2.25" style="4" customWidth="1"/>
    <col min="8916" max="8918" width="2.5" style="4" customWidth="1"/>
    <col min="8919" max="8932" width="2.25" style="4" customWidth="1"/>
    <col min="8933" max="8935" width="2.5" style="4" customWidth="1"/>
    <col min="8936" max="8939" width="2.75" style="4" customWidth="1"/>
    <col min="8940" max="8945" width="2.5" style="4" customWidth="1"/>
    <col min="8946" max="8948" width="2.25" style="4" customWidth="1"/>
    <col min="8949" max="8949" width="2.125" style="4" customWidth="1"/>
    <col min="8950" max="8950" width="2.5" style="4" customWidth="1"/>
    <col min="8951" max="8951" width="2.375" style="4" customWidth="1"/>
    <col min="8952" max="8960" width="2.25" style="4"/>
    <col min="8961" max="8965" width="2.625" style="4" customWidth="1"/>
    <col min="8966" max="9001" width="2" style="4" customWidth="1"/>
    <col min="9002" max="9009" width="2.375" style="4" customWidth="1"/>
    <col min="9010" max="9045" width="1.875" style="4" customWidth="1"/>
    <col min="9046" max="9047" width="1.25" style="4" customWidth="1"/>
    <col min="9048" max="9053" width="2" style="4" customWidth="1"/>
    <col min="9054" max="9054" width="1.25" style="4" customWidth="1"/>
    <col min="9055" max="9056" width="2" style="4" customWidth="1"/>
    <col min="9057" max="9057" width="1.25" style="4" customWidth="1"/>
    <col min="9058" max="9061" width="2" style="4" customWidth="1"/>
    <col min="9062" max="9062" width="1.25" style="4" customWidth="1"/>
    <col min="9063" max="9063" width="2" style="4" customWidth="1"/>
    <col min="9064" max="9064" width="1.25" style="4" customWidth="1"/>
    <col min="9065" max="9065" width="2" style="4" customWidth="1"/>
    <col min="9066" max="9066" width="1.25" style="4" customWidth="1"/>
    <col min="9067" max="9070" width="2" style="4" customWidth="1"/>
    <col min="9071" max="9071" width="1.25" style="4" customWidth="1"/>
    <col min="9072" max="9073" width="2" style="4" customWidth="1"/>
    <col min="9074" max="9074" width="1.25" style="4" customWidth="1"/>
    <col min="9075" max="9075" width="2" style="4" customWidth="1"/>
    <col min="9076" max="9076" width="1.25" style="4" customWidth="1"/>
    <col min="9077" max="9079" width="2" style="4" customWidth="1"/>
    <col min="9080" max="9080" width="1.25" style="4" customWidth="1"/>
    <col min="9081" max="9082" width="2" style="4" customWidth="1"/>
    <col min="9083" max="9085" width="1.25" style="4" customWidth="1"/>
    <col min="9086" max="9089" width="2" style="4" customWidth="1"/>
    <col min="9090" max="9090" width="1.25" style="4" customWidth="1"/>
    <col min="9091" max="9093" width="2" style="4" customWidth="1"/>
    <col min="9094" max="9094" width="1.25" style="4" customWidth="1"/>
    <col min="9095" max="9097" width="2.375" style="4" customWidth="1"/>
    <col min="9098" max="9098" width="2.5" style="4" customWidth="1"/>
    <col min="9099" max="9102" width="2.25" style="4" customWidth="1"/>
    <col min="9103" max="9135" width="2.375" style="4" customWidth="1"/>
    <col min="9136" max="9138" width="2.25" style="4" customWidth="1"/>
    <col min="9139" max="9170" width="2.375" style="4" customWidth="1"/>
    <col min="9171" max="9171" width="2.25" style="4" customWidth="1"/>
    <col min="9172" max="9174" width="2.5" style="4" customWidth="1"/>
    <col min="9175" max="9188" width="2.25" style="4" customWidth="1"/>
    <col min="9189" max="9191" width="2.5" style="4" customWidth="1"/>
    <col min="9192" max="9195" width="2.75" style="4" customWidth="1"/>
    <col min="9196" max="9201" width="2.5" style="4" customWidth="1"/>
    <col min="9202" max="9204" width="2.25" style="4" customWidth="1"/>
    <col min="9205" max="9205" width="2.125" style="4" customWidth="1"/>
    <col min="9206" max="9206" width="2.5" style="4" customWidth="1"/>
    <col min="9207" max="9207" width="2.375" style="4" customWidth="1"/>
    <col min="9208" max="9216" width="2.25" style="4"/>
    <col min="9217" max="9221" width="2.625" style="4" customWidth="1"/>
    <col min="9222" max="9257" width="2" style="4" customWidth="1"/>
    <col min="9258" max="9265" width="2.375" style="4" customWidth="1"/>
    <col min="9266" max="9301" width="1.875" style="4" customWidth="1"/>
    <col min="9302" max="9303" width="1.25" style="4" customWidth="1"/>
    <col min="9304" max="9309" width="2" style="4" customWidth="1"/>
    <col min="9310" max="9310" width="1.25" style="4" customWidth="1"/>
    <col min="9311" max="9312" width="2" style="4" customWidth="1"/>
    <col min="9313" max="9313" width="1.25" style="4" customWidth="1"/>
    <col min="9314" max="9317" width="2" style="4" customWidth="1"/>
    <col min="9318" max="9318" width="1.25" style="4" customWidth="1"/>
    <col min="9319" max="9319" width="2" style="4" customWidth="1"/>
    <col min="9320" max="9320" width="1.25" style="4" customWidth="1"/>
    <col min="9321" max="9321" width="2" style="4" customWidth="1"/>
    <col min="9322" max="9322" width="1.25" style="4" customWidth="1"/>
    <col min="9323" max="9326" width="2" style="4" customWidth="1"/>
    <col min="9327" max="9327" width="1.25" style="4" customWidth="1"/>
    <col min="9328" max="9329" width="2" style="4" customWidth="1"/>
    <col min="9330" max="9330" width="1.25" style="4" customWidth="1"/>
    <col min="9331" max="9331" width="2" style="4" customWidth="1"/>
    <col min="9332" max="9332" width="1.25" style="4" customWidth="1"/>
    <col min="9333" max="9335" width="2" style="4" customWidth="1"/>
    <col min="9336" max="9336" width="1.25" style="4" customWidth="1"/>
    <col min="9337" max="9338" width="2" style="4" customWidth="1"/>
    <col min="9339" max="9341" width="1.25" style="4" customWidth="1"/>
    <col min="9342" max="9345" width="2" style="4" customWidth="1"/>
    <col min="9346" max="9346" width="1.25" style="4" customWidth="1"/>
    <col min="9347" max="9349" width="2" style="4" customWidth="1"/>
    <col min="9350" max="9350" width="1.25" style="4" customWidth="1"/>
    <col min="9351" max="9353" width="2.375" style="4" customWidth="1"/>
    <col min="9354" max="9354" width="2.5" style="4" customWidth="1"/>
    <col min="9355" max="9358" width="2.25" style="4" customWidth="1"/>
    <col min="9359" max="9391" width="2.375" style="4" customWidth="1"/>
    <col min="9392" max="9394" width="2.25" style="4" customWidth="1"/>
    <col min="9395" max="9426" width="2.375" style="4" customWidth="1"/>
    <col min="9427" max="9427" width="2.25" style="4" customWidth="1"/>
    <col min="9428" max="9430" width="2.5" style="4" customWidth="1"/>
    <col min="9431" max="9444" width="2.25" style="4" customWidth="1"/>
    <col min="9445" max="9447" width="2.5" style="4" customWidth="1"/>
    <col min="9448" max="9451" width="2.75" style="4" customWidth="1"/>
    <col min="9452" max="9457" width="2.5" style="4" customWidth="1"/>
    <col min="9458" max="9460" width="2.25" style="4" customWidth="1"/>
    <col min="9461" max="9461" width="2.125" style="4" customWidth="1"/>
    <col min="9462" max="9462" width="2.5" style="4" customWidth="1"/>
    <col min="9463" max="9463" width="2.375" style="4" customWidth="1"/>
    <col min="9464" max="9472" width="2.25" style="4"/>
    <col min="9473" max="9477" width="2.625" style="4" customWidth="1"/>
    <col min="9478" max="9513" width="2" style="4" customWidth="1"/>
    <col min="9514" max="9521" width="2.375" style="4" customWidth="1"/>
    <col min="9522" max="9557" width="1.875" style="4" customWidth="1"/>
    <col min="9558" max="9559" width="1.25" style="4" customWidth="1"/>
    <col min="9560" max="9565" width="2" style="4" customWidth="1"/>
    <col min="9566" max="9566" width="1.25" style="4" customWidth="1"/>
    <col min="9567" max="9568" width="2" style="4" customWidth="1"/>
    <col min="9569" max="9569" width="1.25" style="4" customWidth="1"/>
    <col min="9570" max="9573" width="2" style="4" customWidth="1"/>
    <col min="9574" max="9574" width="1.25" style="4" customWidth="1"/>
    <col min="9575" max="9575" width="2" style="4" customWidth="1"/>
    <col min="9576" max="9576" width="1.25" style="4" customWidth="1"/>
    <col min="9577" max="9577" width="2" style="4" customWidth="1"/>
    <col min="9578" max="9578" width="1.25" style="4" customWidth="1"/>
    <col min="9579" max="9582" width="2" style="4" customWidth="1"/>
    <col min="9583" max="9583" width="1.25" style="4" customWidth="1"/>
    <col min="9584" max="9585" width="2" style="4" customWidth="1"/>
    <col min="9586" max="9586" width="1.25" style="4" customWidth="1"/>
    <col min="9587" max="9587" width="2" style="4" customWidth="1"/>
    <col min="9588" max="9588" width="1.25" style="4" customWidth="1"/>
    <col min="9589" max="9591" width="2" style="4" customWidth="1"/>
    <col min="9592" max="9592" width="1.25" style="4" customWidth="1"/>
    <col min="9593" max="9594" width="2" style="4" customWidth="1"/>
    <col min="9595" max="9597" width="1.25" style="4" customWidth="1"/>
    <col min="9598" max="9601" width="2" style="4" customWidth="1"/>
    <col min="9602" max="9602" width="1.25" style="4" customWidth="1"/>
    <col min="9603" max="9605" width="2" style="4" customWidth="1"/>
    <col min="9606" max="9606" width="1.25" style="4" customWidth="1"/>
    <col min="9607" max="9609" width="2.375" style="4" customWidth="1"/>
    <col min="9610" max="9610" width="2.5" style="4" customWidth="1"/>
    <col min="9611" max="9614" width="2.25" style="4" customWidth="1"/>
    <col min="9615" max="9647" width="2.375" style="4" customWidth="1"/>
    <col min="9648" max="9650" width="2.25" style="4" customWidth="1"/>
    <col min="9651" max="9682" width="2.375" style="4" customWidth="1"/>
    <col min="9683" max="9683" width="2.25" style="4" customWidth="1"/>
    <col min="9684" max="9686" width="2.5" style="4" customWidth="1"/>
    <col min="9687" max="9700" width="2.25" style="4" customWidth="1"/>
    <col min="9701" max="9703" width="2.5" style="4" customWidth="1"/>
    <col min="9704" max="9707" width="2.75" style="4" customWidth="1"/>
    <col min="9708" max="9713" width="2.5" style="4" customWidth="1"/>
    <col min="9714" max="9716" width="2.25" style="4" customWidth="1"/>
    <col min="9717" max="9717" width="2.125" style="4" customWidth="1"/>
    <col min="9718" max="9718" width="2.5" style="4" customWidth="1"/>
    <col min="9719" max="9719" width="2.375" style="4" customWidth="1"/>
    <col min="9720" max="9728" width="2.25" style="4"/>
    <col min="9729" max="9733" width="2.625" style="4" customWidth="1"/>
    <col min="9734" max="9769" width="2" style="4" customWidth="1"/>
    <col min="9770" max="9777" width="2.375" style="4" customWidth="1"/>
    <col min="9778" max="9813" width="1.875" style="4" customWidth="1"/>
    <col min="9814" max="9815" width="1.25" style="4" customWidth="1"/>
    <col min="9816" max="9821" width="2" style="4" customWidth="1"/>
    <col min="9822" max="9822" width="1.25" style="4" customWidth="1"/>
    <col min="9823" max="9824" width="2" style="4" customWidth="1"/>
    <col min="9825" max="9825" width="1.25" style="4" customWidth="1"/>
    <col min="9826" max="9829" width="2" style="4" customWidth="1"/>
    <col min="9830" max="9830" width="1.25" style="4" customWidth="1"/>
    <col min="9831" max="9831" width="2" style="4" customWidth="1"/>
    <col min="9832" max="9832" width="1.25" style="4" customWidth="1"/>
    <col min="9833" max="9833" width="2" style="4" customWidth="1"/>
    <col min="9834" max="9834" width="1.25" style="4" customWidth="1"/>
    <col min="9835" max="9838" width="2" style="4" customWidth="1"/>
    <col min="9839" max="9839" width="1.25" style="4" customWidth="1"/>
    <col min="9840" max="9841" width="2" style="4" customWidth="1"/>
    <col min="9842" max="9842" width="1.25" style="4" customWidth="1"/>
    <col min="9843" max="9843" width="2" style="4" customWidth="1"/>
    <col min="9844" max="9844" width="1.25" style="4" customWidth="1"/>
    <col min="9845" max="9847" width="2" style="4" customWidth="1"/>
    <col min="9848" max="9848" width="1.25" style="4" customWidth="1"/>
    <col min="9849" max="9850" width="2" style="4" customWidth="1"/>
    <col min="9851" max="9853" width="1.25" style="4" customWidth="1"/>
    <col min="9854" max="9857" width="2" style="4" customWidth="1"/>
    <col min="9858" max="9858" width="1.25" style="4" customWidth="1"/>
    <col min="9859" max="9861" width="2" style="4" customWidth="1"/>
    <col min="9862" max="9862" width="1.25" style="4" customWidth="1"/>
    <col min="9863" max="9865" width="2.375" style="4" customWidth="1"/>
    <col min="9866" max="9866" width="2.5" style="4" customWidth="1"/>
    <col min="9867" max="9870" width="2.25" style="4" customWidth="1"/>
    <col min="9871" max="9903" width="2.375" style="4" customWidth="1"/>
    <col min="9904" max="9906" width="2.25" style="4" customWidth="1"/>
    <col min="9907" max="9938" width="2.375" style="4" customWidth="1"/>
    <col min="9939" max="9939" width="2.25" style="4" customWidth="1"/>
    <col min="9940" max="9942" width="2.5" style="4" customWidth="1"/>
    <col min="9943" max="9956" width="2.25" style="4" customWidth="1"/>
    <col min="9957" max="9959" width="2.5" style="4" customWidth="1"/>
    <col min="9960" max="9963" width="2.75" style="4" customWidth="1"/>
    <col min="9964" max="9969" width="2.5" style="4" customWidth="1"/>
    <col min="9970" max="9972" width="2.25" style="4" customWidth="1"/>
    <col min="9973" max="9973" width="2.125" style="4" customWidth="1"/>
    <col min="9974" max="9974" width="2.5" style="4" customWidth="1"/>
    <col min="9975" max="9975" width="2.375" style="4" customWidth="1"/>
    <col min="9976" max="9984" width="2.25" style="4"/>
    <col min="9985" max="9989" width="2.625" style="4" customWidth="1"/>
    <col min="9990" max="10025" width="2" style="4" customWidth="1"/>
    <col min="10026" max="10033" width="2.375" style="4" customWidth="1"/>
    <col min="10034" max="10069" width="1.875" style="4" customWidth="1"/>
    <col min="10070" max="10071" width="1.25" style="4" customWidth="1"/>
    <col min="10072" max="10077" width="2" style="4" customWidth="1"/>
    <col min="10078" max="10078" width="1.25" style="4" customWidth="1"/>
    <col min="10079" max="10080" width="2" style="4" customWidth="1"/>
    <col min="10081" max="10081" width="1.25" style="4" customWidth="1"/>
    <col min="10082" max="10085" width="2" style="4" customWidth="1"/>
    <col min="10086" max="10086" width="1.25" style="4" customWidth="1"/>
    <col min="10087" max="10087" width="2" style="4" customWidth="1"/>
    <col min="10088" max="10088" width="1.25" style="4" customWidth="1"/>
    <col min="10089" max="10089" width="2" style="4" customWidth="1"/>
    <col min="10090" max="10090" width="1.25" style="4" customWidth="1"/>
    <col min="10091" max="10094" width="2" style="4" customWidth="1"/>
    <col min="10095" max="10095" width="1.25" style="4" customWidth="1"/>
    <col min="10096" max="10097" width="2" style="4" customWidth="1"/>
    <col min="10098" max="10098" width="1.25" style="4" customWidth="1"/>
    <col min="10099" max="10099" width="2" style="4" customWidth="1"/>
    <col min="10100" max="10100" width="1.25" style="4" customWidth="1"/>
    <col min="10101" max="10103" width="2" style="4" customWidth="1"/>
    <col min="10104" max="10104" width="1.25" style="4" customWidth="1"/>
    <col min="10105" max="10106" width="2" style="4" customWidth="1"/>
    <col min="10107" max="10109" width="1.25" style="4" customWidth="1"/>
    <col min="10110" max="10113" width="2" style="4" customWidth="1"/>
    <col min="10114" max="10114" width="1.25" style="4" customWidth="1"/>
    <col min="10115" max="10117" width="2" style="4" customWidth="1"/>
    <col min="10118" max="10118" width="1.25" style="4" customWidth="1"/>
    <col min="10119" max="10121" width="2.375" style="4" customWidth="1"/>
    <col min="10122" max="10122" width="2.5" style="4" customWidth="1"/>
    <col min="10123" max="10126" width="2.25" style="4" customWidth="1"/>
    <col min="10127" max="10159" width="2.375" style="4" customWidth="1"/>
    <col min="10160" max="10162" width="2.25" style="4" customWidth="1"/>
    <col min="10163" max="10194" width="2.375" style="4" customWidth="1"/>
    <col min="10195" max="10195" width="2.25" style="4" customWidth="1"/>
    <col min="10196" max="10198" width="2.5" style="4" customWidth="1"/>
    <col min="10199" max="10212" width="2.25" style="4" customWidth="1"/>
    <col min="10213" max="10215" width="2.5" style="4" customWidth="1"/>
    <col min="10216" max="10219" width="2.75" style="4" customWidth="1"/>
    <col min="10220" max="10225" width="2.5" style="4" customWidth="1"/>
    <col min="10226" max="10228" width="2.25" style="4" customWidth="1"/>
    <col min="10229" max="10229" width="2.125" style="4" customWidth="1"/>
    <col min="10230" max="10230" width="2.5" style="4" customWidth="1"/>
    <col min="10231" max="10231" width="2.375" style="4" customWidth="1"/>
    <col min="10232" max="10240" width="2.25" style="4"/>
    <col min="10241" max="10245" width="2.625" style="4" customWidth="1"/>
    <col min="10246" max="10281" width="2" style="4" customWidth="1"/>
    <col min="10282" max="10289" width="2.375" style="4" customWidth="1"/>
    <col min="10290" max="10325" width="1.875" style="4" customWidth="1"/>
    <col min="10326" max="10327" width="1.25" style="4" customWidth="1"/>
    <col min="10328" max="10333" width="2" style="4" customWidth="1"/>
    <col min="10334" max="10334" width="1.25" style="4" customWidth="1"/>
    <col min="10335" max="10336" width="2" style="4" customWidth="1"/>
    <col min="10337" max="10337" width="1.25" style="4" customWidth="1"/>
    <col min="10338" max="10341" width="2" style="4" customWidth="1"/>
    <col min="10342" max="10342" width="1.25" style="4" customWidth="1"/>
    <col min="10343" max="10343" width="2" style="4" customWidth="1"/>
    <col min="10344" max="10344" width="1.25" style="4" customWidth="1"/>
    <col min="10345" max="10345" width="2" style="4" customWidth="1"/>
    <col min="10346" max="10346" width="1.25" style="4" customWidth="1"/>
    <col min="10347" max="10350" width="2" style="4" customWidth="1"/>
    <col min="10351" max="10351" width="1.25" style="4" customWidth="1"/>
    <col min="10352" max="10353" width="2" style="4" customWidth="1"/>
    <col min="10354" max="10354" width="1.25" style="4" customWidth="1"/>
    <col min="10355" max="10355" width="2" style="4" customWidth="1"/>
    <col min="10356" max="10356" width="1.25" style="4" customWidth="1"/>
    <col min="10357" max="10359" width="2" style="4" customWidth="1"/>
    <col min="10360" max="10360" width="1.25" style="4" customWidth="1"/>
    <col min="10361" max="10362" width="2" style="4" customWidth="1"/>
    <col min="10363" max="10365" width="1.25" style="4" customWidth="1"/>
    <col min="10366" max="10369" width="2" style="4" customWidth="1"/>
    <col min="10370" max="10370" width="1.25" style="4" customWidth="1"/>
    <col min="10371" max="10373" width="2" style="4" customWidth="1"/>
    <col min="10374" max="10374" width="1.25" style="4" customWidth="1"/>
    <col min="10375" max="10377" width="2.375" style="4" customWidth="1"/>
    <col min="10378" max="10378" width="2.5" style="4" customWidth="1"/>
    <col min="10379" max="10382" width="2.25" style="4" customWidth="1"/>
    <col min="10383" max="10415" width="2.375" style="4" customWidth="1"/>
    <col min="10416" max="10418" width="2.25" style="4" customWidth="1"/>
    <col min="10419" max="10450" width="2.375" style="4" customWidth="1"/>
    <col min="10451" max="10451" width="2.25" style="4" customWidth="1"/>
    <col min="10452" max="10454" width="2.5" style="4" customWidth="1"/>
    <col min="10455" max="10468" width="2.25" style="4" customWidth="1"/>
    <col min="10469" max="10471" width="2.5" style="4" customWidth="1"/>
    <col min="10472" max="10475" width="2.75" style="4" customWidth="1"/>
    <col min="10476" max="10481" width="2.5" style="4" customWidth="1"/>
    <col min="10482" max="10484" width="2.25" style="4" customWidth="1"/>
    <col min="10485" max="10485" width="2.125" style="4" customWidth="1"/>
    <col min="10486" max="10486" width="2.5" style="4" customWidth="1"/>
    <col min="10487" max="10487" width="2.375" style="4" customWidth="1"/>
    <col min="10488" max="10496" width="2.25" style="4"/>
    <col min="10497" max="10501" width="2.625" style="4" customWidth="1"/>
    <col min="10502" max="10537" width="2" style="4" customWidth="1"/>
    <col min="10538" max="10545" width="2.375" style="4" customWidth="1"/>
    <col min="10546" max="10581" width="1.875" style="4" customWidth="1"/>
    <col min="10582" max="10583" width="1.25" style="4" customWidth="1"/>
    <col min="10584" max="10589" width="2" style="4" customWidth="1"/>
    <col min="10590" max="10590" width="1.25" style="4" customWidth="1"/>
    <col min="10591" max="10592" width="2" style="4" customWidth="1"/>
    <col min="10593" max="10593" width="1.25" style="4" customWidth="1"/>
    <col min="10594" max="10597" width="2" style="4" customWidth="1"/>
    <col min="10598" max="10598" width="1.25" style="4" customWidth="1"/>
    <col min="10599" max="10599" width="2" style="4" customWidth="1"/>
    <col min="10600" max="10600" width="1.25" style="4" customWidth="1"/>
    <col min="10601" max="10601" width="2" style="4" customWidth="1"/>
    <col min="10602" max="10602" width="1.25" style="4" customWidth="1"/>
    <col min="10603" max="10606" width="2" style="4" customWidth="1"/>
    <col min="10607" max="10607" width="1.25" style="4" customWidth="1"/>
    <col min="10608" max="10609" width="2" style="4" customWidth="1"/>
    <col min="10610" max="10610" width="1.25" style="4" customWidth="1"/>
    <col min="10611" max="10611" width="2" style="4" customWidth="1"/>
    <col min="10612" max="10612" width="1.25" style="4" customWidth="1"/>
    <col min="10613" max="10615" width="2" style="4" customWidth="1"/>
    <col min="10616" max="10616" width="1.25" style="4" customWidth="1"/>
    <col min="10617" max="10618" width="2" style="4" customWidth="1"/>
    <col min="10619" max="10621" width="1.25" style="4" customWidth="1"/>
    <col min="10622" max="10625" width="2" style="4" customWidth="1"/>
    <col min="10626" max="10626" width="1.25" style="4" customWidth="1"/>
    <col min="10627" max="10629" width="2" style="4" customWidth="1"/>
    <col min="10630" max="10630" width="1.25" style="4" customWidth="1"/>
    <col min="10631" max="10633" width="2.375" style="4" customWidth="1"/>
    <col min="10634" max="10634" width="2.5" style="4" customWidth="1"/>
    <col min="10635" max="10638" width="2.25" style="4" customWidth="1"/>
    <col min="10639" max="10671" width="2.375" style="4" customWidth="1"/>
    <col min="10672" max="10674" width="2.25" style="4" customWidth="1"/>
    <col min="10675" max="10706" width="2.375" style="4" customWidth="1"/>
    <col min="10707" max="10707" width="2.25" style="4" customWidth="1"/>
    <col min="10708" max="10710" width="2.5" style="4" customWidth="1"/>
    <col min="10711" max="10724" width="2.25" style="4" customWidth="1"/>
    <col min="10725" max="10727" width="2.5" style="4" customWidth="1"/>
    <col min="10728" max="10731" width="2.75" style="4" customWidth="1"/>
    <col min="10732" max="10737" width="2.5" style="4" customWidth="1"/>
    <col min="10738" max="10740" width="2.25" style="4" customWidth="1"/>
    <col min="10741" max="10741" width="2.125" style="4" customWidth="1"/>
    <col min="10742" max="10742" width="2.5" style="4" customWidth="1"/>
    <col min="10743" max="10743" width="2.375" style="4" customWidth="1"/>
    <col min="10744" max="10752" width="2.25" style="4"/>
    <col min="10753" max="10757" width="2.625" style="4" customWidth="1"/>
    <col min="10758" max="10793" width="2" style="4" customWidth="1"/>
    <col min="10794" max="10801" width="2.375" style="4" customWidth="1"/>
    <col min="10802" max="10837" width="1.875" style="4" customWidth="1"/>
    <col min="10838" max="10839" width="1.25" style="4" customWidth="1"/>
    <col min="10840" max="10845" width="2" style="4" customWidth="1"/>
    <col min="10846" max="10846" width="1.25" style="4" customWidth="1"/>
    <col min="10847" max="10848" width="2" style="4" customWidth="1"/>
    <col min="10849" max="10849" width="1.25" style="4" customWidth="1"/>
    <col min="10850" max="10853" width="2" style="4" customWidth="1"/>
    <col min="10854" max="10854" width="1.25" style="4" customWidth="1"/>
    <col min="10855" max="10855" width="2" style="4" customWidth="1"/>
    <col min="10856" max="10856" width="1.25" style="4" customWidth="1"/>
    <col min="10857" max="10857" width="2" style="4" customWidth="1"/>
    <col min="10858" max="10858" width="1.25" style="4" customWidth="1"/>
    <col min="10859" max="10862" width="2" style="4" customWidth="1"/>
    <col min="10863" max="10863" width="1.25" style="4" customWidth="1"/>
    <col min="10864" max="10865" width="2" style="4" customWidth="1"/>
    <col min="10866" max="10866" width="1.25" style="4" customWidth="1"/>
    <col min="10867" max="10867" width="2" style="4" customWidth="1"/>
    <col min="10868" max="10868" width="1.25" style="4" customWidth="1"/>
    <col min="10869" max="10871" width="2" style="4" customWidth="1"/>
    <col min="10872" max="10872" width="1.25" style="4" customWidth="1"/>
    <col min="10873" max="10874" width="2" style="4" customWidth="1"/>
    <col min="10875" max="10877" width="1.25" style="4" customWidth="1"/>
    <col min="10878" max="10881" width="2" style="4" customWidth="1"/>
    <col min="10882" max="10882" width="1.25" style="4" customWidth="1"/>
    <col min="10883" max="10885" width="2" style="4" customWidth="1"/>
    <col min="10886" max="10886" width="1.25" style="4" customWidth="1"/>
    <col min="10887" max="10889" width="2.375" style="4" customWidth="1"/>
    <col min="10890" max="10890" width="2.5" style="4" customWidth="1"/>
    <col min="10891" max="10894" width="2.25" style="4" customWidth="1"/>
    <col min="10895" max="10927" width="2.375" style="4" customWidth="1"/>
    <col min="10928" max="10930" width="2.25" style="4" customWidth="1"/>
    <col min="10931" max="10962" width="2.375" style="4" customWidth="1"/>
    <col min="10963" max="10963" width="2.25" style="4" customWidth="1"/>
    <col min="10964" max="10966" width="2.5" style="4" customWidth="1"/>
    <col min="10967" max="10980" width="2.25" style="4" customWidth="1"/>
    <col min="10981" max="10983" width="2.5" style="4" customWidth="1"/>
    <col min="10984" max="10987" width="2.75" style="4" customWidth="1"/>
    <col min="10988" max="10993" width="2.5" style="4" customWidth="1"/>
    <col min="10994" max="10996" width="2.25" style="4" customWidth="1"/>
    <col min="10997" max="10997" width="2.125" style="4" customWidth="1"/>
    <col min="10998" max="10998" width="2.5" style="4" customWidth="1"/>
    <col min="10999" max="10999" width="2.375" style="4" customWidth="1"/>
    <col min="11000" max="11008" width="2.25" style="4"/>
    <col min="11009" max="11013" width="2.625" style="4" customWidth="1"/>
    <col min="11014" max="11049" width="2" style="4" customWidth="1"/>
    <col min="11050" max="11057" width="2.375" style="4" customWidth="1"/>
    <col min="11058" max="11093" width="1.875" style="4" customWidth="1"/>
    <col min="11094" max="11095" width="1.25" style="4" customWidth="1"/>
    <col min="11096" max="11101" width="2" style="4" customWidth="1"/>
    <col min="11102" max="11102" width="1.25" style="4" customWidth="1"/>
    <col min="11103" max="11104" width="2" style="4" customWidth="1"/>
    <col min="11105" max="11105" width="1.25" style="4" customWidth="1"/>
    <col min="11106" max="11109" width="2" style="4" customWidth="1"/>
    <col min="11110" max="11110" width="1.25" style="4" customWidth="1"/>
    <col min="11111" max="11111" width="2" style="4" customWidth="1"/>
    <col min="11112" max="11112" width="1.25" style="4" customWidth="1"/>
    <col min="11113" max="11113" width="2" style="4" customWidth="1"/>
    <col min="11114" max="11114" width="1.25" style="4" customWidth="1"/>
    <col min="11115" max="11118" width="2" style="4" customWidth="1"/>
    <col min="11119" max="11119" width="1.25" style="4" customWidth="1"/>
    <col min="11120" max="11121" width="2" style="4" customWidth="1"/>
    <col min="11122" max="11122" width="1.25" style="4" customWidth="1"/>
    <col min="11123" max="11123" width="2" style="4" customWidth="1"/>
    <col min="11124" max="11124" width="1.25" style="4" customWidth="1"/>
    <col min="11125" max="11127" width="2" style="4" customWidth="1"/>
    <col min="11128" max="11128" width="1.25" style="4" customWidth="1"/>
    <col min="11129" max="11130" width="2" style="4" customWidth="1"/>
    <col min="11131" max="11133" width="1.25" style="4" customWidth="1"/>
    <col min="11134" max="11137" width="2" style="4" customWidth="1"/>
    <col min="11138" max="11138" width="1.25" style="4" customWidth="1"/>
    <col min="11139" max="11141" width="2" style="4" customWidth="1"/>
    <col min="11142" max="11142" width="1.25" style="4" customWidth="1"/>
    <col min="11143" max="11145" width="2.375" style="4" customWidth="1"/>
    <col min="11146" max="11146" width="2.5" style="4" customWidth="1"/>
    <col min="11147" max="11150" width="2.25" style="4" customWidth="1"/>
    <col min="11151" max="11183" width="2.375" style="4" customWidth="1"/>
    <col min="11184" max="11186" width="2.25" style="4" customWidth="1"/>
    <col min="11187" max="11218" width="2.375" style="4" customWidth="1"/>
    <col min="11219" max="11219" width="2.25" style="4" customWidth="1"/>
    <col min="11220" max="11222" width="2.5" style="4" customWidth="1"/>
    <col min="11223" max="11236" width="2.25" style="4" customWidth="1"/>
    <col min="11237" max="11239" width="2.5" style="4" customWidth="1"/>
    <col min="11240" max="11243" width="2.75" style="4" customWidth="1"/>
    <col min="11244" max="11249" width="2.5" style="4" customWidth="1"/>
    <col min="11250" max="11252" width="2.25" style="4" customWidth="1"/>
    <col min="11253" max="11253" width="2.125" style="4" customWidth="1"/>
    <col min="11254" max="11254" width="2.5" style="4" customWidth="1"/>
    <col min="11255" max="11255" width="2.375" style="4" customWidth="1"/>
    <col min="11256" max="11264" width="2.25" style="4"/>
    <col min="11265" max="11269" width="2.625" style="4" customWidth="1"/>
    <col min="11270" max="11305" width="2" style="4" customWidth="1"/>
    <col min="11306" max="11313" width="2.375" style="4" customWidth="1"/>
    <col min="11314" max="11349" width="1.875" style="4" customWidth="1"/>
    <col min="11350" max="11351" width="1.25" style="4" customWidth="1"/>
    <col min="11352" max="11357" width="2" style="4" customWidth="1"/>
    <col min="11358" max="11358" width="1.25" style="4" customWidth="1"/>
    <col min="11359" max="11360" width="2" style="4" customWidth="1"/>
    <col min="11361" max="11361" width="1.25" style="4" customWidth="1"/>
    <col min="11362" max="11365" width="2" style="4" customWidth="1"/>
    <col min="11366" max="11366" width="1.25" style="4" customWidth="1"/>
    <col min="11367" max="11367" width="2" style="4" customWidth="1"/>
    <col min="11368" max="11368" width="1.25" style="4" customWidth="1"/>
    <col min="11369" max="11369" width="2" style="4" customWidth="1"/>
    <col min="11370" max="11370" width="1.25" style="4" customWidth="1"/>
    <col min="11371" max="11374" width="2" style="4" customWidth="1"/>
    <col min="11375" max="11375" width="1.25" style="4" customWidth="1"/>
    <col min="11376" max="11377" width="2" style="4" customWidth="1"/>
    <col min="11378" max="11378" width="1.25" style="4" customWidth="1"/>
    <col min="11379" max="11379" width="2" style="4" customWidth="1"/>
    <col min="11380" max="11380" width="1.25" style="4" customWidth="1"/>
    <col min="11381" max="11383" width="2" style="4" customWidth="1"/>
    <col min="11384" max="11384" width="1.25" style="4" customWidth="1"/>
    <col min="11385" max="11386" width="2" style="4" customWidth="1"/>
    <col min="11387" max="11389" width="1.25" style="4" customWidth="1"/>
    <col min="11390" max="11393" width="2" style="4" customWidth="1"/>
    <col min="11394" max="11394" width="1.25" style="4" customWidth="1"/>
    <col min="11395" max="11397" width="2" style="4" customWidth="1"/>
    <col min="11398" max="11398" width="1.25" style="4" customWidth="1"/>
    <col min="11399" max="11401" width="2.375" style="4" customWidth="1"/>
    <col min="11402" max="11402" width="2.5" style="4" customWidth="1"/>
    <col min="11403" max="11406" width="2.25" style="4" customWidth="1"/>
    <col min="11407" max="11439" width="2.375" style="4" customWidth="1"/>
    <col min="11440" max="11442" width="2.25" style="4" customWidth="1"/>
    <col min="11443" max="11474" width="2.375" style="4" customWidth="1"/>
    <col min="11475" max="11475" width="2.25" style="4" customWidth="1"/>
    <col min="11476" max="11478" width="2.5" style="4" customWidth="1"/>
    <col min="11479" max="11492" width="2.25" style="4" customWidth="1"/>
    <col min="11493" max="11495" width="2.5" style="4" customWidth="1"/>
    <col min="11496" max="11499" width="2.75" style="4" customWidth="1"/>
    <col min="11500" max="11505" width="2.5" style="4" customWidth="1"/>
    <col min="11506" max="11508" width="2.25" style="4" customWidth="1"/>
    <col min="11509" max="11509" width="2.125" style="4" customWidth="1"/>
    <col min="11510" max="11510" width="2.5" style="4" customWidth="1"/>
    <col min="11511" max="11511" width="2.375" style="4" customWidth="1"/>
    <col min="11512" max="11520" width="2.25" style="4"/>
    <col min="11521" max="11525" width="2.625" style="4" customWidth="1"/>
    <col min="11526" max="11561" width="2" style="4" customWidth="1"/>
    <col min="11562" max="11569" width="2.375" style="4" customWidth="1"/>
    <col min="11570" max="11605" width="1.875" style="4" customWidth="1"/>
    <col min="11606" max="11607" width="1.25" style="4" customWidth="1"/>
    <col min="11608" max="11613" width="2" style="4" customWidth="1"/>
    <col min="11614" max="11614" width="1.25" style="4" customWidth="1"/>
    <col min="11615" max="11616" width="2" style="4" customWidth="1"/>
    <col min="11617" max="11617" width="1.25" style="4" customWidth="1"/>
    <col min="11618" max="11621" width="2" style="4" customWidth="1"/>
    <col min="11622" max="11622" width="1.25" style="4" customWidth="1"/>
    <col min="11623" max="11623" width="2" style="4" customWidth="1"/>
    <col min="11624" max="11624" width="1.25" style="4" customWidth="1"/>
    <col min="11625" max="11625" width="2" style="4" customWidth="1"/>
    <col min="11626" max="11626" width="1.25" style="4" customWidth="1"/>
    <col min="11627" max="11630" width="2" style="4" customWidth="1"/>
    <col min="11631" max="11631" width="1.25" style="4" customWidth="1"/>
    <col min="11632" max="11633" width="2" style="4" customWidth="1"/>
    <col min="11634" max="11634" width="1.25" style="4" customWidth="1"/>
    <col min="11635" max="11635" width="2" style="4" customWidth="1"/>
    <col min="11636" max="11636" width="1.25" style="4" customWidth="1"/>
    <col min="11637" max="11639" width="2" style="4" customWidth="1"/>
    <col min="11640" max="11640" width="1.25" style="4" customWidth="1"/>
    <col min="11641" max="11642" width="2" style="4" customWidth="1"/>
    <col min="11643" max="11645" width="1.25" style="4" customWidth="1"/>
    <col min="11646" max="11649" width="2" style="4" customWidth="1"/>
    <col min="11650" max="11650" width="1.25" style="4" customWidth="1"/>
    <col min="11651" max="11653" width="2" style="4" customWidth="1"/>
    <col min="11654" max="11654" width="1.25" style="4" customWidth="1"/>
    <col min="11655" max="11657" width="2.375" style="4" customWidth="1"/>
    <col min="11658" max="11658" width="2.5" style="4" customWidth="1"/>
    <col min="11659" max="11662" width="2.25" style="4" customWidth="1"/>
    <col min="11663" max="11695" width="2.375" style="4" customWidth="1"/>
    <col min="11696" max="11698" width="2.25" style="4" customWidth="1"/>
    <col min="11699" max="11730" width="2.375" style="4" customWidth="1"/>
    <col min="11731" max="11731" width="2.25" style="4" customWidth="1"/>
    <col min="11732" max="11734" width="2.5" style="4" customWidth="1"/>
    <col min="11735" max="11748" width="2.25" style="4" customWidth="1"/>
    <col min="11749" max="11751" width="2.5" style="4" customWidth="1"/>
    <col min="11752" max="11755" width="2.75" style="4" customWidth="1"/>
    <col min="11756" max="11761" width="2.5" style="4" customWidth="1"/>
    <col min="11762" max="11764" width="2.25" style="4" customWidth="1"/>
    <col min="11765" max="11765" width="2.125" style="4" customWidth="1"/>
    <col min="11766" max="11766" width="2.5" style="4" customWidth="1"/>
    <col min="11767" max="11767" width="2.375" style="4" customWidth="1"/>
    <col min="11768" max="11776" width="2.25" style="4"/>
    <col min="11777" max="11781" width="2.625" style="4" customWidth="1"/>
    <col min="11782" max="11817" width="2" style="4" customWidth="1"/>
    <col min="11818" max="11825" width="2.375" style="4" customWidth="1"/>
    <col min="11826" max="11861" width="1.875" style="4" customWidth="1"/>
    <col min="11862" max="11863" width="1.25" style="4" customWidth="1"/>
    <col min="11864" max="11869" width="2" style="4" customWidth="1"/>
    <col min="11870" max="11870" width="1.25" style="4" customWidth="1"/>
    <col min="11871" max="11872" width="2" style="4" customWidth="1"/>
    <col min="11873" max="11873" width="1.25" style="4" customWidth="1"/>
    <col min="11874" max="11877" width="2" style="4" customWidth="1"/>
    <col min="11878" max="11878" width="1.25" style="4" customWidth="1"/>
    <col min="11879" max="11879" width="2" style="4" customWidth="1"/>
    <col min="11880" max="11880" width="1.25" style="4" customWidth="1"/>
    <col min="11881" max="11881" width="2" style="4" customWidth="1"/>
    <col min="11882" max="11882" width="1.25" style="4" customWidth="1"/>
    <col min="11883" max="11886" width="2" style="4" customWidth="1"/>
    <col min="11887" max="11887" width="1.25" style="4" customWidth="1"/>
    <col min="11888" max="11889" width="2" style="4" customWidth="1"/>
    <col min="11890" max="11890" width="1.25" style="4" customWidth="1"/>
    <col min="11891" max="11891" width="2" style="4" customWidth="1"/>
    <col min="11892" max="11892" width="1.25" style="4" customWidth="1"/>
    <col min="11893" max="11895" width="2" style="4" customWidth="1"/>
    <col min="11896" max="11896" width="1.25" style="4" customWidth="1"/>
    <col min="11897" max="11898" width="2" style="4" customWidth="1"/>
    <col min="11899" max="11901" width="1.25" style="4" customWidth="1"/>
    <col min="11902" max="11905" width="2" style="4" customWidth="1"/>
    <col min="11906" max="11906" width="1.25" style="4" customWidth="1"/>
    <col min="11907" max="11909" width="2" style="4" customWidth="1"/>
    <col min="11910" max="11910" width="1.25" style="4" customWidth="1"/>
    <col min="11911" max="11913" width="2.375" style="4" customWidth="1"/>
    <col min="11914" max="11914" width="2.5" style="4" customWidth="1"/>
    <col min="11915" max="11918" width="2.25" style="4" customWidth="1"/>
    <col min="11919" max="11951" width="2.375" style="4" customWidth="1"/>
    <col min="11952" max="11954" width="2.25" style="4" customWidth="1"/>
    <col min="11955" max="11986" width="2.375" style="4" customWidth="1"/>
    <col min="11987" max="11987" width="2.25" style="4" customWidth="1"/>
    <col min="11988" max="11990" width="2.5" style="4" customWidth="1"/>
    <col min="11991" max="12004" width="2.25" style="4" customWidth="1"/>
    <col min="12005" max="12007" width="2.5" style="4" customWidth="1"/>
    <col min="12008" max="12011" width="2.75" style="4" customWidth="1"/>
    <col min="12012" max="12017" width="2.5" style="4" customWidth="1"/>
    <col min="12018" max="12020" width="2.25" style="4" customWidth="1"/>
    <col min="12021" max="12021" width="2.125" style="4" customWidth="1"/>
    <col min="12022" max="12022" width="2.5" style="4" customWidth="1"/>
    <col min="12023" max="12023" width="2.375" style="4" customWidth="1"/>
    <col min="12024" max="12032" width="2.25" style="4"/>
    <col min="12033" max="12037" width="2.625" style="4" customWidth="1"/>
    <col min="12038" max="12073" width="2" style="4" customWidth="1"/>
    <col min="12074" max="12081" width="2.375" style="4" customWidth="1"/>
    <col min="12082" max="12117" width="1.875" style="4" customWidth="1"/>
    <col min="12118" max="12119" width="1.25" style="4" customWidth="1"/>
    <col min="12120" max="12125" width="2" style="4" customWidth="1"/>
    <col min="12126" max="12126" width="1.25" style="4" customWidth="1"/>
    <col min="12127" max="12128" width="2" style="4" customWidth="1"/>
    <col min="12129" max="12129" width="1.25" style="4" customWidth="1"/>
    <col min="12130" max="12133" width="2" style="4" customWidth="1"/>
    <col min="12134" max="12134" width="1.25" style="4" customWidth="1"/>
    <col min="12135" max="12135" width="2" style="4" customWidth="1"/>
    <col min="12136" max="12136" width="1.25" style="4" customWidth="1"/>
    <col min="12137" max="12137" width="2" style="4" customWidth="1"/>
    <col min="12138" max="12138" width="1.25" style="4" customWidth="1"/>
    <col min="12139" max="12142" width="2" style="4" customWidth="1"/>
    <col min="12143" max="12143" width="1.25" style="4" customWidth="1"/>
    <col min="12144" max="12145" width="2" style="4" customWidth="1"/>
    <col min="12146" max="12146" width="1.25" style="4" customWidth="1"/>
    <col min="12147" max="12147" width="2" style="4" customWidth="1"/>
    <col min="12148" max="12148" width="1.25" style="4" customWidth="1"/>
    <col min="12149" max="12151" width="2" style="4" customWidth="1"/>
    <col min="12152" max="12152" width="1.25" style="4" customWidth="1"/>
    <col min="12153" max="12154" width="2" style="4" customWidth="1"/>
    <col min="12155" max="12157" width="1.25" style="4" customWidth="1"/>
    <col min="12158" max="12161" width="2" style="4" customWidth="1"/>
    <col min="12162" max="12162" width="1.25" style="4" customWidth="1"/>
    <col min="12163" max="12165" width="2" style="4" customWidth="1"/>
    <col min="12166" max="12166" width="1.25" style="4" customWidth="1"/>
    <col min="12167" max="12169" width="2.375" style="4" customWidth="1"/>
    <col min="12170" max="12170" width="2.5" style="4" customWidth="1"/>
    <col min="12171" max="12174" width="2.25" style="4" customWidth="1"/>
    <col min="12175" max="12207" width="2.375" style="4" customWidth="1"/>
    <col min="12208" max="12210" width="2.25" style="4" customWidth="1"/>
    <col min="12211" max="12242" width="2.375" style="4" customWidth="1"/>
    <col min="12243" max="12243" width="2.25" style="4" customWidth="1"/>
    <col min="12244" max="12246" width="2.5" style="4" customWidth="1"/>
    <col min="12247" max="12260" width="2.25" style="4" customWidth="1"/>
    <col min="12261" max="12263" width="2.5" style="4" customWidth="1"/>
    <col min="12264" max="12267" width="2.75" style="4" customWidth="1"/>
    <col min="12268" max="12273" width="2.5" style="4" customWidth="1"/>
    <col min="12274" max="12276" width="2.25" style="4" customWidth="1"/>
    <col min="12277" max="12277" width="2.125" style="4" customWidth="1"/>
    <col min="12278" max="12278" width="2.5" style="4" customWidth="1"/>
    <col min="12279" max="12279" width="2.375" style="4" customWidth="1"/>
    <col min="12280" max="12288" width="2.25" style="4"/>
    <col min="12289" max="12293" width="2.625" style="4" customWidth="1"/>
    <col min="12294" max="12329" width="2" style="4" customWidth="1"/>
    <col min="12330" max="12337" width="2.375" style="4" customWidth="1"/>
    <col min="12338" max="12373" width="1.875" style="4" customWidth="1"/>
    <col min="12374" max="12375" width="1.25" style="4" customWidth="1"/>
    <col min="12376" max="12381" width="2" style="4" customWidth="1"/>
    <col min="12382" max="12382" width="1.25" style="4" customWidth="1"/>
    <col min="12383" max="12384" width="2" style="4" customWidth="1"/>
    <col min="12385" max="12385" width="1.25" style="4" customWidth="1"/>
    <col min="12386" max="12389" width="2" style="4" customWidth="1"/>
    <col min="12390" max="12390" width="1.25" style="4" customWidth="1"/>
    <col min="12391" max="12391" width="2" style="4" customWidth="1"/>
    <col min="12392" max="12392" width="1.25" style="4" customWidth="1"/>
    <col min="12393" max="12393" width="2" style="4" customWidth="1"/>
    <col min="12394" max="12394" width="1.25" style="4" customWidth="1"/>
    <col min="12395" max="12398" width="2" style="4" customWidth="1"/>
    <col min="12399" max="12399" width="1.25" style="4" customWidth="1"/>
    <col min="12400" max="12401" width="2" style="4" customWidth="1"/>
    <col min="12402" max="12402" width="1.25" style="4" customWidth="1"/>
    <col min="12403" max="12403" width="2" style="4" customWidth="1"/>
    <col min="12404" max="12404" width="1.25" style="4" customWidth="1"/>
    <col min="12405" max="12407" width="2" style="4" customWidth="1"/>
    <col min="12408" max="12408" width="1.25" style="4" customWidth="1"/>
    <col min="12409" max="12410" width="2" style="4" customWidth="1"/>
    <col min="12411" max="12413" width="1.25" style="4" customWidth="1"/>
    <col min="12414" max="12417" width="2" style="4" customWidth="1"/>
    <col min="12418" max="12418" width="1.25" style="4" customWidth="1"/>
    <col min="12419" max="12421" width="2" style="4" customWidth="1"/>
    <col min="12422" max="12422" width="1.25" style="4" customWidth="1"/>
    <col min="12423" max="12425" width="2.375" style="4" customWidth="1"/>
    <col min="12426" max="12426" width="2.5" style="4" customWidth="1"/>
    <col min="12427" max="12430" width="2.25" style="4" customWidth="1"/>
    <col min="12431" max="12463" width="2.375" style="4" customWidth="1"/>
    <col min="12464" max="12466" width="2.25" style="4" customWidth="1"/>
    <col min="12467" max="12498" width="2.375" style="4" customWidth="1"/>
    <col min="12499" max="12499" width="2.25" style="4" customWidth="1"/>
    <col min="12500" max="12502" width="2.5" style="4" customWidth="1"/>
    <col min="12503" max="12516" width="2.25" style="4" customWidth="1"/>
    <col min="12517" max="12519" width="2.5" style="4" customWidth="1"/>
    <col min="12520" max="12523" width="2.75" style="4" customWidth="1"/>
    <col min="12524" max="12529" width="2.5" style="4" customWidth="1"/>
    <col min="12530" max="12532" width="2.25" style="4" customWidth="1"/>
    <col min="12533" max="12533" width="2.125" style="4" customWidth="1"/>
    <col min="12534" max="12534" width="2.5" style="4" customWidth="1"/>
    <col min="12535" max="12535" width="2.375" style="4" customWidth="1"/>
    <col min="12536" max="12544" width="2.25" style="4"/>
    <col min="12545" max="12549" width="2.625" style="4" customWidth="1"/>
    <col min="12550" max="12585" width="2" style="4" customWidth="1"/>
    <col min="12586" max="12593" width="2.375" style="4" customWidth="1"/>
    <col min="12594" max="12629" width="1.875" style="4" customWidth="1"/>
    <col min="12630" max="12631" width="1.25" style="4" customWidth="1"/>
    <col min="12632" max="12637" width="2" style="4" customWidth="1"/>
    <col min="12638" max="12638" width="1.25" style="4" customWidth="1"/>
    <col min="12639" max="12640" width="2" style="4" customWidth="1"/>
    <col min="12641" max="12641" width="1.25" style="4" customWidth="1"/>
    <col min="12642" max="12645" width="2" style="4" customWidth="1"/>
    <col min="12646" max="12646" width="1.25" style="4" customWidth="1"/>
    <col min="12647" max="12647" width="2" style="4" customWidth="1"/>
    <col min="12648" max="12648" width="1.25" style="4" customWidth="1"/>
    <col min="12649" max="12649" width="2" style="4" customWidth="1"/>
    <col min="12650" max="12650" width="1.25" style="4" customWidth="1"/>
    <col min="12651" max="12654" width="2" style="4" customWidth="1"/>
    <col min="12655" max="12655" width="1.25" style="4" customWidth="1"/>
    <col min="12656" max="12657" width="2" style="4" customWidth="1"/>
    <col min="12658" max="12658" width="1.25" style="4" customWidth="1"/>
    <col min="12659" max="12659" width="2" style="4" customWidth="1"/>
    <col min="12660" max="12660" width="1.25" style="4" customWidth="1"/>
    <col min="12661" max="12663" width="2" style="4" customWidth="1"/>
    <col min="12664" max="12664" width="1.25" style="4" customWidth="1"/>
    <col min="12665" max="12666" width="2" style="4" customWidth="1"/>
    <col min="12667" max="12669" width="1.25" style="4" customWidth="1"/>
    <col min="12670" max="12673" width="2" style="4" customWidth="1"/>
    <col min="12674" max="12674" width="1.25" style="4" customWidth="1"/>
    <col min="12675" max="12677" width="2" style="4" customWidth="1"/>
    <col min="12678" max="12678" width="1.25" style="4" customWidth="1"/>
    <col min="12679" max="12681" width="2.375" style="4" customWidth="1"/>
    <col min="12682" max="12682" width="2.5" style="4" customWidth="1"/>
    <col min="12683" max="12686" width="2.25" style="4" customWidth="1"/>
    <col min="12687" max="12719" width="2.375" style="4" customWidth="1"/>
    <col min="12720" max="12722" width="2.25" style="4" customWidth="1"/>
    <col min="12723" max="12754" width="2.375" style="4" customWidth="1"/>
    <col min="12755" max="12755" width="2.25" style="4" customWidth="1"/>
    <col min="12756" max="12758" width="2.5" style="4" customWidth="1"/>
    <col min="12759" max="12772" width="2.25" style="4" customWidth="1"/>
    <col min="12773" max="12775" width="2.5" style="4" customWidth="1"/>
    <col min="12776" max="12779" width="2.75" style="4" customWidth="1"/>
    <col min="12780" max="12785" width="2.5" style="4" customWidth="1"/>
    <col min="12786" max="12788" width="2.25" style="4" customWidth="1"/>
    <col min="12789" max="12789" width="2.125" style="4" customWidth="1"/>
    <col min="12790" max="12790" width="2.5" style="4" customWidth="1"/>
    <col min="12791" max="12791" width="2.375" style="4" customWidth="1"/>
    <col min="12792" max="12800" width="2.25" style="4"/>
    <col min="12801" max="12805" width="2.625" style="4" customWidth="1"/>
    <col min="12806" max="12841" width="2" style="4" customWidth="1"/>
    <col min="12842" max="12849" width="2.375" style="4" customWidth="1"/>
    <col min="12850" max="12885" width="1.875" style="4" customWidth="1"/>
    <col min="12886" max="12887" width="1.25" style="4" customWidth="1"/>
    <col min="12888" max="12893" width="2" style="4" customWidth="1"/>
    <col min="12894" max="12894" width="1.25" style="4" customWidth="1"/>
    <col min="12895" max="12896" width="2" style="4" customWidth="1"/>
    <col min="12897" max="12897" width="1.25" style="4" customWidth="1"/>
    <col min="12898" max="12901" width="2" style="4" customWidth="1"/>
    <col min="12902" max="12902" width="1.25" style="4" customWidth="1"/>
    <col min="12903" max="12903" width="2" style="4" customWidth="1"/>
    <col min="12904" max="12904" width="1.25" style="4" customWidth="1"/>
    <col min="12905" max="12905" width="2" style="4" customWidth="1"/>
    <col min="12906" max="12906" width="1.25" style="4" customWidth="1"/>
    <col min="12907" max="12910" width="2" style="4" customWidth="1"/>
    <col min="12911" max="12911" width="1.25" style="4" customWidth="1"/>
    <col min="12912" max="12913" width="2" style="4" customWidth="1"/>
    <col min="12914" max="12914" width="1.25" style="4" customWidth="1"/>
    <col min="12915" max="12915" width="2" style="4" customWidth="1"/>
    <col min="12916" max="12916" width="1.25" style="4" customWidth="1"/>
    <col min="12917" max="12919" width="2" style="4" customWidth="1"/>
    <col min="12920" max="12920" width="1.25" style="4" customWidth="1"/>
    <col min="12921" max="12922" width="2" style="4" customWidth="1"/>
    <col min="12923" max="12925" width="1.25" style="4" customWidth="1"/>
    <col min="12926" max="12929" width="2" style="4" customWidth="1"/>
    <col min="12930" max="12930" width="1.25" style="4" customWidth="1"/>
    <col min="12931" max="12933" width="2" style="4" customWidth="1"/>
    <col min="12934" max="12934" width="1.25" style="4" customWidth="1"/>
    <col min="12935" max="12937" width="2.375" style="4" customWidth="1"/>
    <col min="12938" max="12938" width="2.5" style="4" customWidth="1"/>
    <col min="12939" max="12942" width="2.25" style="4" customWidth="1"/>
    <col min="12943" max="12975" width="2.375" style="4" customWidth="1"/>
    <col min="12976" max="12978" width="2.25" style="4" customWidth="1"/>
    <col min="12979" max="13010" width="2.375" style="4" customWidth="1"/>
    <col min="13011" max="13011" width="2.25" style="4" customWidth="1"/>
    <col min="13012" max="13014" width="2.5" style="4" customWidth="1"/>
    <col min="13015" max="13028" width="2.25" style="4" customWidth="1"/>
    <col min="13029" max="13031" width="2.5" style="4" customWidth="1"/>
    <col min="13032" max="13035" width="2.75" style="4" customWidth="1"/>
    <col min="13036" max="13041" width="2.5" style="4" customWidth="1"/>
    <col min="13042" max="13044" width="2.25" style="4" customWidth="1"/>
    <col min="13045" max="13045" width="2.125" style="4" customWidth="1"/>
    <col min="13046" max="13046" width="2.5" style="4" customWidth="1"/>
    <col min="13047" max="13047" width="2.375" style="4" customWidth="1"/>
    <col min="13048" max="13056" width="2.25" style="4"/>
    <col min="13057" max="13061" width="2.625" style="4" customWidth="1"/>
    <col min="13062" max="13097" width="2" style="4" customWidth="1"/>
    <col min="13098" max="13105" width="2.375" style="4" customWidth="1"/>
    <col min="13106" max="13141" width="1.875" style="4" customWidth="1"/>
    <col min="13142" max="13143" width="1.25" style="4" customWidth="1"/>
    <col min="13144" max="13149" width="2" style="4" customWidth="1"/>
    <col min="13150" max="13150" width="1.25" style="4" customWidth="1"/>
    <col min="13151" max="13152" width="2" style="4" customWidth="1"/>
    <col min="13153" max="13153" width="1.25" style="4" customWidth="1"/>
    <col min="13154" max="13157" width="2" style="4" customWidth="1"/>
    <col min="13158" max="13158" width="1.25" style="4" customWidth="1"/>
    <col min="13159" max="13159" width="2" style="4" customWidth="1"/>
    <col min="13160" max="13160" width="1.25" style="4" customWidth="1"/>
    <col min="13161" max="13161" width="2" style="4" customWidth="1"/>
    <col min="13162" max="13162" width="1.25" style="4" customWidth="1"/>
    <col min="13163" max="13166" width="2" style="4" customWidth="1"/>
    <col min="13167" max="13167" width="1.25" style="4" customWidth="1"/>
    <col min="13168" max="13169" width="2" style="4" customWidth="1"/>
    <col min="13170" max="13170" width="1.25" style="4" customWidth="1"/>
    <col min="13171" max="13171" width="2" style="4" customWidth="1"/>
    <col min="13172" max="13172" width="1.25" style="4" customWidth="1"/>
    <col min="13173" max="13175" width="2" style="4" customWidth="1"/>
    <col min="13176" max="13176" width="1.25" style="4" customWidth="1"/>
    <col min="13177" max="13178" width="2" style="4" customWidth="1"/>
    <col min="13179" max="13181" width="1.25" style="4" customWidth="1"/>
    <col min="13182" max="13185" width="2" style="4" customWidth="1"/>
    <col min="13186" max="13186" width="1.25" style="4" customWidth="1"/>
    <col min="13187" max="13189" width="2" style="4" customWidth="1"/>
    <col min="13190" max="13190" width="1.25" style="4" customWidth="1"/>
    <col min="13191" max="13193" width="2.375" style="4" customWidth="1"/>
    <col min="13194" max="13194" width="2.5" style="4" customWidth="1"/>
    <col min="13195" max="13198" width="2.25" style="4" customWidth="1"/>
    <col min="13199" max="13231" width="2.375" style="4" customWidth="1"/>
    <col min="13232" max="13234" width="2.25" style="4" customWidth="1"/>
    <col min="13235" max="13266" width="2.375" style="4" customWidth="1"/>
    <col min="13267" max="13267" width="2.25" style="4" customWidth="1"/>
    <col min="13268" max="13270" width="2.5" style="4" customWidth="1"/>
    <col min="13271" max="13284" width="2.25" style="4" customWidth="1"/>
    <col min="13285" max="13287" width="2.5" style="4" customWidth="1"/>
    <col min="13288" max="13291" width="2.75" style="4" customWidth="1"/>
    <col min="13292" max="13297" width="2.5" style="4" customWidth="1"/>
    <col min="13298" max="13300" width="2.25" style="4" customWidth="1"/>
    <col min="13301" max="13301" width="2.125" style="4" customWidth="1"/>
    <col min="13302" max="13302" width="2.5" style="4" customWidth="1"/>
    <col min="13303" max="13303" width="2.375" style="4" customWidth="1"/>
    <col min="13304" max="13312" width="2.25" style="4"/>
    <col min="13313" max="13317" width="2.625" style="4" customWidth="1"/>
    <col min="13318" max="13353" width="2" style="4" customWidth="1"/>
    <col min="13354" max="13361" width="2.375" style="4" customWidth="1"/>
    <col min="13362" max="13397" width="1.875" style="4" customWidth="1"/>
    <col min="13398" max="13399" width="1.25" style="4" customWidth="1"/>
    <col min="13400" max="13405" width="2" style="4" customWidth="1"/>
    <col min="13406" max="13406" width="1.25" style="4" customWidth="1"/>
    <col min="13407" max="13408" width="2" style="4" customWidth="1"/>
    <col min="13409" max="13409" width="1.25" style="4" customWidth="1"/>
    <col min="13410" max="13413" width="2" style="4" customWidth="1"/>
    <col min="13414" max="13414" width="1.25" style="4" customWidth="1"/>
    <col min="13415" max="13415" width="2" style="4" customWidth="1"/>
    <col min="13416" max="13416" width="1.25" style="4" customWidth="1"/>
    <col min="13417" max="13417" width="2" style="4" customWidth="1"/>
    <col min="13418" max="13418" width="1.25" style="4" customWidth="1"/>
    <col min="13419" max="13422" width="2" style="4" customWidth="1"/>
    <col min="13423" max="13423" width="1.25" style="4" customWidth="1"/>
    <col min="13424" max="13425" width="2" style="4" customWidth="1"/>
    <col min="13426" max="13426" width="1.25" style="4" customWidth="1"/>
    <col min="13427" max="13427" width="2" style="4" customWidth="1"/>
    <col min="13428" max="13428" width="1.25" style="4" customWidth="1"/>
    <col min="13429" max="13431" width="2" style="4" customWidth="1"/>
    <col min="13432" max="13432" width="1.25" style="4" customWidth="1"/>
    <col min="13433" max="13434" width="2" style="4" customWidth="1"/>
    <col min="13435" max="13437" width="1.25" style="4" customWidth="1"/>
    <col min="13438" max="13441" width="2" style="4" customWidth="1"/>
    <col min="13442" max="13442" width="1.25" style="4" customWidth="1"/>
    <col min="13443" max="13445" width="2" style="4" customWidth="1"/>
    <col min="13446" max="13446" width="1.25" style="4" customWidth="1"/>
    <col min="13447" max="13449" width="2.375" style="4" customWidth="1"/>
    <col min="13450" max="13450" width="2.5" style="4" customWidth="1"/>
    <col min="13451" max="13454" width="2.25" style="4" customWidth="1"/>
    <col min="13455" max="13487" width="2.375" style="4" customWidth="1"/>
    <col min="13488" max="13490" width="2.25" style="4" customWidth="1"/>
    <col min="13491" max="13522" width="2.375" style="4" customWidth="1"/>
    <col min="13523" max="13523" width="2.25" style="4" customWidth="1"/>
    <col min="13524" max="13526" width="2.5" style="4" customWidth="1"/>
    <col min="13527" max="13540" width="2.25" style="4" customWidth="1"/>
    <col min="13541" max="13543" width="2.5" style="4" customWidth="1"/>
    <col min="13544" max="13547" width="2.75" style="4" customWidth="1"/>
    <col min="13548" max="13553" width="2.5" style="4" customWidth="1"/>
    <col min="13554" max="13556" width="2.25" style="4" customWidth="1"/>
    <col min="13557" max="13557" width="2.125" style="4" customWidth="1"/>
    <col min="13558" max="13558" width="2.5" style="4" customWidth="1"/>
    <col min="13559" max="13559" width="2.375" style="4" customWidth="1"/>
    <col min="13560" max="13568" width="2.25" style="4"/>
    <col min="13569" max="13573" width="2.625" style="4" customWidth="1"/>
    <col min="13574" max="13609" width="2" style="4" customWidth="1"/>
    <col min="13610" max="13617" width="2.375" style="4" customWidth="1"/>
    <col min="13618" max="13653" width="1.875" style="4" customWidth="1"/>
    <col min="13654" max="13655" width="1.25" style="4" customWidth="1"/>
    <col min="13656" max="13661" width="2" style="4" customWidth="1"/>
    <col min="13662" max="13662" width="1.25" style="4" customWidth="1"/>
    <col min="13663" max="13664" width="2" style="4" customWidth="1"/>
    <col min="13665" max="13665" width="1.25" style="4" customWidth="1"/>
    <col min="13666" max="13669" width="2" style="4" customWidth="1"/>
    <col min="13670" max="13670" width="1.25" style="4" customWidth="1"/>
    <col min="13671" max="13671" width="2" style="4" customWidth="1"/>
    <col min="13672" max="13672" width="1.25" style="4" customWidth="1"/>
    <col min="13673" max="13673" width="2" style="4" customWidth="1"/>
    <col min="13674" max="13674" width="1.25" style="4" customWidth="1"/>
    <col min="13675" max="13678" width="2" style="4" customWidth="1"/>
    <col min="13679" max="13679" width="1.25" style="4" customWidth="1"/>
    <col min="13680" max="13681" width="2" style="4" customWidth="1"/>
    <col min="13682" max="13682" width="1.25" style="4" customWidth="1"/>
    <col min="13683" max="13683" width="2" style="4" customWidth="1"/>
    <col min="13684" max="13684" width="1.25" style="4" customWidth="1"/>
    <col min="13685" max="13687" width="2" style="4" customWidth="1"/>
    <col min="13688" max="13688" width="1.25" style="4" customWidth="1"/>
    <col min="13689" max="13690" width="2" style="4" customWidth="1"/>
    <col min="13691" max="13693" width="1.25" style="4" customWidth="1"/>
    <col min="13694" max="13697" width="2" style="4" customWidth="1"/>
    <col min="13698" max="13698" width="1.25" style="4" customWidth="1"/>
    <col min="13699" max="13701" width="2" style="4" customWidth="1"/>
    <col min="13702" max="13702" width="1.25" style="4" customWidth="1"/>
    <col min="13703" max="13705" width="2.375" style="4" customWidth="1"/>
    <col min="13706" max="13706" width="2.5" style="4" customWidth="1"/>
    <col min="13707" max="13710" width="2.25" style="4" customWidth="1"/>
    <col min="13711" max="13743" width="2.375" style="4" customWidth="1"/>
    <col min="13744" max="13746" width="2.25" style="4" customWidth="1"/>
    <col min="13747" max="13778" width="2.375" style="4" customWidth="1"/>
    <col min="13779" max="13779" width="2.25" style="4" customWidth="1"/>
    <col min="13780" max="13782" width="2.5" style="4" customWidth="1"/>
    <col min="13783" max="13796" width="2.25" style="4" customWidth="1"/>
    <col min="13797" max="13799" width="2.5" style="4" customWidth="1"/>
    <col min="13800" max="13803" width="2.75" style="4" customWidth="1"/>
    <col min="13804" max="13809" width="2.5" style="4" customWidth="1"/>
    <col min="13810" max="13812" width="2.25" style="4" customWidth="1"/>
    <col min="13813" max="13813" width="2.125" style="4" customWidth="1"/>
    <col min="13814" max="13814" width="2.5" style="4" customWidth="1"/>
    <col min="13815" max="13815" width="2.375" style="4" customWidth="1"/>
    <col min="13816" max="13824" width="2.25" style="4"/>
    <col min="13825" max="13829" width="2.625" style="4" customWidth="1"/>
    <col min="13830" max="13865" width="2" style="4" customWidth="1"/>
    <col min="13866" max="13873" width="2.375" style="4" customWidth="1"/>
    <col min="13874" max="13909" width="1.875" style="4" customWidth="1"/>
    <col min="13910" max="13911" width="1.25" style="4" customWidth="1"/>
    <col min="13912" max="13917" width="2" style="4" customWidth="1"/>
    <col min="13918" max="13918" width="1.25" style="4" customWidth="1"/>
    <col min="13919" max="13920" width="2" style="4" customWidth="1"/>
    <col min="13921" max="13921" width="1.25" style="4" customWidth="1"/>
    <col min="13922" max="13925" width="2" style="4" customWidth="1"/>
    <col min="13926" max="13926" width="1.25" style="4" customWidth="1"/>
    <col min="13927" max="13927" width="2" style="4" customWidth="1"/>
    <col min="13928" max="13928" width="1.25" style="4" customWidth="1"/>
    <col min="13929" max="13929" width="2" style="4" customWidth="1"/>
    <col min="13930" max="13930" width="1.25" style="4" customWidth="1"/>
    <col min="13931" max="13934" width="2" style="4" customWidth="1"/>
    <col min="13935" max="13935" width="1.25" style="4" customWidth="1"/>
    <col min="13936" max="13937" width="2" style="4" customWidth="1"/>
    <col min="13938" max="13938" width="1.25" style="4" customWidth="1"/>
    <col min="13939" max="13939" width="2" style="4" customWidth="1"/>
    <col min="13940" max="13940" width="1.25" style="4" customWidth="1"/>
    <col min="13941" max="13943" width="2" style="4" customWidth="1"/>
    <col min="13944" max="13944" width="1.25" style="4" customWidth="1"/>
    <col min="13945" max="13946" width="2" style="4" customWidth="1"/>
    <col min="13947" max="13949" width="1.25" style="4" customWidth="1"/>
    <col min="13950" max="13953" width="2" style="4" customWidth="1"/>
    <col min="13954" max="13954" width="1.25" style="4" customWidth="1"/>
    <col min="13955" max="13957" width="2" style="4" customWidth="1"/>
    <col min="13958" max="13958" width="1.25" style="4" customWidth="1"/>
    <col min="13959" max="13961" width="2.375" style="4" customWidth="1"/>
    <col min="13962" max="13962" width="2.5" style="4" customWidth="1"/>
    <col min="13963" max="13966" width="2.25" style="4" customWidth="1"/>
    <col min="13967" max="13999" width="2.375" style="4" customWidth="1"/>
    <col min="14000" max="14002" width="2.25" style="4" customWidth="1"/>
    <col min="14003" max="14034" width="2.375" style="4" customWidth="1"/>
    <col min="14035" max="14035" width="2.25" style="4" customWidth="1"/>
    <col min="14036" max="14038" width="2.5" style="4" customWidth="1"/>
    <col min="14039" max="14052" width="2.25" style="4" customWidth="1"/>
    <col min="14053" max="14055" width="2.5" style="4" customWidth="1"/>
    <col min="14056" max="14059" width="2.75" style="4" customWidth="1"/>
    <col min="14060" max="14065" width="2.5" style="4" customWidth="1"/>
    <col min="14066" max="14068" width="2.25" style="4" customWidth="1"/>
    <col min="14069" max="14069" width="2.125" style="4" customWidth="1"/>
    <col min="14070" max="14070" width="2.5" style="4" customWidth="1"/>
    <col min="14071" max="14071" width="2.375" style="4" customWidth="1"/>
    <col min="14072" max="14080" width="2.25" style="4"/>
    <col min="14081" max="14085" width="2.625" style="4" customWidth="1"/>
    <col min="14086" max="14121" width="2" style="4" customWidth="1"/>
    <col min="14122" max="14129" width="2.375" style="4" customWidth="1"/>
    <col min="14130" max="14165" width="1.875" style="4" customWidth="1"/>
    <col min="14166" max="14167" width="1.25" style="4" customWidth="1"/>
    <col min="14168" max="14173" width="2" style="4" customWidth="1"/>
    <col min="14174" max="14174" width="1.25" style="4" customWidth="1"/>
    <col min="14175" max="14176" width="2" style="4" customWidth="1"/>
    <col min="14177" max="14177" width="1.25" style="4" customWidth="1"/>
    <col min="14178" max="14181" width="2" style="4" customWidth="1"/>
    <col min="14182" max="14182" width="1.25" style="4" customWidth="1"/>
    <col min="14183" max="14183" width="2" style="4" customWidth="1"/>
    <col min="14184" max="14184" width="1.25" style="4" customWidth="1"/>
    <col min="14185" max="14185" width="2" style="4" customWidth="1"/>
    <col min="14186" max="14186" width="1.25" style="4" customWidth="1"/>
    <col min="14187" max="14190" width="2" style="4" customWidth="1"/>
    <col min="14191" max="14191" width="1.25" style="4" customWidth="1"/>
    <col min="14192" max="14193" width="2" style="4" customWidth="1"/>
    <col min="14194" max="14194" width="1.25" style="4" customWidth="1"/>
    <col min="14195" max="14195" width="2" style="4" customWidth="1"/>
    <col min="14196" max="14196" width="1.25" style="4" customWidth="1"/>
    <col min="14197" max="14199" width="2" style="4" customWidth="1"/>
    <col min="14200" max="14200" width="1.25" style="4" customWidth="1"/>
    <col min="14201" max="14202" width="2" style="4" customWidth="1"/>
    <col min="14203" max="14205" width="1.25" style="4" customWidth="1"/>
    <col min="14206" max="14209" width="2" style="4" customWidth="1"/>
    <col min="14210" max="14210" width="1.25" style="4" customWidth="1"/>
    <col min="14211" max="14213" width="2" style="4" customWidth="1"/>
    <col min="14214" max="14214" width="1.25" style="4" customWidth="1"/>
    <col min="14215" max="14217" width="2.375" style="4" customWidth="1"/>
    <col min="14218" max="14218" width="2.5" style="4" customWidth="1"/>
    <col min="14219" max="14222" width="2.25" style="4" customWidth="1"/>
    <col min="14223" max="14255" width="2.375" style="4" customWidth="1"/>
    <col min="14256" max="14258" width="2.25" style="4" customWidth="1"/>
    <col min="14259" max="14290" width="2.375" style="4" customWidth="1"/>
    <col min="14291" max="14291" width="2.25" style="4" customWidth="1"/>
    <col min="14292" max="14294" width="2.5" style="4" customWidth="1"/>
    <col min="14295" max="14308" width="2.25" style="4" customWidth="1"/>
    <col min="14309" max="14311" width="2.5" style="4" customWidth="1"/>
    <col min="14312" max="14315" width="2.75" style="4" customWidth="1"/>
    <col min="14316" max="14321" width="2.5" style="4" customWidth="1"/>
    <col min="14322" max="14324" width="2.25" style="4" customWidth="1"/>
    <col min="14325" max="14325" width="2.125" style="4" customWidth="1"/>
    <col min="14326" max="14326" width="2.5" style="4" customWidth="1"/>
    <col min="14327" max="14327" width="2.375" style="4" customWidth="1"/>
    <col min="14328" max="14336" width="2.25" style="4"/>
    <col min="14337" max="14341" width="2.625" style="4" customWidth="1"/>
    <col min="14342" max="14377" width="2" style="4" customWidth="1"/>
    <col min="14378" max="14385" width="2.375" style="4" customWidth="1"/>
    <col min="14386" max="14421" width="1.875" style="4" customWidth="1"/>
    <col min="14422" max="14423" width="1.25" style="4" customWidth="1"/>
    <col min="14424" max="14429" width="2" style="4" customWidth="1"/>
    <col min="14430" max="14430" width="1.25" style="4" customWidth="1"/>
    <col min="14431" max="14432" width="2" style="4" customWidth="1"/>
    <col min="14433" max="14433" width="1.25" style="4" customWidth="1"/>
    <col min="14434" max="14437" width="2" style="4" customWidth="1"/>
    <col min="14438" max="14438" width="1.25" style="4" customWidth="1"/>
    <col min="14439" max="14439" width="2" style="4" customWidth="1"/>
    <col min="14440" max="14440" width="1.25" style="4" customWidth="1"/>
    <col min="14441" max="14441" width="2" style="4" customWidth="1"/>
    <col min="14442" max="14442" width="1.25" style="4" customWidth="1"/>
    <col min="14443" max="14446" width="2" style="4" customWidth="1"/>
    <col min="14447" max="14447" width="1.25" style="4" customWidth="1"/>
    <col min="14448" max="14449" width="2" style="4" customWidth="1"/>
    <col min="14450" max="14450" width="1.25" style="4" customWidth="1"/>
    <col min="14451" max="14451" width="2" style="4" customWidth="1"/>
    <col min="14452" max="14452" width="1.25" style="4" customWidth="1"/>
    <col min="14453" max="14455" width="2" style="4" customWidth="1"/>
    <col min="14456" max="14456" width="1.25" style="4" customWidth="1"/>
    <col min="14457" max="14458" width="2" style="4" customWidth="1"/>
    <col min="14459" max="14461" width="1.25" style="4" customWidth="1"/>
    <col min="14462" max="14465" width="2" style="4" customWidth="1"/>
    <col min="14466" max="14466" width="1.25" style="4" customWidth="1"/>
    <col min="14467" max="14469" width="2" style="4" customWidth="1"/>
    <col min="14470" max="14470" width="1.25" style="4" customWidth="1"/>
    <col min="14471" max="14473" width="2.375" style="4" customWidth="1"/>
    <col min="14474" max="14474" width="2.5" style="4" customWidth="1"/>
    <col min="14475" max="14478" width="2.25" style="4" customWidth="1"/>
    <col min="14479" max="14511" width="2.375" style="4" customWidth="1"/>
    <col min="14512" max="14514" width="2.25" style="4" customWidth="1"/>
    <col min="14515" max="14546" width="2.375" style="4" customWidth="1"/>
    <col min="14547" max="14547" width="2.25" style="4" customWidth="1"/>
    <col min="14548" max="14550" width="2.5" style="4" customWidth="1"/>
    <col min="14551" max="14564" width="2.25" style="4" customWidth="1"/>
    <col min="14565" max="14567" width="2.5" style="4" customWidth="1"/>
    <col min="14568" max="14571" width="2.75" style="4" customWidth="1"/>
    <col min="14572" max="14577" width="2.5" style="4" customWidth="1"/>
    <col min="14578" max="14580" width="2.25" style="4" customWidth="1"/>
    <col min="14581" max="14581" width="2.125" style="4" customWidth="1"/>
    <col min="14582" max="14582" width="2.5" style="4" customWidth="1"/>
    <col min="14583" max="14583" width="2.375" style="4" customWidth="1"/>
    <col min="14584" max="14592" width="2.25" style="4"/>
    <col min="14593" max="14597" width="2.625" style="4" customWidth="1"/>
    <col min="14598" max="14633" width="2" style="4" customWidth="1"/>
    <col min="14634" max="14641" width="2.375" style="4" customWidth="1"/>
    <col min="14642" max="14677" width="1.875" style="4" customWidth="1"/>
    <col min="14678" max="14679" width="1.25" style="4" customWidth="1"/>
    <col min="14680" max="14685" width="2" style="4" customWidth="1"/>
    <col min="14686" max="14686" width="1.25" style="4" customWidth="1"/>
    <col min="14687" max="14688" width="2" style="4" customWidth="1"/>
    <col min="14689" max="14689" width="1.25" style="4" customWidth="1"/>
    <col min="14690" max="14693" width="2" style="4" customWidth="1"/>
    <col min="14694" max="14694" width="1.25" style="4" customWidth="1"/>
    <col min="14695" max="14695" width="2" style="4" customWidth="1"/>
    <col min="14696" max="14696" width="1.25" style="4" customWidth="1"/>
    <col min="14697" max="14697" width="2" style="4" customWidth="1"/>
    <col min="14698" max="14698" width="1.25" style="4" customWidth="1"/>
    <col min="14699" max="14702" width="2" style="4" customWidth="1"/>
    <col min="14703" max="14703" width="1.25" style="4" customWidth="1"/>
    <col min="14704" max="14705" width="2" style="4" customWidth="1"/>
    <col min="14706" max="14706" width="1.25" style="4" customWidth="1"/>
    <col min="14707" max="14707" width="2" style="4" customWidth="1"/>
    <col min="14708" max="14708" width="1.25" style="4" customWidth="1"/>
    <col min="14709" max="14711" width="2" style="4" customWidth="1"/>
    <col min="14712" max="14712" width="1.25" style="4" customWidth="1"/>
    <col min="14713" max="14714" width="2" style="4" customWidth="1"/>
    <col min="14715" max="14717" width="1.25" style="4" customWidth="1"/>
    <col min="14718" max="14721" width="2" style="4" customWidth="1"/>
    <col min="14722" max="14722" width="1.25" style="4" customWidth="1"/>
    <col min="14723" max="14725" width="2" style="4" customWidth="1"/>
    <col min="14726" max="14726" width="1.25" style="4" customWidth="1"/>
    <col min="14727" max="14729" width="2.375" style="4" customWidth="1"/>
    <col min="14730" max="14730" width="2.5" style="4" customWidth="1"/>
    <col min="14731" max="14734" width="2.25" style="4" customWidth="1"/>
    <col min="14735" max="14767" width="2.375" style="4" customWidth="1"/>
    <col min="14768" max="14770" width="2.25" style="4" customWidth="1"/>
    <col min="14771" max="14802" width="2.375" style="4" customWidth="1"/>
    <col min="14803" max="14803" width="2.25" style="4" customWidth="1"/>
    <col min="14804" max="14806" width="2.5" style="4" customWidth="1"/>
    <col min="14807" max="14820" width="2.25" style="4" customWidth="1"/>
    <col min="14821" max="14823" width="2.5" style="4" customWidth="1"/>
    <col min="14824" max="14827" width="2.75" style="4" customWidth="1"/>
    <col min="14828" max="14833" width="2.5" style="4" customWidth="1"/>
    <col min="14834" max="14836" width="2.25" style="4" customWidth="1"/>
    <col min="14837" max="14837" width="2.125" style="4" customWidth="1"/>
    <col min="14838" max="14838" width="2.5" style="4" customWidth="1"/>
    <col min="14839" max="14839" width="2.375" style="4" customWidth="1"/>
    <col min="14840" max="14848" width="2.25" style="4"/>
    <col min="14849" max="14853" width="2.625" style="4" customWidth="1"/>
    <col min="14854" max="14889" width="2" style="4" customWidth="1"/>
    <col min="14890" max="14897" width="2.375" style="4" customWidth="1"/>
    <col min="14898" max="14933" width="1.875" style="4" customWidth="1"/>
    <col min="14934" max="14935" width="1.25" style="4" customWidth="1"/>
    <col min="14936" max="14941" width="2" style="4" customWidth="1"/>
    <col min="14942" max="14942" width="1.25" style="4" customWidth="1"/>
    <col min="14943" max="14944" width="2" style="4" customWidth="1"/>
    <col min="14945" max="14945" width="1.25" style="4" customWidth="1"/>
    <col min="14946" max="14949" width="2" style="4" customWidth="1"/>
    <col min="14950" max="14950" width="1.25" style="4" customWidth="1"/>
    <col min="14951" max="14951" width="2" style="4" customWidth="1"/>
    <col min="14952" max="14952" width="1.25" style="4" customWidth="1"/>
    <col min="14953" max="14953" width="2" style="4" customWidth="1"/>
    <col min="14954" max="14954" width="1.25" style="4" customWidth="1"/>
    <col min="14955" max="14958" width="2" style="4" customWidth="1"/>
    <col min="14959" max="14959" width="1.25" style="4" customWidth="1"/>
    <col min="14960" max="14961" width="2" style="4" customWidth="1"/>
    <col min="14962" max="14962" width="1.25" style="4" customWidth="1"/>
    <col min="14963" max="14963" width="2" style="4" customWidth="1"/>
    <col min="14964" max="14964" width="1.25" style="4" customWidth="1"/>
    <col min="14965" max="14967" width="2" style="4" customWidth="1"/>
    <col min="14968" max="14968" width="1.25" style="4" customWidth="1"/>
    <col min="14969" max="14970" width="2" style="4" customWidth="1"/>
    <col min="14971" max="14973" width="1.25" style="4" customWidth="1"/>
    <col min="14974" max="14977" width="2" style="4" customWidth="1"/>
    <col min="14978" max="14978" width="1.25" style="4" customWidth="1"/>
    <col min="14979" max="14981" width="2" style="4" customWidth="1"/>
    <col min="14982" max="14982" width="1.25" style="4" customWidth="1"/>
    <col min="14983" max="14985" width="2.375" style="4" customWidth="1"/>
    <col min="14986" max="14986" width="2.5" style="4" customWidth="1"/>
    <col min="14987" max="14990" width="2.25" style="4" customWidth="1"/>
    <col min="14991" max="15023" width="2.375" style="4" customWidth="1"/>
    <col min="15024" max="15026" width="2.25" style="4" customWidth="1"/>
    <col min="15027" max="15058" width="2.375" style="4" customWidth="1"/>
    <col min="15059" max="15059" width="2.25" style="4" customWidth="1"/>
    <col min="15060" max="15062" width="2.5" style="4" customWidth="1"/>
    <col min="15063" max="15076" width="2.25" style="4" customWidth="1"/>
    <col min="15077" max="15079" width="2.5" style="4" customWidth="1"/>
    <col min="15080" max="15083" width="2.75" style="4" customWidth="1"/>
    <col min="15084" max="15089" width="2.5" style="4" customWidth="1"/>
    <col min="15090" max="15092" width="2.25" style="4" customWidth="1"/>
    <col min="15093" max="15093" width="2.125" style="4" customWidth="1"/>
    <col min="15094" max="15094" width="2.5" style="4" customWidth="1"/>
    <col min="15095" max="15095" width="2.375" style="4" customWidth="1"/>
    <col min="15096" max="15104" width="2.25" style="4"/>
    <col min="15105" max="15109" width="2.625" style="4" customWidth="1"/>
    <col min="15110" max="15145" width="2" style="4" customWidth="1"/>
    <col min="15146" max="15153" width="2.375" style="4" customWidth="1"/>
    <col min="15154" max="15189" width="1.875" style="4" customWidth="1"/>
    <col min="15190" max="15191" width="1.25" style="4" customWidth="1"/>
    <col min="15192" max="15197" width="2" style="4" customWidth="1"/>
    <col min="15198" max="15198" width="1.25" style="4" customWidth="1"/>
    <col min="15199" max="15200" width="2" style="4" customWidth="1"/>
    <col min="15201" max="15201" width="1.25" style="4" customWidth="1"/>
    <col min="15202" max="15205" width="2" style="4" customWidth="1"/>
    <col min="15206" max="15206" width="1.25" style="4" customWidth="1"/>
    <col min="15207" max="15207" width="2" style="4" customWidth="1"/>
    <col min="15208" max="15208" width="1.25" style="4" customWidth="1"/>
    <col min="15209" max="15209" width="2" style="4" customWidth="1"/>
    <col min="15210" max="15210" width="1.25" style="4" customWidth="1"/>
    <col min="15211" max="15214" width="2" style="4" customWidth="1"/>
    <col min="15215" max="15215" width="1.25" style="4" customWidth="1"/>
    <col min="15216" max="15217" width="2" style="4" customWidth="1"/>
    <col min="15218" max="15218" width="1.25" style="4" customWidth="1"/>
    <col min="15219" max="15219" width="2" style="4" customWidth="1"/>
    <col min="15220" max="15220" width="1.25" style="4" customWidth="1"/>
    <col min="15221" max="15223" width="2" style="4" customWidth="1"/>
    <col min="15224" max="15224" width="1.25" style="4" customWidth="1"/>
    <col min="15225" max="15226" width="2" style="4" customWidth="1"/>
    <col min="15227" max="15229" width="1.25" style="4" customWidth="1"/>
    <col min="15230" max="15233" width="2" style="4" customWidth="1"/>
    <col min="15234" max="15234" width="1.25" style="4" customWidth="1"/>
    <col min="15235" max="15237" width="2" style="4" customWidth="1"/>
    <col min="15238" max="15238" width="1.25" style="4" customWidth="1"/>
    <col min="15239" max="15241" width="2.375" style="4" customWidth="1"/>
    <col min="15242" max="15242" width="2.5" style="4" customWidth="1"/>
    <col min="15243" max="15246" width="2.25" style="4" customWidth="1"/>
    <col min="15247" max="15279" width="2.375" style="4" customWidth="1"/>
    <col min="15280" max="15282" width="2.25" style="4" customWidth="1"/>
    <col min="15283" max="15314" width="2.375" style="4" customWidth="1"/>
    <col min="15315" max="15315" width="2.25" style="4" customWidth="1"/>
    <col min="15316" max="15318" width="2.5" style="4" customWidth="1"/>
    <col min="15319" max="15332" width="2.25" style="4" customWidth="1"/>
    <col min="15333" max="15335" width="2.5" style="4" customWidth="1"/>
    <col min="15336" max="15339" width="2.75" style="4" customWidth="1"/>
    <col min="15340" max="15345" width="2.5" style="4" customWidth="1"/>
    <col min="15346" max="15348" width="2.25" style="4" customWidth="1"/>
    <col min="15349" max="15349" width="2.125" style="4" customWidth="1"/>
    <col min="15350" max="15350" width="2.5" style="4" customWidth="1"/>
    <col min="15351" max="15351" width="2.375" style="4" customWidth="1"/>
    <col min="15352" max="15360" width="2.25" style="4"/>
    <col min="15361" max="15365" width="2.625" style="4" customWidth="1"/>
    <col min="15366" max="15401" width="2" style="4" customWidth="1"/>
    <col min="15402" max="15409" width="2.375" style="4" customWidth="1"/>
    <col min="15410" max="15445" width="1.875" style="4" customWidth="1"/>
    <col min="15446" max="15447" width="1.25" style="4" customWidth="1"/>
    <col min="15448" max="15453" width="2" style="4" customWidth="1"/>
    <col min="15454" max="15454" width="1.25" style="4" customWidth="1"/>
    <col min="15455" max="15456" width="2" style="4" customWidth="1"/>
    <col min="15457" max="15457" width="1.25" style="4" customWidth="1"/>
    <col min="15458" max="15461" width="2" style="4" customWidth="1"/>
    <col min="15462" max="15462" width="1.25" style="4" customWidth="1"/>
    <col min="15463" max="15463" width="2" style="4" customWidth="1"/>
    <col min="15464" max="15464" width="1.25" style="4" customWidth="1"/>
    <col min="15465" max="15465" width="2" style="4" customWidth="1"/>
    <col min="15466" max="15466" width="1.25" style="4" customWidth="1"/>
    <col min="15467" max="15470" width="2" style="4" customWidth="1"/>
    <col min="15471" max="15471" width="1.25" style="4" customWidth="1"/>
    <col min="15472" max="15473" width="2" style="4" customWidth="1"/>
    <col min="15474" max="15474" width="1.25" style="4" customWidth="1"/>
    <col min="15475" max="15475" width="2" style="4" customWidth="1"/>
    <col min="15476" max="15476" width="1.25" style="4" customWidth="1"/>
    <col min="15477" max="15479" width="2" style="4" customWidth="1"/>
    <col min="15480" max="15480" width="1.25" style="4" customWidth="1"/>
    <col min="15481" max="15482" width="2" style="4" customWidth="1"/>
    <col min="15483" max="15485" width="1.25" style="4" customWidth="1"/>
    <col min="15486" max="15489" width="2" style="4" customWidth="1"/>
    <col min="15490" max="15490" width="1.25" style="4" customWidth="1"/>
    <col min="15491" max="15493" width="2" style="4" customWidth="1"/>
    <col min="15494" max="15494" width="1.25" style="4" customWidth="1"/>
    <col min="15495" max="15497" width="2.375" style="4" customWidth="1"/>
    <col min="15498" max="15498" width="2.5" style="4" customWidth="1"/>
    <col min="15499" max="15502" width="2.25" style="4" customWidth="1"/>
    <col min="15503" max="15535" width="2.375" style="4" customWidth="1"/>
    <col min="15536" max="15538" width="2.25" style="4" customWidth="1"/>
    <col min="15539" max="15570" width="2.375" style="4" customWidth="1"/>
    <col min="15571" max="15571" width="2.25" style="4" customWidth="1"/>
    <col min="15572" max="15574" width="2.5" style="4" customWidth="1"/>
    <col min="15575" max="15588" width="2.25" style="4" customWidth="1"/>
    <col min="15589" max="15591" width="2.5" style="4" customWidth="1"/>
    <col min="15592" max="15595" width="2.75" style="4" customWidth="1"/>
    <col min="15596" max="15601" width="2.5" style="4" customWidth="1"/>
    <col min="15602" max="15604" width="2.25" style="4" customWidth="1"/>
    <col min="15605" max="15605" width="2.125" style="4" customWidth="1"/>
    <col min="15606" max="15606" width="2.5" style="4" customWidth="1"/>
    <col min="15607" max="15607" width="2.375" style="4" customWidth="1"/>
    <col min="15608" max="15616" width="2.25" style="4"/>
    <col min="15617" max="15621" width="2.625" style="4" customWidth="1"/>
    <col min="15622" max="15657" width="2" style="4" customWidth="1"/>
    <col min="15658" max="15665" width="2.375" style="4" customWidth="1"/>
    <col min="15666" max="15701" width="1.875" style="4" customWidth="1"/>
    <col min="15702" max="15703" width="1.25" style="4" customWidth="1"/>
    <col min="15704" max="15709" width="2" style="4" customWidth="1"/>
    <col min="15710" max="15710" width="1.25" style="4" customWidth="1"/>
    <col min="15711" max="15712" width="2" style="4" customWidth="1"/>
    <col min="15713" max="15713" width="1.25" style="4" customWidth="1"/>
    <col min="15714" max="15717" width="2" style="4" customWidth="1"/>
    <col min="15718" max="15718" width="1.25" style="4" customWidth="1"/>
    <col min="15719" max="15719" width="2" style="4" customWidth="1"/>
    <col min="15720" max="15720" width="1.25" style="4" customWidth="1"/>
    <col min="15721" max="15721" width="2" style="4" customWidth="1"/>
    <col min="15722" max="15722" width="1.25" style="4" customWidth="1"/>
    <col min="15723" max="15726" width="2" style="4" customWidth="1"/>
    <col min="15727" max="15727" width="1.25" style="4" customWidth="1"/>
    <col min="15728" max="15729" width="2" style="4" customWidth="1"/>
    <col min="15730" max="15730" width="1.25" style="4" customWidth="1"/>
    <col min="15731" max="15731" width="2" style="4" customWidth="1"/>
    <col min="15732" max="15732" width="1.25" style="4" customWidth="1"/>
    <col min="15733" max="15735" width="2" style="4" customWidth="1"/>
    <col min="15736" max="15736" width="1.25" style="4" customWidth="1"/>
    <col min="15737" max="15738" width="2" style="4" customWidth="1"/>
    <col min="15739" max="15741" width="1.25" style="4" customWidth="1"/>
    <col min="15742" max="15745" width="2" style="4" customWidth="1"/>
    <col min="15746" max="15746" width="1.25" style="4" customWidth="1"/>
    <col min="15747" max="15749" width="2" style="4" customWidth="1"/>
    <col min="15750" max="15750" width="1.25" style="4" customWidth="1"/>
    <col min="15751" max="15753" width="2.375" style="4" customWidth="1"/>
    <col min="15754" max="15754" width="2.5" style="4" customWidth="1"/>
    <col min="15755" max="15758" width="2.25" style="4" customWidth="1"/>
    <col min="15759" max="15791" width="2.375" style="4" customWidth="1"/>
    <col min="15792" max="15794" width="2.25" style="4" customWidth="1"/>
    <col min="15795" max="15826" width="2.375" style="4" customWidth="1"/>
    <col min="15827" max="15827" width="2.25" style="4" customWidth="1"/>
    <col min="15828" max="15830" width="2.5" style="4" customWidth="1"/>
    <col min="15831" max="15844" width="2.25" style="4" customWidth="1"/>
    <col min="15845" max="15847" width="2.5" style="4" customWidth="1"/>
    <col min="15848" max="15851" width="2.75" style="4" customWidth="1"/>
    <col min="15852" max="15857" width="2.5" style="4" customWidth="1"/>
    <col min="15858" max="15860" width="2.25" style="4" customWidth="1"/>
    <col min="15861" max="15861" width="2.125" style="4" customWidth="1"/>
    <col min="15862" max="15862" width="2.5" style="4" customWidth="1"/>
    <col min="15863" max="15863" width="2.375" style="4" customWidth="1"/>
    <col min="15864" max="15872" width="2.25" style="4"/>
    <col min="15873" max="15877" width="2.625" style="4" customWidth="1"/>
    <col min="15878" max="15913" width="2" style="4" customWidth="1"/>
    <col min="15914" max="15921" width="2.375" style="4" customWidth="1"/>
    <col min="15922" max="15957" width="1.875" style="4" customWidth="1"/>
    <col min="15958" max="15959" width="1.25" style="4" customWidth="1"/>
    <col min="15960" max="15965" width="2" style="4" customWidth="1"/>
    <col min="15966" max="15966" width="1.25" style="4" customWidth="1"/>
    <col min="15967" max="15968" width="2" style="4" customWidth="1"/>
    <col min="15969" max="15969" width="1.25" style="4" customWidth="1"/>
    <col min="15970" max="15973" width="2" style="4" customWidth="1"/>
    <col min="15974" max="15974" width="1.25" style="4" customWidth="1"/>
    <col min="15975" max="15975" width="2" style="4" customWidth="1"/>
    <col min="15976" max="15976" width="1.25" style="4" customWidth="1"/>
    <col min="15977" max="15977" width="2" style="4" customWidth="1"/>
    <col min="15978" max="15978" width="1.25" style="4" customWidth="1"/>
    <col min="15979" max="15982" width="2" style="4" customWidth="1"/>
    <col min="15983" max="15983" width="1.25" style="4" customWidth="1"/>
    <col min="15984" max="15985" width="2" style="4" customWidth="1"/>
    <col min="15986" max="15986" width="1.25" style="4" customWidth="1"/>
    <col min="15987" max="15987" width="2" style="4" customWidth="1"/>
    <col min="15988" max="15988" width="1.25" style="4" customWidth="1"/>
    <col min="15989" max="15991" width="2" style="4" customWidth="1"/>
    <col min="15992" max="15992" width="1.25" style="4" customWidth="1"/>
    <col min="15993" max="15994" width="2" style="4" customWidth="1"/>
    <col min="15995" max="15997" width="1.25" style="4" customWidth="1"/>
    <col min="15998" max="16001" width="2" style="4" customWidth="1"/>
    <col min="16002" max="16002" width="1.25" style="4" customWidth="1"/>
    <col min="16003" max="16005" width="2" style="4" customWidth="1"/>
    <col min="16006" max="16006" width="1.25" style="4" customWidth="1"/>
    <col min="16007" max="16009" width="2.375" style="4" customWidth="1"/>
    <col min="16010" max="16010" width="2.5" style="4" customWidth="1"/>
    <col min="16011" max="16014" width="2.25" style="4" customWidth="1"/>
    <col min="16015" max="16047" width="2.375" style="4" customWidth="1"/>
    <col min="16048" max="16050" width="2.25" style="4" customWidth="1"/>
    <col min="16051" max="16082" width="2.375" style="4" customWidth="1"/>
    <col min="16083" max="16083" width="2.25" style="4" customWidth="1"/>
    <col min="16084" max="16086" width="2.5" style="4" customWidth="1"/>
    <col min="16087" max="16100" width="2.25" style="4" customWidth="1"/>
    <col min="16101" max="16103" width="2.5" style="4" customWidth="1"/>
    <col min="16104" max="16107" width="2.75" style="4" customWidth="1"/>
    <col min="16108" max="16113" width="2.5" style="4" customWidth="1"/>
    <col min="16114" max="16116" width="2.25" style="4" customWidth="1"/>
    <col min="16117" max="16117" width="2.125" style="4" customWidth="1"/>
    <col min="16118" max="16118" width="2.5" style="4" customWidth="1"/>
    <col min="16119" max="16119" width="2.375" style="4" customWidth="1"/>
    <col min="16120" max="16128" width="2.25" style="4"/>
    <col min="16129" max="16133" width="2.625" style="4" customWidth="1"/>
    <col min="16134" max="16169" width="2" style="4" customWidth="1"/>
    <col min="16170" max="16177" width="2.375" style="4" customWidth="1"/>
    <col min="16178" max="16213" width="1.875" style="4" customWidth="1"/>
    <col min="16214" max="16215" width="1.25" style="4" customWidth="1"/>
    <col min="16216" max="16221" width="2" style="4" customWidth="1"/>
    <col min="16222" max="16222" width="1.25" style="4" customWidth="1"/>
    <col min="16223" max="16224" width="2" style="4" customWidth="1"/>
    <col min="16225" max="16225" width="1.25" style="4" customWidth="1"/>
    <col min="16226" max="16229" width="2" style="4" customWidth="1"/>
    <col min="16230" max="16230" width="1.25" style="4" customWidth="1"/>
    <col min="16231" max="16231" width="2" style="4" customWidth="1"/>
    <col min="16232" max="16232" width="1.25" style="4" customWidth="1"/>
    <col min="16233" max="16233" width="2" style="4" customWidth="1"/>
    <col min="16234" max="16234" width="1.25" style="4" customWidth="1"/>
    <col min="16235" max="16238" width="2" style="4" customWidth="1"/>
    <col min="16239" max="16239" width="1.25" style="4" customWidth="1"/>
    <col min="16240" max="16241" width="2" style="4" customWidth="1"/>
    <col min="16242" max="16242" width="1.25" style="4" customWidth="1"/>
    <col min="16243" max="16243" width="2" style="4" customWidth="1"/>
    <col min="16244" max="16244" width="1.25" style="4" customWidth="1"/>
    <col min="16245" max="16247" width="2" style="4" customWidth="1"/>
    <col min="16248" max="16248" width="1.25" style="4" customWidth="1"/>
    <col min="16249" max="16250" width="2" style="4" customWidth="1"/>
    <col min="16251" max="16253" width="1.25" style="4" customWidth="1"/>
    <col min="16254" max="16257" width="2" style="4" customWidth="1"/>
    <col min="16258" max="16258" width="1.25" style="4" customWidth="1"/>
    <col min="16259" max="16261" width="2" style="4" customWidth="1"/>
    <col min="16262" max="16262" width="1.25" style="4" customWidth="1"/>
    <col min="16263" max="16265" width="2.375" style="4" customWidth="1"/>
    <col min="16266" max="16266" width="2.5" style="4" customWidth="1"/>
    <col min="16267" max="16270" width="2.25" style="4" customWidth="1"/>
    <col min="16271" max="16303" width="2.375" style="4" customWidth="1"/>
    <col min="16304" max="16306" width="2.25" style="4" customWidth="1"/>
    <col min="16307" max="16338" width="2.375" style="4" customWidth="1"/>
    <col min="16339" max="16339" width="2.25" style="4" customWidth="1"/>
    <col min="16340" max="16342" width="2.5" style="4" customWidth="1"/>
    <col min="16343" max="16356" width="2.25" style="4" customWidth="1"/>
    <col min="16357" max="16359" width="2.5" style="4" customWidth="1"/>
    <col min="16360" max="16363" width="2.75" style="4" customWidth="1"/>
    <col min="16364" max="16369" width="2.5" style="4" customWidth="1"/>
    <col min="16370" max="16372" width="2.25" style="4" customWidth="1"/>
    <col min="16373" max="16373" width="2.125" style="4" customWidth="1"/>
    <col min="16374" max="16374" width="2.5" style="4" customWidth="1"/>
    <col min="16375" max="16375" width="2.375" style="4" customWidth="1"/>
    <col min="16376" max="16384" width="2.25" style="4"/>
  </cols>
  <sheetData>
    <row r="1" spans="1:134" ht="15" customHeight="1">
      <c r="A1" s="42"/>
      <c r="B1" s="741" t="s">
        <v>
1252</v>
      </c>
      <c r="C1" s="741"/>
      <c r="D1" s="353" t="s">
        <v>
1253</v>
      </c>
      <c r="E1" s="353" t="s">
        <v>
1254</v>
      </c>
      <c r="F1" s="353"/>
      <c r="G1" s="742" t="s">
        <v>
720</v>
      </c>
      <c r="H1" s="742"/>
      <c r="I1" s="742"/>
      <c r="J1" s="742"/>
      <c r="K1" s="742"/>
      <c r="L1" s="742"/>
      <c r="M1" s="742"/>
      <c r="N1" s="742"/>
      <c r="O1" s="742"/>
      <c r="P1" s="742"/>
      <c r="Q1" s="742"/>
      <c r="R1" s="742"/>
      <c r="S1" s="353"/>
      <c r="T1" s="353"/>
      <c r="AO1" s="353"/>
      <c r="AP1" s="42"/>
      <c r="AQ1" s="741" t="s">
        <v>
1252</v>
      </c>
      <c r="AR1" s="741"/>
      <c r="AS1" s="353" t="s">
        <v>
9</v>
      </c>
      <c r="AT1" s="353" t="s">
        <v>
173</v>
      </c>
      <c r="AU1" s="353"/>
      <c r="AV1" s="674" t="s">
        <v>
721</v>
      </c>
      <c r="AW1" s="674"/>
      <c r="AX1" s="674"/>
      <c r="AY1" s="674"/>
      <c r="AZ1" s="674"/>
      <c r="BA1" s="674"/>
      <c r="BB1" s="674"/>
      <c r="BC1" s="674"/>
      <c r="BD1" s="674"/>
      <c r="BE1" s="674"/>
      <c r="BF1" s="674"/>
      <c r="BG1" s="674"/>
      <c r="BH1" s="353"/>
      <c r="BI1" s="353"/>
      <c r="CH1" s="42"/>
      <c r="CI1" s="42"/>
      <c r="CJ1" s="741" t="s">
        <v>
992</v>
      </c>
      <c r="CK1" s="741"/>
      <c r="CL1" s="106" t="s">
        <v>
9</v>
      </c>
      <c r="CM1" s="102" t="s">
        <v>
179</v>
      </c>
      <c r="CO1" s="742" t="s">
        <v>
722</v>
      </c>
      <c r="CP1" s="742"/>
      <c r="CQ1" s="742"/>
      <c r="CR1" s="742"/>
      <c r="CS1" s="742"/>
      <c r="CT1" s="742"/>
      <c r="CU1" s="742"/>
      <c r="CV1" s="742"/>
      <c r="CW1" s="104"/>
      <c r="CX1" s="104"/>
    </row>
    <row r="2" spans="1:134" ht="15" customHeight="1">
      <c r="A2" s="37"/>
      <c r="B2" s="37"/>
      <c r="C2" s="37"/>
      <c r="D2" s="37"/>
      <c r="E2" s="37"/>
      <c r="F2" s="37"/>
      <c r="G2" s="37"/>
      <c r="H2" s="37"/>
      <c r="I2" s="37"/>
      <c r="J2" s="37"/>
      <c r="K2" s="37"/>
      <c r="L2" s="37"/>
      <c r="M2" s="37"/>
      <c r="N2" s="37"/>
      <c r="O2" s="37"/>
      <c r="P2" s="37"/>
      <c r="Q2" s="37"/>
      <c r="R2" s="37"/>
      <c r="AO2" s="353"/>
      <c r="AP2" s="682" t="s">
        <v>
723</v>
      </c>
      <c r="AQ2" s="683"/>
      <c r="AR2" s="683"/>
      <c r="AS2" s="683"/>
      <c r="AT2" s="683"/>
      <c r="AU2" s="683"/>
      <c r="AV2" s="683"/>
      <c r="AW2" s="684"/>
      <c r="AX2" s="942">
        <v>
36800</v>
      </c>
      <c r="AY2" s="943"/>
      <c r="AZ2" s="943"/>
      <c r="BA2" s="943"/>
      <c r="BB2" s="943"/>
      <c r="BC2" s="943"/>
      <c r="BD2" s="943"/>
      <c r="BE2" s="943"/>
      <c r="BF2" s="939"/>
      <c r="BG2" s="942">
        <v>
38626</v>
      </c>
      <c r="BH2" s="943"/>
      <c r="BI2" s="943"/>
      <c r="BJ2" s="943"/>
      <c r="BK2" s="943"/>
      <c r="BL2" s="943"/>
      <c r="BM2" s="943"/>
      <c r="BN2" s="943"/>
      <c r="BO2" s="939"/>
      <c r="BP2" s="944">
        <v>
40452</v>
      </c>
      <c r="BQ2" s="944"/>
      <c r="BR2" s="944"/>
      <c r="BS2" s="944"/>
      <c r="BT2" s="944"/>
      <c r="BU2" s="944"/>
      <c r="BV2" s="944"/>
      <c r="BW2" s="944"/>
      <c r="BX2" s="944"/>
      <c r="BY2" s="944">
        <v>
42278</v>
      </c>
      <c r="BZ2" s="944"/>
      <c r="CA2" s="944"/>
      <c r="CB2" s="944"/>
      <c r="CC2" s="944"/>
      <c r="CD2" s="944"/>
      <c r="CE2" s="944"/>
      <c r="CF2" s="944"/>
      <c r="CG2" s="944"/>
      <c r="CO2" s="37"/>
      <c r="CP2" s="37"/>
      <c r="CQ2" s="37"/>
      <c r="CR2" s="37"/>
      <c r="CS2" s="37"/>
      <c r="CT2" s="37"/>
      <c r="CU2" s="37"/>
      <c r="CV2" s="37"/>
      <c r="CW2" s="37"/>
      <c r="CX2" s="37"/>
      <c r="CY2" s="37"/>
      <c r="CZ2" s="37"/>
      <c r="DA2" s="37"/>
      <c r="DB2" s="37"/>
      <c r="DC2" s="37"/>
      <c r="DD2" s="37"/>
      <c r="DE2" s="37"/>
      <c r="DF2" s="37"/>
      <c r="DG2" s="37"/>
      <c r="DH2" s="37"/>
      <c r="DI2" s="37"/>
      <c r="DJ2" s="37"/>
      <c r="DK2" s="37"/>
      <c r="DL2" s="37"/>
      <c r="DM2" s="37"/>
      <c r="DN2" s="37"/>
      <c r="DO2" s="106"/>
      <c r="DP2" s="106"/>
      <c r="DQ2" s="106"/>
      <c r="DR2" s="106"/>
      <c r="DS2" s="106"/>
      <c r="DT2" s="106"/>
      <c r="DU2" s="106"/>
    </row>
    <row r="3" spans="1:134" ht="16.5" customHeight="1">
      <c r="A3" s="1002" t="s">
        <v>
723</v>
      </c>
      <c r="B3" s="1002"/>
      <c r="C3" s="1002"/>
      <c r="D3" s="1002"/>
      <c r="E3" s="1002"/>
      <c r="F3" s="1002"/>
      <c r="G3" s="939">
        <v>
40452</v>
      </c>
      <c r="H3" s="642"/>
      <c r="I3" s="642"/>
      <c r="J3" s="642"/>
      <c r="K3" s="642"/>
      <c r="L3" s="642"/>
      <c r="M3" s="642"/>
      <c r="N3" s="642"/>
      <c r="O3" s="642"/>
      <c r="P3" s="642"/>
      <c r="Q3" s="642"/>
      <c r="R3" s="642"/>
      <c r="U3" s="1002" t="s">
        <v>
723</v>
      </c>
      <c r="V3" s="1002"/>
      <c r="W3" s="1002"/>
      <c r="X3" s="1002"/>
      <c r="Y3" s="1002"/>
      <c r="Z3" s="1002"/>
      <c r="AA3" s="939">
        <v>
42278</v>
      </c>
      <c r="AB3" s="642"/>
      <c r="AC3" s="642"/>
      <c r="AD3" s="642"/>
      <c r="AE3" s="642"/>
      <c r="AF3" s="642"/>
      <c r="AG3" s="642"/>
      <c r="AH3" s="642"/>
      <c r="AI3" s="642"/>
      <c r="AJ3" s="642"/>
      <c r="AK3" s="642"/>
      <c r="AL3" s="642"/>
      <c r="AO3" s="64"/>
      <c r="AP3" s="665"/>
      <c r="AQ3" s="666"/>
      <c r="AR3" s="666"/>
      <c r="AS3" s="666"/>
      <c r="AT3" s="666"/>
      <c r="AU3" s="666"/>
      <c r="AV3" s="666"/>
      <c r="AW3" s="667"/>
      <c r="AX3" s="612" t="s">
        <v>
725</v>
      </c>
      <c r="AY3" s="613"/>
      <c r="AZ3" s="613"/>
      <c r="BA3" s="614"/>
      <c r="BB3" s="612" t="s">
        <v>
726</v>
      </c>
      <c r="BC3" s="613"/>
      <c r="BD3" s="613"/>
      <c r="BE3" s="613"/>
      <c r="BF3" s="614"/>
      <c r="BG3" s="612" t="s">
        <v>
725</v>
      </c>
      <c r="BH3" s="613"/>
      <c r="BI3" s="613"/>
      <c r="BJ3" s="614"/>
      <c r="BK3" s="612" t="s">
        <v>
726</v>
      </c>
      <c r="BL3" s="613"/>
      <c r="BM3" s="613"/>
      <c r="BN3" s="613"/>
      <c r="BO3" s="614"/>
      <c r="BP3" s="612" t="s">
        <v>
725</v>
      </c>
      <c r="BQ3" s="613"/>
      <c r="BR3" s="613"/>
      <c r="BS3" s="614"/>
      <c r="BT3" s="612" t="s">
        <v>
726</v>
      </c>
      <c r="BU3" s="613"/>
      <c r="BV3" s="613"/>
      <c r="BW3" s="613"/>
      <c r="BX3" s="614"/>
      <c r="BY3" s="824" t="s">
        <v>
725</v>
      </c>
      <c r="BZ3" s="824"/>
      <c r="CA3" s="824"/>
      <c r="CB3" s="824"/>
      <c r="CC3" s="824" t="s">
        <v>
726</v>
      </c>
      <c r="CD3" s="824"/>
      <c r="CE3" s="824"/>
      <c r="CF3" s="824"/>
      <c r="CG3" s="824"/>
      <c r="CH3" s="642" t="s">
        <v>
727</v>
      </c>
      <c r="CI3" s="642"/>
      <c r="CJ3" s="642"/>
      <c r="CK3" s="642"/>
      <c r="CL3" s="642"/>
      <c r="CM3" s="642"/>
      <c r="CN3" s="642"/>
      <c r="CO3" s="925" t="s">
        <v>
728</v>
      </c>
      <c r="CP3" s="926"/>
      <c r="CQ3" s="926"/>
      <c r="CR3" s="926"/>
      <c r="CS3" s="926"/>
      <c r="CT3" s="926"/>
      <c r="CU3" s="926"/>
      <c r="CV3" s="926"/>
      <c r="CW3" s="926"/>
      <c r="CX3" s="926"/>
      <c r="CY3" s="926"/>
      <c r="CZ3" s="926"/>
      <c r="DA3" s="926"/>
      <c r="DB3" s="926"/>
      <c r="DC3" s="925" t="s">
        <v>
729</v>
      </c>
      <c r="DD3" s="926"/>
      <c r="DE3" s="926"/>
      <c r="DF3" s="926"/>
      <c r="DG3" s="926"/>
      <c r="DH3" s="926"/>
      <c r="DI3" s="926"/>
      <c r="DJ3" s="926"/>
      <c r="DK3" s="926"/>
      <c r="DL3" s="926"/>
      <c r="DM3" s="926"/>
      <c r="DN3" s="926"/>
      <c r="DO3" s="926"/>
      <c r="DP3" s="926"/>
      <c r="DQ3" s="925" t="s">
        <v>
1095</v>
      </c>
      <c r="DR3" s="926"/>
      <c r="DS3" s="926"/>
      <c r="DT3" s="926"/>
      <c r="DU3" s="926"/>
      <c r="DV3" s="926"/>
      <c r="DW3" s="926"/>
      <c r="DX3" s="926"/>
      <c r="DY3" s="926"/>
      <c r="DZ3" s="926"/>
      <c r="EA3" s="926"/>
      <c r="EB3" s="926"/>
      <c r="EC3" s="926"/>
      <c r="ED3" s="926"/>
    </row>
    <row r="4" spans="1:134" ht="16.5" customHeight="1">
      <c r="A4" s="1002"/>
      <c r="B4" s="1002"/>
      <c r="C4" s="1002"/>
      <c r="D4" s="1002"/>
      <c r="E4" s="1002"/>
      <c r="F4" s="1002"/>
      <c r="G4" s="878" t="s">
        <v>
463</v>
      </c>
      <c r="H4" s="879"/>
      <c r="I4" s="879"/>
      <c r="J4" s="880"/>
      <c r="K4" s="878" t="s">
        <v>
482</v>
      </c>
      <c r="L4" s="879"/>
      <c r="M4" s="879"/>
      <c r="N4" s="880"/>
      <c r="O4" s="878" t="s">
        <v>
483</v>
      </c>
      <c r="P4" s="879"/>
      <c r="Q4" s="879"/>
      <c r="R4" s="880"/>
      <c r="U4" s="1002"/>
      <c r="V4" s="1002"/>
      <c r="W4" s="1002"/>
      <c r="X4" s="1002"/>
      <c r="Y4" s="1002"/>
      <c r="Z4" s="1002"/>
      <c r="AA4" s="878" t="s">
        <v>
463</v>
      </c>
      <c r="AB4" s="879"/>
      <c r="AC4" s="879"/>
      <c r="AD4" s="880"/>
      <c r="AE4" s="878" t="s">
        <v>
482</v>
      </c>
      <c r="AF4" s="879"/>
      <c r="AG4" s="879"/>
      <c r="AH4" s="880"/>
      <c r="AI4" s="878" t="s">
        <v>
483</v>
      </c>
      <c r="AJ4" s="879"/>
      <c r="AK4" s="879"/>
      <c r="AL4" s="880"/>
      <c r="AO4" s="64"/>
      <c r="AP4" s="715" t="s">
        <v>
513</v>
      </c>
      <c r="AQ4" s="716"/>
      <c r="AR4" s="716"/>
      <c r="AS4" s="716"/>
      <c r="AT4" s="716"/>
      <c r="AU4" s="716"/>
      <c r="AV4" s="716"/>
      <c r="AW4" s="717"/>
      <c r="AX4" s="888">
        <v>
54741</v>
      </c>
      <c r="AY4" s="888"/>
      <c r="AZ4" s="888"/>
      <c r="BA4" s="888"/>
      <c r="BB4" s="945" t="s">
        <v>
730</v>
      </c>
      <c r="BC4" s="945"/>
      <c r="BD4" s="945"/>
      <c r="BE4" s="945"/>
      <c r="BF4" s="945"/>
      <c r="BG4" s="888">
        <v>
51574</v>
      </c>
      <c r="BH4" s="888"/>
      <c r="BI4" s="888"/>
      <c r="BJ4" s="888"/>
      <c r="BK4" s="886">
        <v>
100</v>
      </c>
      <c r="BL4" s="886"/>
      <c r="BM4" s="886"/>
      <c r="BN4" s="886"/>
      <c r="BO4" s="886"/>
      <c r="BP4" s="888">
        <v>
53289</v>
      </c>
      <c r="BQ4" s="933"/>
      <c r="BR4" s="933"/>
      <c r="BS4" s="933"/>
      <c r="BT4" s="886">
        <v>
100</v>
      </c>
      <c r="BU4" s="935"/>
      <c r="BV4" s="935"/>
      <c r="BW4" s="935"/>
      <c r="BX4" s="935"/>
      <c r="BY4" s="888">
        <v>
55350</v>
      </c>
      <c r="BZ4" s="933"/>
      <c r="CA4" s="933"/>
      <c r="CB4" s="933"/>
      <c r="CC4" s="886">
        <v>
100</v>
      </c>
      <c r="CD4" s="935"/>
      <c r="CE4" s="935"/>
      <c r="CF4" s="935"/>
      <c r="CG4" s="936"/>
      <c r="CH4" s="642"/>
      <c r="CI4" s="642"/>
      <c r="CJ4" s="642"/>
      <c r="CK4" s="642"/>
      <c r="CL4" s="642"/>
      <c r="CM4" s="642"/>
      <c r="CN4" s="612"/>
      <c r="CO4" s="657" t="s">
        <v>
16</v>
      </c>
      <c r="CP4" s="634"/>
      <c r="CQ4" s="634"/>
      <c r="CR4" s="634"/>
      <c r="CS4" s="635"/>
      <c r="CT4" s="633" t="s">
        <v>
731</v>
      </c>
      <c r="CU4" s="649"/>
      <c r="CV4" s="649"/>
      <c r="CW4" s="649"/>
      <c r="CX4" s="650"/>
      <c r="CY4" s="927" t="s">
        <v>
732</v>
      </c>
      <c r="CZ4" s="928"/>
      <c r="DA4" s="928"/>
      <c r="DB4" s="929"/>
      <c r="DC4" s="657" t="s">
        <v>
16</v>
      </c>
      <c r="DD4" s="634"/>
      <c r="DE4" s="634"/>
      <c r="DF4" s="634"/>
      <c r="DG4" s="635"/>
      <c r="DH4" s="633" t="s">
        <v>
731</v>
      </c>
      <c r="DI4" s="649"/>
      <c r="DJ4" s="649"/>
      <c r="DK4" s="649"/>
      <c r="DL4" s="650"/>
      <c r="DM4" s="927" t="s">
        <v>
732</v>
      </c>
      <c r="DN4" s="928"/>
      <c r="DO4" s="928"/>
      <c r="DP4" s="929"/>
      <c r="DQ4" s="657" t="s">
        <v>
16</v>
      </c>
      <c r="DR4" s="634"/>
      <c r="DS4" s="634"/>
      <c r="DT4" s="634"/>
      <c r="DU4" s="635"/>
      <c r="DV4" s="633" t="s">
        <v>
731</v>
      </c>
      <c r="DW4" s="649"/>
      <c r="DX4" s="649"/>
      <c r="DY4" s="649"/>
      <c r="DZ4" s="650"/>
      <c r="EA4" s="927" t="s">
        <v>
732</v>
      </c>
      <c r="EB4" s="928"/>
      <c r="EC4" s="928"/>
      <c r="ED4" s="929"/>
    </row>
    <row r="5" spans="1:134" ht="16.5" customHeight="1">
      <c r="A5" s="940" t="s">
        <v>
513</v>
      </c>
      <c r="B5" s="941"/>
      <c r="C5" s="941"/>
      <c r="D5" s="941"/>
      <c r="E5" s="941"/>
      <c r="F5" s="941"/>
      <c r="G5" s="887">
        <v>
53289</v>
      </c>
      <c r="H5" s="888"/>
      <c r="I5" s="888"/>
      <c r="J5" s="888"/>
      <c r="K5" s="888">
        <v>
31326</v>
      </c>
      <c r="L5" s="888"/>
      <c r="M5" s="888"/>
      <c r="N5" s="888"/>
      <c r="O5" s="888">
        <v>
21963</v>
      </c>
      <c r="P5" s="933"/>
      <c r="Q5" s="933"/>
      <c r="R5" s="1003"/>
      <c r="U5" s="940" t="s">
        <v>
513</v>
      </c>
      <c r="V5" s="941"/>
      <c r="W5" s="941"/>
      <c r="X5" s="941"/>
      <c r="Y5" s="941"/>
      <c r="Z5" s="941"/>
      <c r="AA5" s="887">
        <v>
55350</v>
      </c>
      <c r="AB5" s="888"/>
      <c r="AC5" s="888"/>
      <c r="AD5" s="888"/>
      <c r="AE5" s="888">
        <v>
31592</v>
      </c>
      <c r="AF5" s="888"/>
      <c r="AG5" s="888"/>
      <c r="AH5" s="888"/>
      <c r="AI5" s="888">
        <v>
23758</v>
      </c>
      <c r="AJ5" s="933"/>
      <c r="AK5" s="933"/>
      <c r="AL5" s="1003"/>
      <c r="AO5" s="353"/>
      <c r="AP5" s="715" t="s">
        <v>
733</v>
      </c>
      <c r="AQ5" s="716"/>
      <c r="AR5" s="716"/>
      <c r="AS5" s="716"/>
      <c r="AT5" s="716"/>
      <c r="AU5" s="716"/>
      <c r="AV5" s="716"/>
      <c r="AW5" s="717"/>
      <c r="AX5" s="728">
        <v>
423</v>
      </c>
      <c r="AY5" s="728"/>
      <c r="AZ5" s="728"/>
      <c r="BA5" s="728"/>
      <c r="BB5" s="728">
        <v>
0.8</v>
      </c>
      <c r="BC5" s="728"/>
      <c r="BD5" s="728"/>
      <c r="BE5" s="728"/>
      <c r="BF5" s="728"/>
      <c r="BG5" s="728">
        <v>
403</v>
      </c>
      <c r="BH5" s="728"/>
      <c r="BI5" s="728"/>
      <c r="BJ5" s="728"/>
      <c r="BK5" s="891">
        <v>
0.78140148136658005</v>
      </c>
      <c r="BL5" s="891"/>
      <c r="BM5" s="891"/>
      <c r="BN5" s="891"/>
      <c r="BO5" s="891"/>
      <c r="BP5" s="916">
        <v>
350</v>
      </c>
      <c r="BQ5" s="916"/>
      <c r="BR5" s="916"/>
      <c r="BS5" s="916"/>
      <c r="BT5" s="891">
        <v>
0.65679596164311582</v>
      </c>
      <c r="BU5" s="891"/>
      <c r="BV5" s="891"/>
      <c r="BW5" s="891"/>
      <c r="BX5" s="891"/>
      <c r="BY5" s="916">
        <v>
359</v>
      </c>
      <c r="BZ5" s="916"/>
      <c r="CA5" s="916"/>
      <c r="CB5" s="916"/>
      <c r="CC5" s="937">
        <v>
0.65</v>
      </c>
      <c r="CD5" s="937"/>
      <c r="CE5" s="937"/>
      <c r="CF5" s="937"/>
      <c r="CG5" s="938"/>
      <c r="CH5" s="642"/>
      <c r="CI5" s="642"/>
      <c r="CJ5" s="642"/>
      <c r="CK5" s="642"/>
      <c r="CL5" s="642"/>
      <c r="CM5" s="642"/>
      <c r="CN5" s="612"/>
      <c r="CO5" s="639"/>
      <c r="CP5" s="640"/>
      <c r="CQ5" s="640"/>
      <c r="CR5" s="640"/>
      <c r="CS5" s="641"/>
      <c r="CT5" s="651" t="s">
        <v>
734</v>
      </c>
      <c r="CU5" s="652"/>
      <c r="CV5" s="652"/>
      <c r="CW5" s="652"/>
      <c r="CX5" s="653"/>
      <c r="CY5" s="930" t="s">
        <v>
735</v>
      </c>
      <c r="CZ5" s="931"/>
      <c r="DA5" s="931"/>
      <c r="DB5" s="932"/>
      <c r="DC5" s="639"/>
      <c r="DD5" s="640"/>
      <c r="DE5" s="640"/>
      <c r="DF5" s="640"/>
      <c r="DG5" s="641"/>
      <c r="DH5" s="651" t="s">
        <v>
734</v>
      </c>
      <c r="DI5" s="652"/>
      <c r="DJ5" s="652"/>
      <c r="DK5" s="652"/>
      <c r="DL5" s="653"/>
      <c r="DM5" s="930" t="s">
        <v>
735</v>
      </c>
      <c r="DN5" s="931"/>
      <c r="DO5" s="931"/>
      <c r="DP5" s="932"/>
      <c r="DQ5" s="639"/>
      <c r="DR5" s="640"/>
      <c r="DS5" s="640"/>
      <c r="DT5" s="640"/>
      <c r="DU5" s="641"/>
      <c r="DV5" s="651" t="s">
        <v>
734</v>
      </c>
      <c r="DW5" s="652"/>
      <c r="DX5" s="652"/>
      <c r="DY5" s="652"/>
      <c r="DZ5" s="653"/>
      <c r="EA5" s="930" t="s">
        <v>
735</v>
      </c>
      <c r="EB5" s="931"/>
      <c r="EC5" s="931"/>
      <c r="ED5" s="932"/>
    </row>
    <row r="6" spans="1:134" ht="16.5" customHeight="1">
      <c r="A6" s="953" t="s">
        <v>
736</v>
      </c>
      <c r="B6" s="954"/>
      <c r="C6" s="954"/>
      <c r="D6" s="954"/>
      <c r="E6" s="954"/>
      <c r="F6" s="954"/>
      <c r="G6" s="576">
        <v>
350</v>
      </c>
      <c r="H6" s="758"/>
      <c r="I6" s="758"/>
      <c r="J6" s="758"/>
      <c r="K6" s="758">
        <v>
246</v>
      </c>
      <c r="L6" s="758"/>
      <c r="M6" s="758"/>
      <c r="N6" s="758"/>
      <c r="O6" s="758">
        <v>
104</v>
      </c>
      <c r="P6" s="758"/>
      <c r="Q6" s="758"/>
      <c r="R6" s="759"/>
      <c r="U6" s="953" t="s">
        <v>
736</v>
      </c>
      <c r="V6" s="954"/>
      <c r="W6" s="954"/>
      <c r="X6" s="954"/>
      <c r="Y6" s="954"/>
      <c r="Z6" s="954"/>
      <c r="AA6" s="576">
        <v>
359</v>
      </c>
      <c r="AB6" s="758"/>
      <c r="AC6" s="758"/>
      <c r="AD6" s="758"/>
      <c r="AE6" s="758">
        <v>
250</v>
      </c>
      <c r="AF6" s="758"/>
      <c r="AG6" s="758"/>
      <c r="AH6" s="758"/>
      <c r="AI6" s="758">
        <v>
109</v>
      </c>
      <c r="AJ6" s="758"/>
      <c r="AK6" s="758"/>
      <c r="AL6" s="759"/>
      <c r="AO6" s="353"/>
      <c r="AP6" s="715" t="s">
        <v>
737</v>
      </c>
      <c r="AQ6" s="716"/>
      <c r="AR6" s="716"/>
      <c r="AS6" s="716"/>
      <c r="AT6" s="716"/>
      <c r="AU6" s="716"/>
      <c r="AV6" s="716"/>
      <c r="AW6" s="717"/>
      <c r="AX6" s="758">
        <v>
9150</v>
      </c>
      <c r="AY6" s="758"/>
      <c r="AZ6" s="758"/>
      <c r="BA6" s="758"/>
      <c r="BB6" s="728">
        <v>
16.7</v>
      </c>
      <c r="BC6" s="728"/>
      <c r="BD6" s="728"/>
      <c r="BE6" s="728"/>
      <c r="BF6" s="728"/>
      <c r="BG6" s="758">
        <v>
7364</v>
      </c>
      <c r="BH6" s="758"/>
      <c r="BI6" s="758"/>
      <c r="BJ6" s="758"/>
      <c r="BK6" s="891">
        <v>
14.278512428743165</v>
      </c>
      <c r="BL6" s="891"/>
      <c r="BM6" s="891"/>
      <c r="BN6" s="891"/>
      <c r="BO6" s="891"/>
      <c r="BP6" s="915">
        <v>
6687</v>
      </c>
      <c r="BQ6" s="916"/>
      <c r="BR6" s="916"/>
      <c r="BS6" s="916"/>
      <c r="BT6" s="891">
        <v>
12.548555987164331</v>
      </c>
      <c r="BU6" s="891"/>
      <c r="BV6" s="891"/>
      <c r="BW6" s="891"/>
      <c r="BX6" s="891"/>
      <c r="BY6" s="915">
        <v>
7140</v>
      </c>
      <c r="BZ6" s="916"/>
      <c r="CA6" s="916"/>
      <c r="CB6" s="916"/>
      <c r="CC6" s="891">
        <v>
12.899728997289973</v>
      </c>
      <c r="CD6" s="891"/>
      <c r="CE6" s="891"/>
      <c r="CF6" s="891"/>
      <c r="CG6" s="946"/>
      <c r="CH6" s="947" t="s">
        <v>
738</v>
      </c>
      <c r="CI6" s="948"/>
      <c r="CJ6" s="948"/>
      <c r="CK6" s="948"/>
      <c r="CL6" s="948"/>
      <c r="CM6" s="948"/>
      <c r="CN6" s="949"/>
      <c r="CO6" s="888">
        <v>
50461</v>
      </c>
      <c r="CP6" s="933"/>
      <c r="CQ6" s="933"/>
      <c r="CR6" s="933"/>
      <c r="CS6" s="121"/>
      <c r="CT6" s="888">
        <v>
107925</v>
      </c>
      <c r="CU6" s="933"/>
      <c r="CV6" s="933"/>
      <c r="CW6" s="933"/>
      <c r="CX6" s="121"/>
      <c r="CY6" s="933">
        <v>
31.2</v>
      </c>
      <c r="CZ6" s="933"/>
      <c r="DA6" s="933"/>
      <c r="DB6" s="121"/>
      <c r="DC6" s="888">
        <v>
56912</v>
      </c>
      <c r="DD6" s="933"/>
      <c r="DE6" s="933"/>
      <c r="DF6" s="933"/>
      <c r="DG6" s="121"/>
      <c r="DH6" s="888">
        <v>
115949</v>
      </c>
      <c r="DI6" s="933"/>
      <c r="DJ6" s="933"/>
      <c r="DK6" s="933"/>
      <c r="DL6" s="121"/>
      <c r="DM6" s="934" t="s">
        <v>
739</v>
      </c>
      <c r="DN6" s="934"/>
      <c r="DO6" s="934"/>
      <c r="DP6" s="123"/>
      <c r="DQ6" s="888">
        <v>
58998</v>
      </c>
      <c r="DR6" s="933"/>
      <c r="DS6" s="933"/>
      <c r="DT6" s="933"/>
      <c r="DU6" s="209"/>
      <c r="DV6" s="888">
        <v>
118694</v>
      </c>
      <c r="DW6" s="933"/>
      <c r="DX6" s="933"/>
      <c r="DY6" s="933"/>
      <c r="DZ6" s="209"/>
      <c r="EA6" s="934" t="s">
        <v>
739</v>
      </c>
      <c r="EB6" s="934"/>
      <c r="EC6" s="934"/>
      <c r="ED6" s="210"/>
    </row>
    <row r="7" spans="1:134" ht="16.5" customHeight="1">
      <c r="A7" s="953" t="s">
        <v>
740</v>
      </c>
      <c r="B7" s="954"/>
      <c r="C7" s="954"/>
      <c r="D7" s="954"/>
      <c r="E7" s="954"/>
      <c r="F7" s="954"/>
      <c r="G7" s="576">
        <v>
345</v>
      </c>
      <c r="H7" s="758"/>
      <c r="I7" s="758"/>
      <c r="J7" s="758"/>
      <c r="K7" s="758">
        <v>
242</v>
      </c>
      <c r="L7" s="758"/>
      <c r="M7" s="758"/>
      <c r="N7" s="758"/>
      <c r="O7" s="758">
        <v>
103</v>
      </c>
      <c r="P7" s="758"/>
      <c r="Q7" s="758"/>
      <c r="R7" s="759"/>
      <c r="U7" s="953" t="s">
        <v>
740</v>
      </c>
      <c r="V7" s="954"/>
      <c r="W7" s="954"/>
      <c r="X7" s="954"/>
      <c r="Y7" s="954"/>
      <c r="Z7" s="954"/>
      <c r="AA7" s="576">
        <v>
357</v>
      </c>
      <c r="AB7" s="758"/>
      <c r="AC7" s="758"/>
      <c r="AD7" s="758"/>
      <c r="AE7" s="758">
        <v>
250</v>
      </c>
      <c r="AF7" s="758"/>
      <c r="AG7" s="758"/>
      <c r="AH7" s="758"/>
      <c r="AI7" s="758">
        <v>
107</v>
      </c>
      <c r="AJ7" s="758"/>
      <c r="AK7" s="758"/>
      <c r="AL7" s="759"/>
      <c r="AO7" s="353"/>
      <c r="AP7" s="715" t="s">
        <v>
741</v>
      </c>
      <c r="AQ7" s="716"/>
      <c r="AR7" s="716"/>
      <c r="AS7" s="716"/>
      <c r="AT7" s="716"/>
      <c r="AU7" s="716"/>
      <c r="AV7" s="716"/>
      <c r="AW7" s="717"/>
      <c r="AX7" s="758">
        <v>
43768</v>
      </c>
      <c r="AY7" s="758"/>
      <c r="AZ7" s="758"/>
      <c r="BA7" s="758"/>
      <c r="BB7" s="955">
        <v>
80</v>
      </c>
      <c r="BC7" s="955"/>
      <c r="BD7" s="955"/>
      <c r="BE7" s="955"/>
      <c r="BF7" s="955"/>
      <c r="BG7" s="758">
        <v>
41775</v>
      </c>
      <c r="BH7" s="758"/>
      <c r="BI7" s="758"/>
      <c r="BJ7" s="758"/>
      <c r="BK7" s="891">
        <v>
81.000116337689533</v>
      </c>
      <c r="BL7" s="891"/>
      <c r="BM7" s="891"/>
      <c r="BN7" s="891"/>
      <c r="BO7" s="891"/>
      <c r="BP7" s="915">
        <v>
40741</v>
      </c>
      <c r="BQ7" s="915"/>
      <c r="BR7" s="915"/>
      <c r="BS7" s="915"/>
      <c r="BT7" s="891">
        <v>
76.452926495149086</v>
      </c>
      <c r="BU7" s="891"/>
      <c r="BV7" s="891"/>
      <c r="BW7" s="891"/>
      <c r="BX7" s="891"/>
      <c r="BY7" s="915">
        <v>
43064</v>
      </c>
      <c r="BZ7" s="915"/>
      <c r="CA7" s="915"/>
      <c r="CB7" s="915"/>
      <c r="CC7" s="891">
        <v>
77.803071364046971</v>
      </c>
      <c r="CD7" s="891"/>
      <c r="CE7" s="891"/>
      <c r="CF7" s="891"/>
      <c r="CG7" s="946"/>
      <c r="CH7" s="950" t="s">
        <v>
742</v>
      </c>
      <c r="CI7" s="951"/>
      <c r="CJ7" s="951"/>
      <c r="CK7" s="951"/>
      <c r="CL7" s="951"/>
      <c r="CM7" s="951"/>
      <c r="CN7" s="952"/>
      <c r="CO7" s="728"/>
      <c r="CP7" s="728"/>
      <c r="CQ7" s="728"/>
      <c r="CR7" s="728"/>
      <c r="CS7" s="118"/>
      <c r="CT7" s="728"/>
      <c r="CU7" s="728"/>
      <c r="CV7" s="728"/>
      <c r="CW7" s="728"/>
      <c r="CX7" s="118"/>
      <c r="CY7" s="728"/>
      <c r="CZ7" s="728"/>
      <c r="DA7" s="728"/>
      <c r="DB7" s="118"/>
      <c r="DC7" s="728"/>
      <c r="DD7" s="728"/>
      <c r="DE7" s="728"/>
      <c r="DF7" s="728"/>
      <c r="DG7" s="118"/>
      <c r="DH7" s="728"/>
      <c r="DI7" s="728"/>
      <c r="DJ7" s="728"/>
      <c r="DK7" s="728"/>
      <c r="DL7" s="118"/>
      <c r="DM7" s="920"/>
      <c r="DN7" s="920"/>
      <c r="DO7" s="920"/>
      <c r="DP7" s="119"/>
      <c r="DQ7" s="728"/>
      <c r="DR7" s="728"/>
      <c r="DS7" s="728"/>
      <c r="DT7" s="728"/>
      <c r="DU7" s="207"/>
      <c r="DV7" s="728"/>
      <c r="DW7" s="728"/>
      <c r="DX7" s="728"/>
      <c r="DY7" s="728"/>
      <c r="DZ7" s="207"/>
      <c r="EA7" s="920"/>
      <c r="EB7" s="920"/>
      <c r="EC7" s="920"/>
      <c r="ED7" s="208"/>
    </row>
    <row r="8" spans="1:134" ht="16.5" customHeight="1">
      <c r="A8" s="953" t="s">
        <v>
743</v>
      </c>
      <c r="B8" s="954"/>
      <c r="C8" s="954"/>
      <c r="D8" s="954"/>
      <c r="E8" s="954"/>
      <c r="F8" s="954"/>
      <c r="G8" s="576" t="s">
        <v>
471</v>
      </c>
      <c r="H8" s="758"/>
      <c r="I8" s="758"/>
      <c r="J8" s="758"/>
      <c r="K8" s="758" t="s">
        <v>
471</v>
      </c>
      <c r="L8" s="758"/>
      <c r="M8" s="758"/>
      <c r="N8" s="758"/>
      <c r="O8" s="758" t="s">
        <v>
471</v>
      </c>
      <c r="P8" s="758"/>
      <c r="Q8" s="758"/>
      <c r="R8" s="759"/>
      <c r="U8" s="953" t="s">
        <v>
743</v>
      </c>
      <c r="V8" s="954"/>
      <c r="W8" s="954"/>
      <c r="X8" s="954"/>
      <c r="Y8" s="954"/>
      <c r="Z8" s="954"/>
      <c r="AA8" s="576" t="s">
        <v>
471</v>
      </c>
      <c r="AB8" s="758"/>
      <c r="AC8" s="758"/>
      <c r="AD8" s="758"/>
      <c r="AE8" s="758" t="s">
        <v>
471</v>
      </c>
      <c r="AF8" s="758"/>
      <c r="AG8" s="758"/>
      <c r="AH8" s="758"/>
      <c r="AI8" s="758" t="s">
        <v>
471</v>
      </c>
      <c r="AJ8" s="758"/>
      <c r="AK8" s="758"/>
      <c r="AL8" s="759"/>
      <c r="AO8" s="353"/>
      <c r="AP8" s="718" t="s">
        <v>
744</v>
      </c>
      <c r="AQ8" s="719"/>
      <c r="AR8" s="719"/>
      <c r="AS8" s="719"/>
      <c r="AT8" s="719"/>
      <c r="AU8" s="719"/>
      <c r="AV8" s="719"/>
      <c r="AW8" s="720"/>
      <c r="AX8" s="800">
        <v>
1400</v>
      </c>
      <c r="AY8" s="800"/>
      <c r="AZ8" s="800"/>
      <c r="BA8" s="800"/>
      <c r="BB8" s="796">
        <v>
2.6</v>
      </c>
      <c r="BC8" s="796"/>
      <c r="BD8" s="796"/>
      <c r="BE8" s="796"/>
      <c r="BF8" s="796"/>
      <c r="BG8" s="800">
        <v>
2032</v>
      </c>
      <c r="BH8" s="800"/>
      <c r="BI8" s="800"/>
      <c r="BJ8" s="800"/>
      <c r="BK8" s="959">
        <v>
3.9399697522007213</v>
      </c>
      <c r="BL8" s="959"/>
      <c r="BM8" s="959"/>
      <c r="BN8" s="959"/>
      <c r="BO8" s="959"/>
      <c r="BP8" s="800">
        <v>
5511</v>
      </c>
      <c r="BQ8" s="800"/>
      <c r="BR8" s="800"/>
      <c r="BS8" s="800"/>
      <c r="BT8" s="959">
        <v>
10.341721556043462</v>
      </c>
      <c r="BU8" s="796"/>
      <c r="BV8" s="796"/>
      <c r="BW8" s="796"/>
      <c r="BX8" s="796"/>
      <c r="BY8" s="800">
        <v>
4787</v>
      </c>
      <c r="BZ8" s="800"/>
      <c r="CA8" s="800"/>
      <c r="CB8" s="800"/>
      <c r="CC8" s="959">
        <v>
8.6485998193315261</v>
      </c>
      <c r="CD8" s="796"/>
      <c r="CE8" s="796"/>
      <c r="CF8" s="796"/>
      <c r="CG8" s="797"/>
      <c r="CH8" s="967"/>
      <c r="CI8" s="956" t="s">
        <v>
745</v>
      </c>
      <c r="CJ8" s="957"/>
      <c r="CK8" s="957"/>
      <c r="CL8" s="957"/>
      <c r="CM8" s="957"/>
      <c r="CN8" s="958"/>
      <c r="CO8" s="758">
        <v>
49605</v>
      </c>
      <c r="CP8" s="728"/>
      <c r="CQ8" s="728"/>
      <c r="CR8" s="728"/>
      <c r="CS8" s="118"/>
      <c r="CT8" s="758">
        <v>
106302</v>
      </c>
      <c r="CU8" s="728"/>
      <c r="CV8" s="728"/>
      <c r="CW8" s="728"/>
      <c r="CX8" s="118"/>
      <c r="CY8" s="728">
        <v>
31.3</v>
      </c>
      <c r="CZ8" s="728"/>
      <c r="DA8" s="728"/>
      <c r="DB8" s="118"/>
      <c r="DC8" s="758">
        <v>
56338</v>
      </c>
      <c r="DD8" s="728"/>
      <c r="DE8" s="728"/>
      <c r="DF8" s="728"/>
      <c r="DG8" s="118"/>
      <c r="DH8" s="758">
        <v>
114868</v>
      </c>
      <c r="DI8" s="728"/>
      <c r="DJ8" s="728"/>
      <c r="DK8" s="728"/>
      <c r="DL8" s="118"/>
      <c r="DM8" s="920" t="s">
        <v>
739</v>
      </c>
      <c r="DN8" s="920"/>
      <c r="DO8" s="920"/>
      <c r="DP8" s="119"/>
      <c r="DQ8" s="758">
        <v>
58364</v>
      </c>
      <c r="DR8" s="728"/>
      <c r="DS8" s="728"/>
      <c r="DT8" s="728"/>
      <c r="DU8" s="207"/>
      <c r="DV8" s="758">
        <v>
117529</v>
      </c>
      <c r="DW8" s="728"/>
      <c r="DX8" s="728"/>
      <c r="DY8" s="728"/>
      <c r="DZ8" s="207"/>
      <c r="EA8" s="920" t="s">
        <v>
739</v>
      </c>
      <c r="EB8" s="920"/>
      <c r="EC8" s="920"/>
      <c r="ED8" s="208"/>
    </row>
    <row r="9" spans="1:134" ht="16.5" customHeight="1">
      <c r="A9" s="1004" t="s">
        <v>
1255</v>
      </c>
      <c r="B9" s="1005"/>
      <c r="C9" s="1005"/>
      <c r="D9" s="1005"/>
      <c r="E9" s="1005"/>
      <c r="F9" s="1005"/>
      <c r="G9" s="576">
        <v>
11</v>
      </c>
      <c r="H9" s="758"/>
      <c r="I9" s="758"/>
      <c r="J9" s="758"/>
      <c r="K9" s="758">
        <v>
9</v>
      </c>
      <c r="L9" s="758"/>
      <c r="M9" s="758"/>
      <c r="N9" s="758"/>
      <c r="O9" s="758">
        <v>
2</v>
      </c>
      <c r="P9" s="758"/>
      <c r="Q9" s="758"/>
      <c r="R9" s="759"/>
      <c r="U9" s="1004" t="s">
        <v>
746</v>
      </c>
      <c r="V9" s="1005"/>
      <c r="W9" s="1005"/>
      <c r="X9" s="1005"/>
      <c r="Y9" s="1005"/>
      <c r="Z9" s="1005"/>
      <c r="AA9" s="576">
        <v>
20</v>
      </c>
      <c r="AB9" s="758"/>
      <c r="AC9" s="758"/>
      <c r="AD9" s="758"/>
      <c r="AE9" s="758">
        <v>
19</v>
      </c>
      <c r="AF9" s="758"/>
      <c r="AG9" s="758"/>
      <c r="AH9" s="758"/>
      <c r="AI9" s="758">
        <v>
1</v>
      </c>
      <c r="AJ9" s="758"/>
      <c r="AK9" s="758"/>
      <c r="AL9" s="759"/>
      <c r="AO9" s="353"/>
      <c r="AP9" s="345" t="s">
        <v>
712</v>
      </c>
      <c r="AS9" s="353"/>
      <c r="AT9" s="353"/>
      <c r="AU9" s="353"/>
      <c r="AV9" s="353"/>
      <c r="AW9" s="353"/>
      <c r="AX9" s="353"/>
      <c r="AY9" s="353"/>
      <c r="AZ9" s="353"/>
      <c r="BA9" s="353"/>
      <c r="BB9" s="353"/>
      <c r="BC9" s="353"/>
      <c r="BD9" s="353"/>
      <c r="BE9" s="366"/>
      <c r="BF9" s="367"/>
      <c r="BG9" s="368"/>
      <c r="BH9" s="367"/>
      <c r="BI9" s="367"/>
      <c r="BJ9" s="367"/>
      <c r="BK9" s="367"/>
      <c r="BL9" s="369"/>
      <c r="BM9" s="369"/>
      <c r="BN9" s="369"/>
      <c r="BO9" s="369"/>
      <c r="BP9" s="369"/>
      <c r="BQ9" s="369"/>
      <c r="BR9" s="369"/>
      <c r="BS9" s="369"/>
      <c r="BT9" s="369"/>
      <c r="BU9" s="369"/>
      <c r="BV9" s="369"/>
      <c r="BW9" s="369"/>
      <c r="BX9" s="369"/>
      <c r="BY9" s="369"/>
      <c r="BZ9" s="369"/>
      <c r="CA9" s="367"/>
      <c r="CB9" s="367"/>
      <c r="CC9" s="367"/>
      <c r="CG9" s="353"/>
      <c r="CH9" s="968"/>
      <c r="CI9" s="960"/>
      <c r="CJ9" s="961" t="s">
        <v>
747</v>
      </c>
      <c r="CK9" s="962"/>
      <c r="CL9" s="962"/>
      <c r="CM9" s="962"/>
      <c r="CN9" s="963"/>
      <c r="CO9" s="758">
        <v>
23897</v>
      </c>
      <c r="CP9" s="728"/>
      <c r="CQ9" s="728"/>
      <c r="CR9" s="728"/>
      <c r="CS9" s="118"/>
      <c r="CT9" s="758">
        <v>
63202</v>
      </c>
      <c r="CU9" s="728"/>
      <c r="CV9" s="728"/>
      <c r="CW9" s="728"/>
      <c r="CX9" s="118"/>
      <c r="CY9" s="741">
        <v>
37.4</v>
      </c>
      <c r="CZ9" s="728"/>
      <c r="DA9" s="728"/>
      <c r="DB9" s="118"/>
      <c r="DC9" s="758">
        <v>
25511</v>
      </c>
      <c r="DD9" s="728"/>
      <c r="DE9" s="728"/>
      <c r="DF9" s="728"/>
      <c r="DG9" s="118"/>
      <c r="DH9" s="758">
        <v>
66108</v>
      </c>
      <c r="DI9" s="728"/>
      <c r="DJ9" s="728"/>
      <c r="DK9" s="728"/>
      <c r="DL9" s="118"/>
      <c r="DM9" s="920" t="s">
        <v>
739</v>
      </c>
      <c r="DN9" s="920"/>
      <c r="DO9" s="920"/>
      <c r="DP9" s="119"/>
      <c r="DQ9" s="758">
        <v>
27395</v>
      </c>
      <c r="DR9" s="728"/>
      <c r="DS9" s="728"/>
      <c r="DT9" s="728"/>
      <c r="DU9" s="207"/>
      <c r="DV9" s="758">
        <v>
69319</v>
      </c>
      <c r="DW9" s="728"/>
      <c r="DX9" s="728"/>
      <c r="DY9" s="728"/>
      <c r="DZ9" s="207"/>
      <c r="EA9" s="920" t="s">
        <v>
739</v>
      </c>
      <c r="EB9" s="920"/>
      <c r="EC9" s="920"/>
      <c r="ED9" s="208"/>
    </row>
    <row r="10" spans="1:134" ht="21" customHeight="1">
      <c r="A10" s="1004"/>
      <c r="B10" s="1005"/>
      <c r="C10" s="1005"/>
      <c r="D10" s="1005"/>
      <c r="E10" s="1005"/>
      <c r="F10" s="1005"/>
      <c r="G10" s="576"/>
      <c r="H10" s="758"/>
      <c r="I10" s="758"/>
      <c r="J10" s="758"/>
      <c r="K10" s="758"/>
      <c r="L10" s="758"/>
      <c r="M10" s="758"/>
      <c r="N10" s="758"/>
      <c r="O10" s="758"/>
      <c r="P10" s="758"/>
      <c r="Q10" s="758"/>
      <c r="R10" s="759"/>
      <c r="U10" s="1004"/>
      <c r="V10" s="1005"/>
      <c r="W10" s="1005"/>
      <c r="X10" s="1005"/>
      <c r="Y10" s="1005"/>
      <c r="Z10" s="1005"/>
      <c r="AA10" s="576"/>
      <c r="AB10" s="758"/>
      <c r="AC10" s="758"/>
      <c r="AD10" s="758"/>
      <c r="AE10" s="758"/>
      <c r="AF10" s="758"/>
      <c r="AG10" s="758"/>
      <c r="AH10" s="758"/>
      <c r="AI10" s="758"/>
      <c r="AJ10" s="758"/>
      <c r="AK10" s="758"/>
      <c r="AL10" s="759"/>
      <c r="AO10" s="353"/>
      <c r="BG10" s="365"/>
      <c r="BH10" s="365"/>
      <c r="BI10" s="365"/>
      <c r="BJ10" s="365"/>
      <c r="BK10" s="365"/>
      <c r="BL10" s="365"/>
      <c r="BM10" s="365"/>
      <c r="BN10" s="365"/>
      <c r="BO10" s="365"/>
      <c r="BP10" s="365"/>
      <c r="BQ10" s="365"/>
      <c r="BR10" s="365"/>
      <c r="BS10" s="365"/>
      <c r="BT10" s="365"/>
      <c r="BU10" s="365"/>
      <c r="BV10" s="365"/>
      <c r="BW10" s="365"/>
      <c r="BX10" s="365"/>
      <c r="BY10" s="365"/>
      <c r="BZ10" s="365"/>
      <c r="CA10" s="365"/>
      <c r="CG10" s="353"/>
      <c r="CH10" s="968"/>
      <c r="CI10" s="960"/>
      <c r="CJ10" s="940"/>
      <c r="CK10" s="941"/>
      <c r="CL10" s="941"/>
      <c r="CM10" s="941"/>
      <c r="CN10" s="977"/>
      <c r="CO10" s="758">
        <v>
2888</v>
      </c>
      <c r="CP10" s="728"/>
      <c r="CQ10" s="728"/>
      <c r="CR10" s="728"/>
      <c r="CS10" s="118"/>
      <c r="CT10" s="758">
        <v>
6210</v>
      </c>
      <c r="CU10" s="728"/>
      <c r="CV10" s="728"/>
      <c r="CW10" s="728"/>
      <c r="CX10" s="118"/>
      <c r="CY10" s="728">
        <v>
23.1</v>
      </c>
      <c r="CZ10" s="728"/>
      <c r="DA10" s="728"/>
      <c r="DB10" s="118"/>
      <c r="DC10" s="758">
        <v>
2920</v>
      </c>
      <c r="DD10" s="728"/>
      <c r="DE10" s="728"/>
      <c r="DF10" s="728"/>
      <c r="DG10" s="118"/>
      <c r="DH10" s="758">
        <v>
6045</v>
      </c>
      <c r="DI10" s="728"/>
      <c r="DJ10" s="728"/>
      <c r="DK10" s="728"/>
      <c r="DL10" s="118"/>
      <c r="DM10" s="920" t="s">
        <v>
739</v>
      </c>
      <c r="DN10" s="920"/>
      <c r="DO10" s="920"/>
      <c r="DP10" s="119"/>
      <c r="DQ10" s="758">
        <v>
2469</v>
      </c>
      <c r="DR10" s="728"/>
      <c r="DS10" s="728"/>
      <c r="DT10" s="728"/>
      <c r="DU10" s="207"/>
      <c r="DV10" s="758">
        <v>
4922</v>
      </c>
      <c r="DW10" s="728"/>
      <c r="DX10" s="728"/>
      <c r="DY10" s="728"/>
      <c r="DZ10" s="207"/>
      <c r="EA10" s="920" t="s">
        <v>
739</v>
      </c>
      <c r="EB10" s="920"/>
      <c r="EC10" s="920"/>
      <c r="ED10" s="208"/>
    </row>
    <row r="11" spans="1:134" ht="16.5" customHeight="1">
      <c r="A11" s="953" t="s">
        <v>
748</v>
      </c>
      <c r="B11" s="954"/>
      <c r="C11" s="954"/>
      <c r="D11" s="954"/>
      <c r="E11" s="954"/>
      <c r="F11" s="954"/>
      <c r="G11" s="576">
        <v>
2371</v>
      </c>
      <c r="H11" s="758">
        <v>
2371</v>
      </c>
      <c r="I11" s="758">
        <v>
2371</v>
      </c>
      <c r="J11" s="758">
        <v>
2371</v>
      </c>
      <c r="K11" s="758">
        <v>
1948</v>
      </c>
      <c r="L11" s="758"/>
      <c r="M11" s="758"/>
      <c r="N11" s="758"/>
      <c r="O11" s="758">
        <v>
423</v>
      </c>
      <c r="P11" s="758"/>
      <c r="Q11" s="758"/>
      <c r="R11" s="759"/>
      <c r="U11" s="953" t="s">
        <v>
748</v>
      </c>
      <c r="V11" s="954"/>
      <c r="W11" s="954"/>
      <c r="X11" s="954"/>
      <c r="Y11" s="954"/>
      <c r="Z11" s="954"/>
      <c r="AA11" s="576">
        <v>
2300</v>
      </c>
      <c r="AB11" s="758">
        <v>
2371</v>
      </c>
      <c r="AC11" s="758">
        <v>
2371</v>
      </c>
      <c r="AD11" s="758">
        <v>
2371</v>
      </c>
      <c r="AE11" s="758">
        <v>
1905</v>
      </c>
      <c r="AF11" s="758"/>
      <c r="AG11" s="758"/>
      <c r="AH11" s="758"/>
      <c r="AI11" s="758">
        <v>
395</v>
      </c>
      <c r="AJ11" s="758"/>
      <c r="AK11" s="758"/>
      <c r="AL11" s="759"/>
      <c r="AO11" s="353"/>
      <c r="AP11" s="42"/>
      <c r="AQ11" s="741" t="s">
        <v>
1265</v>
      </c>
      <c r="AR11" s="741"/>
      <c r="AS11" s="353" t="s">
        <v>
1266</v>
      </c>
      <c r="AT11" s="337" t="s">
        <v>
1267</v>
      </c>
      <c r="AU11" s="353"/>
      <c r="AV11" s="742" t="s">
        <v>
749</v>
      </c>
      <c r="AW11" s="742"/>
      <c r="AX11" s="742"/>
      <c r="AY11" s="742"/>
      <c r="AZ11" s="742"/>
      <c r="BA11" s="742"/>
      <c r="BB11" s="742"/>
      <c r="BC11" s="345"/>
      <c r="BD11" s="353"/>
      <c r="BE11" s="353"/>
      <c r="BF11" s="353"/>
      <c r="BG11" s="353"/>
      <c r="BH11" s="353"/>
      <c r="BI11" s="353"/>
      <c r="BJ11" s="353"/>
      <c r="BK11" s="353"/>
      <c r="BL11" s="353"/>
      <c r="BM11" s="353"/>
      <c r="BN11" s="353"/>
      <c r="BO11" s="353"/>
      <c r="BP11" s="353"/>
      <c r="BQ11" s="353"/>
      <c r="CG11" s="37"/>
      <c r="CH11" s="968"/>
      <c r="CI11" s="960"/>
      <c r="CJ11" s="978"/>
      <c r="CK11" s="979"/>
      <c r="CL11" s="979"/>
      <c r="CM11" s="979"/>
      <c r="CN11" s="980"/>
      <c r="CO11" s="728"/>
      <c r="CP11" s="728"/>
      <c r="CQ11" s="728"/>
      <c r="CR11" s="728"/>
      <c r="CS11" s="118"/>
      <c r="CT11" s="728"/>
      <c r="CU11" s="728"/>
      <c r="CV11" s="728"/>
      <c r="CW11" s="728"/>
      <c r="CX11" s="118"/>
      <c r="CY11" s="728"/>
      <c r="CZ11" s="728"/>
      <c r="DA11" s="728"/>
      <c r="DB11" s="118"/>
      <c r="DC11" s="728"/>
      <c r="DD11" s="728"/>
      <c r="DE11" s="728"/>
      <c r="DF11" s="728"/>
      <c r="DG11" s="118"/>
      <c r="DH11" s="728"/>
      <c r="DI11" s="728"/>
      <c r="DJ11" s="728"/>
      <c r="DK11" s="728"/>
      <c r="DL11" s="118"/>
      <c r="DM11" s="920"/>
      <c r="DN11" s="920"/>
      <c r="DO11" s="920"/>
      <c r="DP11" s="119"/>
      <c r="DQ11" s="728"/>
      <c r="DR11" s="728"/>
      <c r="DS11" s="728"/>
      <c r="DT11" s="728"/>
      <c r="DU11" s="207"/>
      <c r="DV11" s="728"/>
      <c r="DW11" s="728"/>
      <c r="DX11" s="728"/>
      <c r="DY11" s="728"/>
      <c r="DZ11" s="207"/>
      <c r="EA11" s="920"/>
      <c r="EB11" s="920"/>
      <c r="EC11" s="920"/>
      <c r="ED11" s="208"/>
    </row>
    <row r="12" spans="1:134" ht="16.5" customHeight="1">
      <c r="A12" s="953" t="s">
        <v>
750</v>
      </c>
      <c r="B12" s="954"/>
      <c r="C12" s="954"/>
      <c r="D12" s="954"/>
      <c r="E12" s="954"/>
      <c r="F12" s="954"/>
      <c r="G12" s="576">
        <v>
4305</v>
      </c>
      <c r="H12" s="758">
        <v>
4305</v>
      </c>
      <c r="I12" s="758">
        <v>
4305</v>
      </c>
      <c r="J12" s="758">
        <v>
4305</v>
      </c>
      <c r="K12" s="758">
        <v>
3338</v>
      </c>
      <c r="L12" s="758"/>
      <c r="M12" s="758"/>
      <c r="N12" s="758"/>
      <c r="O12" s="758">
        <v>
967</v>
      </c>
      <c r="P12" s="758"/>
      <c r="Q12" s="758"/>
      <c r="R12" s="759"/>
      <c r="U12" s="953" t="s">
        <v>
750</v>
      </c>
      <c r="V12" s="954"/>
      <c r="W12" s="954"/>
      <c r="X12" s="954"/>
      <c r="Y12" s="954"/>
      <c r="Z12" s="954"/>
      <c r="AA12" s="576">
        <v>
4820</v>
      </c>
      <c r="AB12" s="758">
        <v>
4305</v>
      </c>
      <c r="AC12" s="758">
        <v>
4305</v>
      </c>
      <c r="AD12" s="758">
        <v>
4305</v>
      </c>
      <c r="AE12" s="758">
        <v>
3622</v>
      </c>
      <c r="AF12" s="758"/>
      <c r="AG12" s="758"/>
      <c r="AH12" s="758"/>
      <c r="AI12" s="758">
        <v>
1198</v>
      </c>
      <c r="AJ12" s="758"/>
      <c r="AK12" s="758"/>
      <c r="AL12" s="759"/>
      <c r="AO12" s="353"/>
      <c r="AP12" s="682" t="s">
        <v>
723</v>
      </c>
      <c r="AQ12" s="683"/>
      <c r="AR12" s="683"/>
      <c r="AS12" s="683"/>
      <c r="AT12" s="683"/>
      <c r="AU12" s="683"/>
      <c r="AV12" s="683"/>
      <c r="AW12" s="684"/>
      <c r="AX12" s="974">
        <v>
40452</v>
      </c>
      <c r="AY12" s="975"/>
      <c r="AZ12" s="975"/>
      <c r="BA12" s="975"/>
      <c r="BB12" s="975"/>
      <c r="BC12" s="975"/>
      <c r="BD12" s="975"/>
      <c r="BE12" s="975"/>
      <c r="BF12" s="975"/>
      <c r="BG12" s="975"/>
      <c r="BH12" s="975"/>
      <c r="BI12" s="976"/>
      <c r="BJ12" s="339"/>
      <c r="BK12" s="339"/>
      <c r="BL12" s="682" t="s">
        <v>
723</v>
      </c>
      <c r="BM12" s="683"/>
      <c r="BN12" s="683"/>
      <c r="BO12" s="683"/>
      <c r="BP12" s="683"/>
      <c r="BQ12" s="683"/>
      <c r="BR12" s="683"/>
      <c r="BS12" s="684"/>
      <c r="BT12" s="974">
        <v>
42278</v>
      </c>
      <c r="BU12" s="975"/>
      <c r="BV12" s="975"/>
      <c r="BW12" s="975"/>
      <c r="BX12" s="975"/>
      <c r="BY12" s="975"/>
      <c r="BZ12" s="975"/>
      <c r="CA12" s="975"/>
      <c r="CB12" s="975"/>
      <c r="CC12" s="975"/>
      <c r="CD12" s="975"/>
      <c r="CE12" s="976"/>
      <c r="CF12" s="64"/>
      <c r="CG12" s="332"/>
      <c r="CH12" s="968"/>
      <c r="CI12" s="960"/>
      <c r="CJ12" s="964" t="s">
        <v>
751</v>
      </c>
      <c r="CK12" s="965"/>
      <c r="CL12" s="965"/>
      <c r="CM12" s="965"/>
      <c r="CN12" s="966"/>
      <c r="CO12" s="758">
        <v>
20802</v>
      </c>
      <c r="CP12" s="728"/>
      <c r="CQ12" s="728"/>
      <c r="CR12" s="728"/>
      <c r="CS12" s="118"/>
      <c r="CT12" s="758">
        <v>
31571</v>
      </c>
      <c r="CU12" s="728"/>
      <c r="CV12" s="728"/>
      <c r="CW12" s="728"/>
      <c r="CX12" s="118"/>
      <c r="CY12" s="728">
        <v>
22.5</v>
      </c>
      <c r="CZ12" s="728"/>
      <c r="DA12" s="728"/>
      <c r="DB12" s="118"/>
      <c r="DC12" s="758">
        <v>
25515</v>
      </c>
      <c r="DD12" s="728"/>
      <c r="DE12" s="728"/>
      <c r="DF12" s="728"/>
      <c r="DG12" s="118"/>
      <c r="DH12" s="758">
        <v>
36819</v>
      </c>
      <c r="DI12" s="728"/>
      <c r="DJ12" s="728"/>
      <c r="DK12" s="728"/>
      <c r="DL12" s="118"/>
      <c r="DM12" s="920" t="s">
        <v>
739</v>
      </c>
      <c r="DN12" s="920"/>
      <c r="DO12" s="920"/>
      <c r="DP12" s="119"/>
      <c r="DQ12" s="758">
        <v>
25947</v>
      </c>
      <c r="DR12" s="728"/>
      <c r="DS12" s="728"/>
      <c r="DT12" s="728"/>
      <c r="DU12" s="207"/>
      <c r="DV12" s="758">
        <v>
37277</v>
      </c>
      <c r="DW12" s="728"/>
      <c r="DX12" s="728"/>
      <c r="DY12" s="728"/>
      <c r="DZ12" s="207"/>
      <c r="EA12" s="920" t="s">
        <v>
739</v>
      </c>
      <c r="EB12" s="920"/>
      <c r="EC12" s="920"/>
      <c r="ED12" s="208"/>
    </row>
    <row r="13" spans="1:134" ht="16.5" customHeight="1">
      <c r="A13" s="1004" t="s">
        <v>
752</v>
      </c>
      <c r="B13" s="1005"/>
      <c r="C13" s="1005"/>
      <c r="D13" s="1005"/>
      <c r="E13" s="1005"/>
      <c r="F13" s="1005"/>
      <c r="G13" s="576">
        <v>
131</v>
      </c>
      <c r="H13" s="758"/>
      <c r="I13" s="758"/>
      <c r="J13" s="758"/>
      <c r="K13" s="758">
        <v>
110</v>
      </c>
      <c r="L13" s="758"/>
      <c r="M13" s="758"/>
      <c r="N13" s="758"/>
      <c r="O13" s="758">
        <v>
21</v>
      </c>
      <c r="P13" s="758"/>
      <c r="Q13" s="758"/>
      <c r="R13" s="759"/>
      <c r="U13" s="1004" t="s">
        <v>
1256</v>
      </c>
      <c r="V13" s="1005"/>
      <c r="W13" s="1005"/>
      <c r="X13" s="1005"/>
      <c r="Y13" s="1005"/>
      <c r="Z13" s="1005"/>
      <c r="AA13" s="576">
        <v>
134</v>
      </c>
      <c r="AB13" s="758"/>
      <c r="AC13" s="758"/>
      <c r="AD13" s="758"/>
      <c r="AE13" s="758">
        <v>
116</v>
      </c>
      <c r="AF13" s="758"/>
      <c r="AG13" s="758"/>
      <c r="AH13" s="758"/>
      <c r="AI13" s="758">
        <v>
18</v>
      </c>
      <c r="AJ13" s="758"/>
      <c r="AK13" s="758"/>
      <c r="AL13" s="759"/>
      <c r="AO13" s="353"/>
      <c r="AP13" s="665"/>
      <c r="AQ13" s="666"/>
      <c r="AR13" s="666"/>
      <c r="AS13" s="666"/>
      <c r="AT13" s="666"/>
      <c r="AU13" s="666"/>
      <c r="AV13" s="666"/>
      <c r="AW13" s="667"/>
      <c r="AX13" s="879" t="s">
        <v>
513</v>
      </c>
      <c r="AY13" s="879"/>
      <c r="AZ13" s="879"/>
      <c r="BA13" s="880"/>
      <c r="BB13" s="878" t="s">
        <v>
482</v>
      </c>
      <c r="BC13" s="879"/>
      <c r="BD13" s="879"/>
      <c r="BE13" s="880"/>
      <c r="BF13" s="878" t="s">
        <v>
483</v>
      </c>
      <c r="BG13" s="879"/>
      <c r="BH13" s="879"/>
      <c r="BI13" s="880"/>
      <c r="BJ13" s="339"/>
      <c r="BK13" s="339"/>
      <c r="BL13" s="665"/>
      <c r="BM13" s="666"/>
      <c r="BN13" s="666"/>
      <c r="BO13" s="666"/>
      <c r="BP13" s="666"/>
      <c r="BQ13" s="666"/>
      <c r="BR13" s="666"/>
      <c r="BS13" s="667"/>
      <c r="BT13" s="878" t="s">
        <v>
513</v>
      </c>
      <c r="BU13" s="879"/>
      <c r="BV13" s="879"/>
      <c r="BW13" s="880"/>
      <c r="BX13" s="878" t="s">
        <v>
482</v>
      </c>
      <c r="BY13" s="879"/>
      <c r="BZ13" s="879"/>
      <c r="CA13" s="880"/>
      <c r="CB13" s="878" t="s">
        <v>
483</v>
      </c>
      <c r="CC13" s="879"/>
      <c r="CD13" s="879"/>
      <c r="CE13" s="880"/>
      <c r="CF13" s="64"/>
      <c r="CG13" s="333"/>
      <c r="CH13" s="968"/>
      <c r="CI13" s="960"/>
      <c r="CJ13" s="961" t="s">
        <v>
753</v>
      </c>
      <c r="CK13" s="962"/>
      <c r="CL13" s="962"/>
      <c r="CM13" s="962"/>
      <c r="CN13" s="963"/>
      <c r="CO13" s="758">
        <v>
2018</v>
      </c>
      <c r="CP13" s="728"/>
      <c r="CQ13" s="728"/>
      <c r="CR13" s="728"/>
      <c r="CS13" s="118"/>
      <c r="CT13" s="758">
        <v>
5319</v>
      </c>
      <c r="CU13" s="728"/>
      <c r="CV13" s="728"/>
      <c r="CW13" s="728"/>
      <c r="CX13" s="118"/>
      <c r="CY13" s="728">
        <v>
21.5</v>
      </c>
      <c r="CZ13" s="728"/>
      <c r="DA13" s="728"/>
      <c r="DB13" s="118"/>
      <c r="DC13" s="758">
        <v>
2392</v>
      </c>
      <c r="DD13" s="728"/>
      <c r="DE13" s="728"/>
      <c r="DF13" s="728"/>
      <c r="DG13" s="118"/>
      <c r="DH13" s="758">
        <v>
5896</v>
      </c>
      <c r="DI13" s="728"/>
      <c r="DJ13" s="728"/>
      <c r="DK13" s="728"/>
      <c r="DL13" s="118"/>
      <c r="DM13" s="920" t="s">
        <v>
739</v>
      </c>
      <c r="DN13" s="920"/>
      <c r="DO13" s="920"/>
      <c r="DP13" s="119"/>
      <c r="DQ13" s="758">
        <v>
2551</v>
      </c>
      <c r="DR13" s="728"/>
      <c r="DS13" s="728"/>
      <c r="DT13" s="728"/>
      <c r="DU13" s="207"/>
      <c r="DV13" s="758">
        <v>
6011</v>
      </c>
      <c r="DW13" s="728"/>
      <c r="DX13" s="728"/>
      <c r="DY13" s="728"/>
      <c r="DZ13" s="207"/>
      <c r="EA13" s="920" t="s">
        <v>
739</v>
      </c>
      <c r="EB13" s="920"/>
      <c r="EC13" s="920"/>
      <c r="ED13" s="208"/>
    </row>
    <row r="14" spans="1:134" ht="18" customHeight="1">
      <c r="A14" s="1004"/>
      <c r="B14" s="1005"/>
      <c r="C14" s="1005"/>
      <c r="D14" s="1005"/>
      <c r="E14" s="1005"/>
      <c r="F14" s="1005"/>
      <c r="G14" s="576"/>
      <c r="H14" s="758"/>
      <c r="I14" s="758"/>
      <c r="J14" s="758"/>
      <c r="K14" s="758"/>
      <c r="L14" s="758"/>
      <c r="M14" s="758"/>
      <c r="N14" s="758"/>
      <c r="O14" s="758"/>
      <c r="P14" s="758"/>
      <c r="Q14" s="758"/>
      <c r="R14" s="759"/>
      <c r="U14" s="1004"/>
      <c r="V14" s="1005"/>
      <c r="W14" s="1005"/>
      <c r="X14" s="1005"/>
      <c r="Y14" s="1005"/>
      <c r="Z14" s="1005"/>
      <c r="AA14" s="576"/>
      <c r="AB14" s="758"/>
      <c r="AC14" s="758"/>
      <c r="AD14" s="758"/>
      <c r="AE14" s="758"/>
      <c r="AF14" s="758"/>
      <c r="AG14" s="758"/>
      <c r="AH14" s="758"/>
      <c r="AI14" s="758"/>
      <c r="AJ14" s="758"/>
      <c r="AK14" s="758"/>
      <c r="AL14" s="759"/>
      <c r="AO14" s="353"/>
      <c r="AP14" s="712" t="s">
        <v>
513</v>
      </c>
      <c r="AQ14" s="713"/>
      <c r="AR14" s="713"/>
      <c r="AS14" s="713"/>
      <c r="AT14" s="713"/>
      <c r="AU14" s="713"/>
      <c r="AV14" s="713"/>
      <c r="AW14" s="714"/>
      <c r="AX14" s="887">
        <v>
53289</v>
      </c>
      <c r="AY14" s="888"/>
      <c r="AZ14" s="888"/>
      <c r="BA14" s="888"/>
      <c r="BB14" s="888">
        <v>
31326</v>
      </c>
      <c r="BC14" s="888"/>
      <c r="BD14" s="888"/>
      <c r="BE14" s="888"/>
      <c r="BF14" s="888">
        <v>
21963</v>
      </c>
      <c r="BG14" s="888"/>
      <c r="BH14" s="888"/>
      <c r="BI14" s="970"/>
      <c r="BJ14" s="353"/>
      <c r="BK14" s="353"/>
      <c r="BL14" s="712" t="s">
        <v>
513</v>
      </c>
      <c r="BM14" s="713"/>
      <c r="BN14" s="713"/>
      <c r="BO14" s="713"/>
      <c r="BP14" s="713"/>
      <c r="BQ14" s="713"/>
      <c r="BR14" s="713"/>
      <c r="BS14" s="714"/>
      <c r="BT14" s="887">
        <v>
55350</v>
      </c>
      <c r="BU14" s="888"/>
      <c r="BV14" s="888"/>
      <c r="BW14" s="888"/>
      <c r="BX14" s="888">
        <v>
31592</v>
      </c>
      <c r="BY14" s="888"/>
      <c r="BZ14" s="888"/>
      <c r="CA14" s="888"/>
      <c r="CB14" s="888">
        <v>
23758</v>
      </c>
      <c r="CC14" s="888"/>
      <c r="CD14" s="888"/>
      <c r="CE14" s="970"/>
      <c r="CF14" s="358"/>
      <c r="CH14" s="969"/>
      <c r="CI14" s="956" t="s">
        <v>
754</v>
      </c>
      <c r="CJ14" s="957"/>
      <c r="CK14" s="957"/>
      <c r="CL14" s="957"/>
      <c r="CM14" s="957"/>
      <c r="CN14" s="958"/>
      <c r="CO14" s="728">
        <v>
856</v>
      </c>
      <c r="CP14" s="728"/>
      <c r="CQ14" s="728"/>
      <c r="CR14" s="728"/>
      <c r="CS14" s="118"/>
      <c r="CT14" s="758">
        <v>
1623</v>
      </c>
      <c r="CU14" s="728"/>
      <c r="CV14" s="728"/>
      <c r="CW14" s="728"/>
      <c r="CX14" s="118"/>
      <c r="CY14" s="728">
        <v>
21.5</v>
      </c>
      <c r="CZ14" s="728"/>
      <c r="DA14" s="728"/>
      <c r="DB14" s="118"/>
      <c r="DC14" s="728">
        <v>
574</v>
      </c>
      <c r="DD14" s="728"/>
      <c r="DE14" s="728"/>
      <c r="DF14" s="728"/>
      <c r="DG14" s="118"/>
      <c r="DH14" s="758">
        <v>
1081</v>
      </c>
      <c r="DI14" s="728"/>
      <c r="DJ14" s="728"/>
      <c r="DK14" s="728"/>
      <c r="DL14" s="118"/>
      <c r="DM14" s="920" t="s">
        <v>
739</v>
      </c>
      <c r="DN14" s="920"/>
      <c r="DO14" s="920"/>
      <c r="DP14" s="119"/>
      <c r="DQ14" s="728">
        <v>
636</v>
      </c>
      <c r="DR14" s="728"/>
      <c r="DS14" s="728"/>
      <c r="DT14" s="728"/>
      <c r="DU14" s="207"/>
      <c r="DV14" s="758">
        <v>
1165</v>
      </c>
      <c r="DW14" s="728"/>
      <c r="DX14" s="728"/>
      <c r="DY14" s="728"/>
      <c r="DZ14" s="207"/>
      <c r="EA14" s="920" t="s">
        <v>
739</v>
      </c>
      <c r="EB14" s="920"/>
      <c r="EC14" s="920"/>
      <c r="ED14" s="208"/>
    </row>
    <row r="15" spans="1:134" ht="21" customHeight="1">
      <c r="A15" s="953" t="s">
        <v>
755</v>
      </c>
      <c r="B15" s="954"/>
      <c r="C15" s="954"/>
      <c r="D15" s="954"/>
      <c r="E15" s="954"/>
      <c r="F15" s="954"/>
      <c r="G15" s="576">
        <v>
4589</v>
      </c>
      <c r="H15" s="758">
        <v>
4589</v>
      </c>
      <c r="I15" s="758">
        <v>
4589</v>
      </c>
      <c r="J15" s="758">
        <v>
4589</v>
      </c>
      <c r="K15" s="758">
        <v>
3361</v>
      </c>
      <c r="L15" s="758"/>
      <c r="M15" s="758"/>
      <c r="N15" s="758"/>
      <c r="O15" s="758">
        <v>
1228</v>
      </c>
      <c r="P15" s="758"/>
      <c r="Q15" s="758"/>
      <c r="R15" s="759"/>
      <c r="U15" s="953" t="s">
        <v>
1257</v>
      </c>
      <c r="V15" s="954"/>
      <c r="W15" s="954"/>
      <c r="X15" s="954"/>
      <c r="Y15" s="954"/>
      <c r="Z15" s="954"/>
      <c r="AA15" s="576">
        <v>
4864</v>
      </c>
      <c r="AB15" s="758">
        <v>
4589</v>
      </c>
      <c r="AC15" s="758">
        <v>
4589</v>
      </c>
      <c r="AD15" s="758">
        <v>
4589</v>
      </c>
      <c r="AE15" s="758">
        <v>
3530</v>
      </c>
      <c r="AF15" s="758"/>
      <c r="AG15" s="758"/>
      <c r="AH15" s="758"/>
      <c r="AI15" s="758">
        <v>
1334</v>
      </c>
      <c r="AJ15" s="758"/>
      <c r="AK15" s="758"/>
      <c r="AL15" s="759"/>
      <c r="AO15" s="353"/>
      <c r="AP15" s="715"/>
      <c r="AQ15" s="716"/>
      <c r="AR15" s="716"/>
      <c r="AS15" s="716"/>
      <c r="AT15" s="716"/>
      <c r="AU15" s="716"/>
      <c r="AV15" s="716"/>
      <c r="AW15" s="717"/>
      <c r="AX15" s="576"/>
      <c r="AY15" s="758"/>
      <c r="AZ15" s="758"/>
      <c r="BA15" s="758"/>
      <c r="BB15" s="728"/>
      <c r="BC15" s="728"/>
      <c r="BD15" s="728"/>
      <c r="BE15" s="728"/>
      <c r="BF15" s="728"/>
      <c r="BG15" s="728"/>
      <c r="BH15" s="728"/>
      <c r="BI15" s="730"/>
      <c r="BJ15" s="353"/>
      <c r="BK15" s="353"/>
      <c r="BL15" s="715"/>
      <c r="BM15" s="716"/>
      <c r="BN15" s="716"/>
      <c r="BO15" s="716"/>
      <c r="BP15" s="716"/>
      <c r="BQ15" s="716"/>
      <c r="BR15" s="716"/>
      <c r="BS15" s="717"/>
      <c r="BT15" s="576"/>
      <c r="BU15" s="758"/>
      <c r="BV15" s="758"/>
      <c r="BW15" s="758"/>
      <c r="BX15" s="728"/>
      <c r="BY15" s="728"/>
      <c r="BZ15" s="728"/>
      <c r="CA15" s="728"/>
      <c r="CB15" s="728"/>
      <c r="CC15" s="728"/>
      <c r="CD15" s="728"/>
      <c r="CE15" s="730"/>
      <c r="CF15" s="353"/>
      <c r="CH15" s="971" t="s">
        <v>
760</v>
      </c>
      <c r="CI15" s="972"/>
      <c r="CJ15" s="972"/>
      <c r="CK15" s="972"/>
      <c r="CL15" s="972"/>
      <c r="CM15" s="972"/>
      <c r="CN15" s="973"/>
      <c r="CO15" s="758">
        <v>
884</v>
      </c>
      <c r="CP15" s="728"/>
      <c r="CQ15" s="728"/>
      <c r="CR15" s="728"/>
      <c r="CS15" s="118"/>
      <c r="CT15" s="758">
        <v>
1050</v>
      </c>
      <c r="CU15" s="728"/>
      <c r="CV15" s="728"/>
      <c r="CW15" s="728"/>
      <c r="CX15" s="118"/>
      <c r="CY15" s="728" t="s">
        <v>
739</v>
      </c>
      <c r="CZ15" s="728"/>
      <c r="DA15" s="728"/>
      <c r="DB15" s="118"/>
      <c r="DC15" s="758">
        <v>
701</v>
      </c>
      <c r="DD15" s="728"/>
      <c r="DE15" s="728"/>
      <c r="DF15" s="728"/>
      <c r="DG15" s="118"/>
      <c r="DH15" s="758">
        <v>
780</v>
      </c>
      <c r="DI15" s="728"/>
      <c r="DJ15" s="728"/>
      <c r="DK15" s="728"/>
      <c r="DL15" s="118"/>
      <c r="DM15" s="920" t="s">
        <v>
739</v>
      </c>
      <c r="DN15" s="920"/>
      <c r="DO15" s="920"/>
      <c r="DP15" s="119"/>
      <c r="DQ15" s="758">
        <v>
694</v>
      </c>
      <c r="DR15" s="728"/>
      <c r="DS15" s="728"/>
      <c r="DT15" s="728"/>
      <c r="DU15" s="207"/>
      <c r="DV15" s="758">
        <v>
1165</v>
      </c>
      <c r="DW15" s="728"/>
      <c r="DX15" s="728"/>
      <c r="DY15" s="728"/>
      <c r="DZ15" s="207"/>
      <c r="EA15" s="920" t="s">
        <v>
739</v>
      </c>
      <c r="EB15" s="920"/>
      <c r="EC15" s="920"/>
      <c r="ED15" s="208"/>
    </row>
    <row r="16" spans="1:134" ht="22.5" customHeight="1">
      <c r="A16" s="1004" t="s">
        <v>
756</v>
      </c>
      <c r="B16" s="1005"/>
      <c r="C16" s="1005"/>
      <c r="D16" s="1005"/>
      <c r="E16" s="1005"/>
      <c r="F16" s="1005"/>
      <c r="G16" s="576">
        <v>
1504</v>
      </c>
      <c r="H16" s="758">
        <v>
1504</v>
      </c>
      <c r="I16" s="758">
        <v>
1504</v>
      </c>
      <c r="J16" s="758">
        <v>
1504</v>
      </c>
      <c r="K16" s="758">
        <v>
1237</v>
      </c>
      <c r="L16" s="758"/>
      <c r="M16" s="758"/>
      <c r="N16" s="758"/>
      <c r="O16" s="758">
        <v>
267</v>
      </c>
      <c r="P16" s="758"/>
      <c r="Q16" s="758"/>
      <c r="R16" s="759"/>
      <c r="U16" s="1004" t="s">
        <v>
756</v>
      </c>
      <c r="V16" s="1005"/>
      <c r="W16" s="1005"/>
      <c r="X16" s="1005"/>
      <c r="Y16" s="1005"/>
      <c r="Z16" s="1005"/>
      <c r="AA16" s="576">
        <v>
1503</v>
      </c>
      <c r="AB16" s="758">
        <v>
1504</v>
      </c>
      <c r="AC16" s="758">
        <v>
1504</v>
      </c>
      <c r="AD16" s="758">
        <v>
1504</v>
      </c>
      <c r="AE16" s="758">
        <v>
1223</v>
      </c>
      <c r="AF16" s="758"/>
      <c r="AG16" s="758"/>
      <c r="AH16" s="758"/>
      <c r="AI16" s="758">
        <v>
280</v>
      </c>
      <c r="AJ16" s="758"/>
      <c r="AK16" s="758"/>
      <c r="AL16" s="759"/>
      <c r="AO16" s="353"/>
      <c r="AP16" s="12"/>
      <c r="AQ16" s="37"/>
      <c r="AR16" s="37"/>
      <c r="AS16" s="37"/>
      <c r="AT16" s="37"/>
      <c r="AU16" s="37"/>
      <c r="AV16" s="37"/>
      <c r="AW16" s="11"/>
      <c r="AX16" s="37"/>
      <c r="AY16" s="37"/>
      <c r="AZ16" s="37"/>
      <c r="BA16" s="37"/>
      <c r="BB16" s="37"/>
      <c r="BC16" s="37"/>
      <c r="BD16" s="37"/>
      <c r="BE16" s="37"/>
      <c r="BF16" s="37"/>
      <c r="BG16" s="37"/>
      <c r="BH16" s="37"/>
      <c r="BI16" s="11"/>
      <c r="BJ16" s="353"/>
      <c r="BK16" s="353"/>
      <c r="BL16" s="12"/>
      <c r="BM16" s="37"/>
      <c r="BN16" s="37"/>
      <c r="BO16" s="37"/>
      <c r="BP16" s="37"/>
      <c r="BQ16" s="37"/>
      <c r="BR16" s="37"/>
      <c r="BS16" s="11"/>
      <c r="BT16" s="37"/>
      <c r="BU16" s="37"/>
      <c r="BV16" s="37"/>
      <c r="BW16" s="37"/>
      <c r="BX16" s="37"/>
      <c r="BY16" s="37"/>
      <c r="BZ16" s="37"/>
      <c r="CA16" s="37"/>
      <c r="CB16" s="37"/>
      <c r="CC16" s="37"/>
      <c r="CD16" s="37"/>
      <c r="CE16" s="11"/>
      <c r="CF16" s="353"/>
      <c r="CH16" s="922" t="s">
        <v>
761</v>
      </c>
      <c r="CI16" s="923"/>
      <c r="CJ16" s="923"/>
      <c r="CK16" s="923"/>
      <c r="CL16" s="923"/>
      <c r="CM16" s="923"/>
      <c r="CN16" s="924"/>
      <c r="CO16" s="796"/>
      <c r="CP16" s="796"/>
      <c r="CQ16" s="796"/>
      <c r="CR16" s="796"/>
      <c r="CS16" s="124"/>
      <c r="CT16" s="796"/>
      <c r="CU16" s="796"/>
      <c r="CV16" s="796"/>
      <c r="CW16" s="796"/>
      <c r="CX16" s="124"/>
      <c r="CY16" s="796"/>
      <c r="CZ16" s="796"/>
      <c r="DA16" s="796"/>
      <c r="DB16" s="124"/>
      <c r="DC16" s="796"/>
      <c r="DD16" s="796"/>
      <c r="DE16" s="796"/>
      <c r="DF16" s="796"/>
      <c r="DG16" s="124"/>
      <c r="DH16" s="796"/>
      <c r="DI16" s="796"/>
      <c r="DJ16" s="796"/>
      <c r="DK16" s="796"/>
      <c r="DL16" s="124"/>
      <c r="DM16" s="921"/>
      <c r="DN16" s="921"/>
      <c r="DO16" s="921"/>
      <c r="DP16" s="61"/>
      <c r="DQ16" s="796"/>
      <c r="DR16" s="796"/>
      <c r="DS16" s="796"/>
      <c r="DT16" s="796"/>
      <c r="DU16" s="212"/>
      <c r="DV16" s="796"/>
      <c r="DW16" s="796"/>
      <c r="DX16" s="796"/>
      <c r="DY16" s="796"/>
      <c r="DZ16" s="212"/>
      <c r="EA16" s="921"/>
      <c r="EB16" s="921"/>
      <c r="EC16" s="921"/>
      <c r="ED16" s="61"/>
    </row>
    <row r="17" spans="1:134" ht="22.5" customHeight="1">
      <c r="A17" s="1004" t="s">
        <v>
757</v>
      </c>
      <c r="B17" s="1005"/>
      <c r="C17" s="1005"/>
      <c r="D17" s="1005"/>
      <c r="E17" s="1005"/>
      <c r="F17" s="1005"/>
      <c r="G17" s="576">
        <v>
8120</v>
      </c>
      <c r="H17" s="758">
        <v>
8120</v>
      </c>
      <c r="I17" s="758">
        <v>
8120</v>
      </c>
      <c r="J17" s="758">
        <v>
8120</v>
      </c>
      <c r="K17" s="758">
        <v>
4207</v>
      </c>
      <c r="L17" s="758"/>
      <c r="M17" s="758"/>
      <c r="N17" s="758"/>
      <c r="O17" s="758">
        <v>
3913</v>
      </c>
      <c r="P17" s="758"/>
      <c r="Q17" s="758"/>
      <c r="R17" s="759"/>
      <c r="U17" s="1004" t="s">
        <v>
1258</v>
      </c>
      <c r="V17" s="1005"/>
      <c r="W17" s="1005"/>
      <c r="X17" s="1005"/>
      <c r="Y17" s="1005"/>
      <c r="Z17" s="1005"/>
      <c r="AA17" s="576">
        <v>
7526</v>
      </c>
      <c r="AB17" s="758">
        <v>
8120</v>
      </c>
      <c r="AC17" s="758">
        <v>
8120</v>
      </c>
      <c r="AD17" s="758">
        <v>
8120</v>
      </c>
      <c r="AE17" s="758">
        <v>
3670</v>
      </c>
      <c r="AF17" s="758"/>
      <c r="AG17" s="758"/>
      <c r="AH17" s="758"/>
      <c r="AI17" s="758">
        <v>
3856</v>
      </c>
      <c r="AJ17" s="758"/>
      <c r="AK17" s="758"/>
      <c r="AL17" s="759"/>
      <c r="AO17" s="353"/>
      <c r="AP17" s="912" t="s">
        <v>
758</v>
      </c>
      <c r="AQ17" s="913"/>
      <c r="AR17" s="913"/>
      <c r="AS17" s="913"/>
      <c r="AT17" s="913"/>
      <c r="AU17" s="913"/>
      <c r="AV17" s="913"/>
      <c r="AW17" s="914"/>
      <c r="AX17" s="576">
        <v>
1494</v>
      </c>
      <c r="AY17" s="758"/>
      <c r="AZ17" s="728"/>
      <c r="BA17" s="728"/>
      <c r="BB17" s="758">
        <v>
1311</v>
      </c>
      <c r="BC17" s="758"/>
      <c r="BD17" s="728"/>
      <c r="BE17" s="728"/>
      <c r="BF17" s="758">
        <v>
183</v>
      </c>
      <c r="BG17" s="758"/>
      <c r="BH17" s="728"/>
      <c r="BI17" s="730"/>
      <c r="BJ17" s="353"/>
      <c r="BK17" s="353"/>
      <c r="BL17" s="912" t="s">
        <v>
758</v>
      </c>
      <c r="BM17" s="913"/>
      <c r="BN17" s="913"/>
      <c r="BO17" s="913"/>
      <c r="BP17" s="913"/>
      <c r="BQ17" s="913"/>
      <c r="BR17" s="913"/>
      <c r="BS17" s="914"/>
      <c r="BT17" s="576">
        <v>
1440</v>
      </c>
      <c r="BU17" s="758"/>
      <c r="BV17" s="728"/>
      <c r="BW17" s="728"/>
      <c r="BX17" s="758">
        <v>
1230</v>
      </c>
      <c r="BY17" s="758"/>
      <c r="BZ17" s="728"/>
      <c r="CA17" s="728"/>
      <c r="CB17" s="758">
        <v>
210</v>
      </c>
      <c r="CC17" s="758"/>
      <c r="CD17" s="728"/>
      <c r="CE17" s="730"/>
      <c r="CF17" s="358"/>
      <c r="CH17" s="105"/>
      <c r="CI17" s="105"/>
      <c r="CJ17" s="105"/>
      <c r="CK17" s="104"/>
      <c r="CL17" s="65"/>
      <c r="CM17" s="66"/>
      <c r="CN17" s="66"/>
      <c r="CO17" s="66"/>
      <c r="CP17" s="66"/>
      <c r="CQ17" s="66"/>
      <c r="CR17" s="66"/>
      <c r="CS17" s="66"/>
      <c r="CT17" s="66"/>
      <c r="CU17" s="66"/>
      <c r="CV17" s="66"/>
      <c r="CW17" s="66"/>
      <c r="CX17" s="66"/>
      <c r="CY17" s="66"/>
      <c r="CZ17" s="66"/>
      <c r="DA17" s="66"/>
      <c r="DB17" s="66"/>
      <c r="DC17" s="66"/>
      <c r="DD17" s="66"/>
      <c r="DE17" s="66"/>
      <c r="DF17" s="66"/>
      <c r="DG17" s="66"/>
      <c r="DH17" s="66"/>
      <c r="DI17" s="66"/>
      <c r="DJ17" s="66"/>
      <c r="DK17" s="66"/>
      <c r="DL17" s="66"/>
      <c r="DM17" s="66"/>
      <c r="DN17" s="66"/>
      <c r="DO17" s="66"/>
      <c r="DP17" s="66"/>
      <c r="DQ17" s="66"/>
      <c r="DR17" s="66"/>
      <c r="DS17" s="66"/>
      <c r="DT17" s="66"/>
      <c r="DU17" s="66"/>
      <c r="DV17" s="66"/>
      <c r="DW17" s="66"/>
      <c r="DX17" s="66"/>
      <c r="DY17" s="66"/>
      <c r="DZ17" s="66"/>
      <c r="EA17" s="66"/>
      <c r="EB17" s="66"/>
      <c r="EC17" s="66"/>
      <c r="ED17" s="66"/>
    </row>
    <row r="18" spans="1:134" ht="21" customHeight="1">
      <c r="A18" s="1004" t="s">
        <v>
759</v>
      </c>
      <c r="B18" s="1005"/>
      <c r="C18" s="1005"/>
      <c r="D18" s="1005"/>
      <c r="E18" s="1005"/>
      <c r="F18" s="1005"/>
      <c r="G18" s="576">
        <v>
2452</v>
      </c>
      <c r="H18" s="758">
        <v>
2452</v>
      </c>
      <c r="I18" s="758">
        <v>
2452</v>
      </c>
      <c r="J18" s="758">
        <v>
2452</v>
      </c>
      <c r="K18" s="758">
        <v>
1356</v>
      </c>
      <c r="L18" s="758"/>
      <c r="M18" s="758"/>
      <c r="N18" s="758"/>
      <c r="O18" s="758">
        <v>
1096</v>
      </c>
      <c r="P18" s="758"/>
      <c r="Q18" s="758"/>
      <c r="R18" s="759"/>
      <c r="U18" s="1004" t="s">
        <v>
759</v>
      </c>
      <c r="V18" s="1005"/>
      <c r="W18" s="1005"/>
      <c r="X18" s="1005"/>
      <c r="Y18" s="1005"/>
      <c r="Z18" s="1005"/>
      <c r="AA18" s="576">
        <v>
2471</v>
      </c>
      <c r="AB18" s="758">
        <v>
2452</v>
      </c>
      <c r="AC18" s="758">
        <v>
2452</v>
      </c>
      <c r="AD18" s="758">
        <v>
2452</v>
      </c>
      <c r="AE18" s="758">
        <v>
1283</v>
      </c>
      <c r="AF18" s="758"/>
      <c r="AG18" s="758"/>
      <c r="AH18" s="758"/>
      <c r="AI18" s="758">
        <v>
1188</v>
      </c>
      <c r="AJ18" s="758"/>
      <c r="AK18" s="758"/>
      <c r="AL18" s="759"/>
      <c r="AO18" s="353"/>
      <c r="AP18" s="912"/>
      <c r="AQ18" s="913"/>
      <c r="AR18" s="913"/>
      <c r="AS18" s="913"/>
      <c r="AT18" s="913"/>
      <c r="AU18" s="913"/>
      <c r="AV18" s="913"/>
      <c r="AW18" s="914"/>
      <c r="AX18" s="760"/>
      <c r="AY18" s="728"/>
      <c r="AZ18" s="728"/>
      <c r="BA18" s="728"/>
      <c r="BB18" s="728"/>
      <c r="BC18" s="728"/>
      <c r="BD18" s="728"/>
      <c r="BE18" s="728"/>
      <c r="BF18" s="728"/>
      <c r="BG18" s="728"/>
      <c r="BH18" s="728"/>
      <c r="BI18" s="730"/>
      <c r="BJ18" s="353"/>
      <c r="BK18" s="353"/>
      <c r="BL18" s="912"/>
      <c r="BM18" s="913"/>
      <c r="BN18" s="913"/>
      <c r="BO18" s="913"/>
      <c r="BP18" s="913"/>
      <c r="BQ18" s="913"/>
      <c r="BR18" s="913"/>
      <c r="BS18" s="914"/>
      <c r="BT18" s="760"/>
      <c r="BU18" s="728"/>
      <c r="BV18" s="728"/>
      <c r="BW18" s="728"/>
      <c r="BX18" s="728"/>
      <c r="BY18" s="728"/>
      <c r="BZ18" s="728"/>
      <c r="CA18" s="728"/>
      <c r="CB18" s="728"/>
      <c r="CC18" s="728"/>
      <c r="CD18" s="728"/>
      <c r="CE18" s="730"/>
      <c r="CF18" s="353"/>
      <c r="CH18" s="103"/>
      <c r="CI18" s="103"/>
      <c r="CJ18" s="103"/>
      <c r="CK18" s="104"/>
      <c r="CL18" s="104"/>
      <c r="CM18" s="108"/>
      <c r="CN18" s="108"/>
      <c r="CO18" s="108"/>
      <c r="CP18" s="108"/>
      <c r="CQ18" s="108"/>
      <c r="CR18" s="108"/>
      <c r="CS18" s="108"/>
      <c r="CT18" s="108"/>
      <c r="CU18" s="108"/>
      <c r="CV18" s="108"/>
      <c r="CW18" s="108"/>
      <c r="CX18" s="108"/>
      <c r="CY18" s="108"/>
      <c r="CZ18" s="108"/>
      <c r="DA18" s="108"/>
      <c r="DB18" s="108"/>
      <c r="DC18" s="108"/>
      <c r="DD18" s="108"/>
      <c r="DE18" s="108"/>
      <c r="DF18" s="108"/>
      <c r="DG18" s="108"/>
      <c r="DH18" s="108"/>
      <c r="DI18" s="108"/>
      <c r="DJ18" s="108"/>
      <c r="DK18" s="108"/>
      <c r="DL18" s="108"/>
      <c r="DM18" s="108"/>
      <c r="DN18" s="108"/>
      <c r="DO18" s="108"/>
      <c r="DP18" s="108"/>
      <c r="DQ18" s="108"/>
      <c r="DR18" s="108"/>
      <c r="DS18" s="108"/>
      <c r="DT18" s="108"/>
      <c r="DU18" s="108"/>
      <c r="DV18" s="108"/>
      <c r="DW18" s="108"/>
      <c r="DX18" s="108"/>
      <c r="DY18" s="108"/>
      <c r="DZ18" s="108"/>
      <c r="EA18" s="108"/>
      <c r="EB18" s="108"/>
      <c r="EC18" s="108"/>
      <c r="ED18" s="108"/>
    </row>
    <row r="19" spans="1:134" ht="16.5" customHeight="1">
      <c r="A19" s="1004" t="s">
        <v>
1259</v>
      </c>
      <c r="B19" s="1005"/>
      <c r="C19" s="1005"/>
      <c r="D19" s="1005"/>
      <c r="E19" s="1005"/>
      <c r="F19" s="1005"/>
      <c r="G19" s="576">
        <v>
1728</v>
      </c>
      <c r="H19" s="758">
        <v>
1728</v>
      </c>
      <c r="I19" s="758">
        <v>
1728</v>
      </c>
      <c r="J19" s="758">
        <v>
1728</v>
      </c>
      <c r="K19" s="758">
        <v>
1045</v>
      </c>
      <c r="L19" s="758"/>
      <c r="M19" s="758"/>
      <c r="N19" s="758"/>
      <c r="O19" s="758">
        <v>
683</v>
      </c>
      <c r="P19" s="758"/>
      <c r="Q19" s="758"/>
      <c r="R19" s="759"/>
      <c r="U19" s="953" t="s">
        <v>
994</v>
      </c>
      <c r="V19" s="954"/>
      <c r="W19" s="954"/>
      <c r="X19" s="954"/>
      <c r="Y19" s="954"/>
      <c r="Z19" s="954"/>
      <c r="AA19" s="576">
        <v>
1927</v>
      </c>
      <c r="AB19" s="758">
        <v>
1728</v>
      </c>
      <c r="AC19" s="758">
        <v>
1728</v>
      </c>
      <c r="AD19" s="758">
        <v>
1728</v>
      </c>
      <c r="AE19" s="758">
        <v>
1148</v>
      </c>
      <c r="AF19" s="758"/>
      <c r="AG19" s="758"/>
      <c r="AH19" s="758"/>
      <c r="AI19" s="758">
        <v>
779</v>
      </c>
      <c r="AJ19" s="758"/>
      <c r="AK19" s="758"/>
      <c r="AL19" s="759"/>
      <c r="AO19" s="353"/>
      <c r="AP19" s="334"/>
      <c r="AQ19" s="335"/>
      <c r="AR19" s="335"/>
      <c r="AS19" s="335"/>
      <c r="AT19" s="335"/>
      <c r="AU19" s="335"/>
      <c r="AV19" s="335"/>
      <c r="AW19" s="336"/>
      <c r="AX19" s="353"/>
      <c r="AY19" s="353"/>
      <c r="AZ19" s="353"/>
      <c r="BA19" s="353"/>
      <c r="BB19" s="353"/>
      <c r="BC19" s="353"/>
      <c r="BD19" s="353"/>
      <c r="BE19" s="353"/>
      <c r="BF19" s="353"/>
      <c r="BG19" s="353"/>
      <c r="BH19" s="353"/>
      <c r="BI19" s="357"/>
      <c r="BJ19" s="353"/>
      <c r="BK19" s="353"/>
      <c r="BL19" s="354"/>
      <c r="BM19" s="355"/>
      <c r="BN19" s="355"/>
      <c r="BO19" s="355"/>
      <c r="BP19" s="355"/>
      <c r="BQ19" s="355"/>
      <c r="BR19" s="355"/>
      <c r="BS19" s="356"/>
      <c r="BT19" s="353"/>
      <c r="BU19" s="353"/>
      <c r="BV19" s="353"/>
      <c r="BW19" s="353"/>
      <c r="BX19" s="353"/>
      <c r="BY19" s="353"/>
      <c r="BZ19" s="353"/>
      <c r="CA19" s="353"/>
      <c r="CB19" s="353"/>
      <c r="CC19" s="353"/>
      <c r="CD19" s="353"/>
      <c r="CE19" s="357"/>
      <c r="CF19" s="353"/>
      <c r="CH19" s="103"/>
      <c r="CI19" s="103"/>
      <c r="CJ19" s="103"/>
      <c r="CK19" s="742" t="s">
        <v>
712</v>
      </c>
      <c r="CL19" s="742"/>
      <c r="CM19" s="742"/>
      <c r="CN19" s="742"/>
      <c r="CO19" s="742"/>
      <c r="CP19" s="742"/>
      <c r="CQ19" s="742"/>
      <c r="CR19" s="742"/>
      <c r="CS19" s="742"/>
      <c r="CT19" s="742"/>
      <c r="CU19" s="742"/>
      <c r="CV19" s="742"/>
      <c r="CW19" s="742"/>
      <c r="CX19" s="742"/>
      <c r="CY19" s="742"/>
      <c r="CZ19" s="742"/>
      <c r="DA19" s="591"/>
      <c r="DB19" s="591"/>
      <c r="DC19" s="591"/>
      <c r="DD19" s="591"/>
      <c r="DE19" s="591"/>
      <c r="DF19" s="591"/>
      <c r="DG19" s="591"/>
      <c r="DH19" s="67"/>
      <c r="DI19" s="67"/>
      <c r="DJ19" s="67"/>
      <c r="DK19" s="67"/>
      <c r="DL19" s="67"/>
      <c r="DM19" s="67"/>
      <c r="DN19" s="67"/>
      <c r="DO19" s="67"/>
      <c r="DP19" s="67"/>
      <c r="DQ19" s="67"/>
      <c r="DR19" s="67"/>
      <c r="DS19" s="67"/>
      <c r="DT19" s="67"/>
      <c r="DU19" s="67"/>
      <c r="DV19" s="67"/>
      <c r="DW19" s="67"/>
      <c r="DX19" s="67"/>
      <c r="DY19" s="67"/>
      <c r="DZ19" s="67"/>
      <c r="EA19" s="67"/>
      <c r="EB19" s="67"/>
      <c r="EC19" s="67"/>
      <c r="ED19" s="99"/>
    </row>
    <row r="20" spans="1:134" ht="20.25" customHeight="1">
      <c r="A20" s="1004"/>
      <c r="B20" s="1005"/>
      <c r="C20" s="1005"/>
      <c r="D20" s="1005"/>
      <c r="E20" s="1005"/>
      <c r="F20" s="1005"/>
      <c r="G20" s="760"/>
      <c r="H20" s="728"/>
      <c r="I20" s="728"/>
      <c r="J20" s="728"/>
      <c r="K20" s="758"/>
      <c r="L20" s="758"/>
      <c r="M20" s="758"/>
      <c r="N20" s="758"/>
      <c r="O20" s="758"/>
      <c r="P20" s="758"/>
      <c r="Q20" s="758"/>
      <c r="R20" s="759"/>
      <c r="U20" s="953"/>
      <c r="V20" s="954"/>
      <c r="W20" s="954"/>
      <c r="X20" s="954"/>
      <c r="Y20" s="954"/>
      <c r="Z20" s="954"/>
      <c r="AA20" s="760"/>
      <c r="AB20" s="728"/>
      <c r="AC20" s="728"/>
      <c r="AD20" s="728"/>
      <c r="AE20" s="758"/>
      <c r="AF20" s="758"/>
      <c r="AG20" s="758"/>
      <c r="AH20" s="758"/>
      <c r="AI20" s="758"/>
      <c r="AJ20" s="758"/>
      <c r="AK20" s="758"/>
      <c r="AL20" s="759"/>
      <c r="AO20" s="353"/>
      <c r="AP20" s="981" t="s">
        <v>
762</v>
      </c>
      <c r="AQ20" s="982"/>
      <c r="AR20" s="982"/>
      <c r="AS20" s="982"/>
      <c r="AT20" s="982"/>
      <c r="AU20" s="982"/>
      <c r="AV20" s="982"/>
      <c r="AW20" s="983"/>
      <c r="AX20" s="576">
        <v>
11749</v>
      </c>
      <c r="AY20" s="758"/>
      <c r="AZ20" s="728"/>
      <c r="BA20" s="728"/>
      <c r="BB20" s="758">
        <v>
7210</v>
      </c>
      <c r="BC20" s="758"/>
      <c r="BD20" s="728"/>
      <c r="BE20" s="728"/>
      <c r="BF20" s="728">
        <v>
4539</v>
      </c>
      <c r="BG20" s="728"/>
      <c r="BH20" s="728"/>
      <c r="BI20" s="730"/>
      <c r="BJ20" s="353"/>
      <c r="BK20" s="353"/>
      <c r="BL20" s="981" t="s">
        <v>
762</v>
      </c>
      <c r="BM20" s="982"/>
      <c r="BN20" s="982"/>
      <c r="BO20" s="982"/>
      <c r="BP20" s="982"/>
      <c r="BQ20" s="982"/>
      <c r="BR20" s="982"/>
      <c r="BS20" s="983"/>
      <c r="BT20" s="576">
        <v>
13240</v>
      </c>
      <c r="BU20" s="758"/>
      <c r="BV20" s="728"/>
      <c r="BW20" s="728"/>
      <c r="BX20" s="758">
        <v>
7849</v>
      </c>
      <c r="BY20" s="758"/>
      <c r="BZ20" s="728"/>
      <c r="CA20" s="728"/>
      <c r="CB20" s="728">
        <v>
5391</v>
      </c>
      <c r="CC20" s="728"/>
      <c r="CD20" s="728"/>
      <c r="CE20" s="730"/>
      <c r="CF20" s="353"/>
      <c r="CH20" s="103"/>
      <c r="CI20" s="103"/>
      <c r="CJ20" s="103"/>
      <c r="DA20" s="101"/>
      <c r="DB20" s="101"/>
      <c r="DC20" s="101"/>
      <c r="DD20" s="101"/>
      <c r="DE20" s="101"/>
      <c r="DF20" s="101"/>
      <c r="DG20" s="101"/>
      <c r="DH20" s="101"/>
      <c r="DI20" s="101"/>
      <c r="DJ20" s="101"/>
      <c r="DK20" s="101"/>
      <c r="DL20" s="101"/>
      <c r="DM20" s="101"/>
      <c r="DN20" s="101"/>
      <c r="DO20" s="101"/>
      <c r="DP20" s="101"/>
      <c r="DQ20" s="101"/>
      <c r="DR20" s="101"/>
      <c r="DS20" s="101"/>
      <c r="DT20" s="101"/>
      <c r="DU20" s="101"/>
    </row>
    <row r="21" spans="1:134" ht="16.5" customHeight="1">
      <c r="A21" s="1004" t="s">
        <v>
764</v>
      </c>
      <c r="B21" s="1005"/>
      <c r="C21" s="1005"/>
      <c r="D21" s="1005"/>
      <c r="E21" s="1005"/>
      <c r="F21" s="1005"/>
      <c r="G21" s="576">
        <v>
3215</v>
      </c>
      <c r="H21" s="758">
        <v>
3215</v>
      </c>
      <c r="I21" s="758">
        <v>
3215</v>
      </c>
      <c r="J21" s="758">
        <v>
3215</v>
      </c>
      <c r="K21" s="758">
        <v>
2122</v>
      </c>
      <c r="L21" s="758"/>
      <c r="M21" s="758"/>
      <c r="N21" s="758"/>
      <c r="O21" s="758">
        <v>
1093</v>
      </c>
      <c r="P21" s="758"/>
      <c r="Q21" s="758"/>
      <c r="R21" s="759"/>
      <c r="U21" s="1004" t="s">
        <v>
764</v>
      </c>
      <c r="V21" s="1005"/>
      <c r="W21" s="1005"/>
      <c r="X21" s="1005"/>
      <c r="Y21" s="1005"/>
      <c r="Z21" s="1005"/>
      <c r="AA21" s="576">
        <v>
3586</v>
      </c>
      <c r="AB21" s="758">
        <v>
3215</v>
      </c>
      <c r="AC21" s="758">
        <v>
3215</v>
      </c>
      <c r="AD21" s="758">
        <v>
3215</v>
      </c>
      <c r="AE21" s="758">
        <v>
2313</v>
      </c>
      <c r="AF21" s="758"/>
      <c r="AG21" s="758"/>
      <c r="AH21" s="758"/>
      <c r="AI21" s="758">
        <v>
1273</v>
      </c>
      <c r="AJ21" s="758"/>
      <c r="AK21" s="758"/>
      <c r="AL21" s="759"/>
      <c r="AO21" s="353"/>
      <c r="AP21" s="981"/>
      <c r="AQ21" s="982"/>
      <c r="AR21" s="982"/>
      <c r="AS21" s="982"/>
      <c r="AT21" s="982"/>
      <c r="AU21" s="982"/>
      <c r="AV21" s="982"/>
      <c r="AW21" s="983"/>
      <c r="AX21" s="760"/>
      <c r="AY21" s="728"/>
      <c r="AZ21" s="728"/>
      <c r="BA21" s="728"/>
      <c r="BB21" s="728"/>
      <c r="BC21" s="728"/>
      <c r="BD21" s="728"/>
      <c r="BE21" s="728"/>
      <c r="BF21" s="728"/>
      <c r="BG21" s="728"/>
      <c r="BH21" s="728"/>
      <c r="BI21" s="730"/>
      <c r="BJ21" s="353"/>
      <c r="BK21" s="353"/>
      <c r="BL21" s="981"/>
      <c r="BM21" s="982"/>
      <c r="BN21" s="982"/>
      <c r="BO21" s="982"/>
      <c r="BP21" s="982"/>
      <c r="BQ21" s="982"/>
      <c r="BR21" s="982"/>
      <c r="BS21" s="983"/>
      <c r="BT21" s="760"/>
      <c r="BU21" s="728"/>
      <c r="BV21" s="728"/>
      <c r="BW21" s="728"/>
      <c r="BX21" s="728"/>
      <c r="BY21" s="728"/>
      <c r="BZ21" s="728"/>
      <c r="CA21" s="728"/>
      <c r="CB21" s="728"/>
      <c r="CC21" s="728"/>
      <c r="CD21" s="728"/>
      <c r="CE21" s="730"/>
      <c r="CF21" s="353"/>
      <c r="CH21" s="103"/>
      <c r="CI21" s="103"/>
      <c r="CJ21" s="103"/>
      <c r="CK21" s="98"/>
      <c r="CL21" s="98"/>
      <c r="CM21" s="98"/>
      <c r="CN21" s="98"/>
      <c r="CO21" s="101"/>
      <c r="CP21" s="101"/>
      <c r="CQ21" s="101"/>
      <c r="CR21" s="101"/>
      <c r="CS21" s="101"/>
      <c r="CT21" s="101"/>
      <c r="CU21" s="101"/>
      <c r="CV21" s="101"/>
      <c r="CW21" s="101"/>
      <c r="CX21" s="101"/>
      <c r="CY21" s="101"/>
      <c r="CZ21" s="101"/>
      <c r="DA21" s="101"/>
      <c r="DB21" s="101"/>
      <c r="DC21" s="101"/>
      <c r="DD21" s="101"/>
      <c r="DE21" s="101"/>
      <c r="DF21" s="101"/>
      <c r="DG21" s="101"/>
      <c r="DH21" s="101"/>
      <c r="DI21" s="101"/>
      <c r="DJ21" s="101"/>
      <c r="DK21" s="101"/>
      <c r="DL21" s="101"/>
      <c r="DM21" s="101"/>
      <c r="DN21" s="101"/>
      <c r="DO21" s="101"/>
      <c r="DP21" s="101"/>
      <c r="DQ21" s="101"/>
      <c r="DR21" s="101"/>
      <c r="DS21" s="101"/>
      <c r="DT21" s="101"/>
      <c r="DU21" s="101"/>
    </row>
    <row r="22" spans="1:134" ht="16.5" customHeight="1">
      <c r="A22" s="1004"/>
      <c r="B22" s="1005"/>
      <c r="C22" s="1005"/>
      <c r="D22" s="1005"/>
      <c r="E22" s="1005"/>
      <c r="F22" s="1005"/>
      <c r="G22" s="576"/>
      <c r="H22" s="758"/>
      <c r="I22" s="758"/>
      <c r="J22" s="758"/>
      <c r="K22" s="758"/>
      <c r="L22" s="758"/>
      <c r="M22" s="758"/>
      <c r="N22" s="758"/>
      <c r="O22" s="758"/>
      <c r="P22" s="758"/>
      <c r="Q22" s="758"/>
      <c r="R22" s="759"/>
      <c r="U22" s="1004"/>
      <c r="V22" s="1005"/>
      <c r="W22" s="1005"/>
      <c r="X22" s="1005"/>
      <c r="Y22" s="1005"/>
      <c r="Z22" s="1005"/>
      <c r="AA22" s="576"/>
      <c r="AB22" s="758"/>
      <c r="AC22" s="758"/>
      <c r="AD22" s="758"/>
      <c r="AE22" s="758"/>
      <c r="AF22" s="758"/>
      <c r="AG22" s="758"/>
      <c r="AH22" s="758"/>
      <c r="AI22" s="758"/>
      <c r="AJ22" s="758"/>
      <c r="AK22" s="758"/>
      <c r="AL22" s="759"/>
      <c r="AO22" s="499"/>
      <c r="AP22" s="334"/>
      <c r="AQ22" s="495"/>
      <c r="AR22" s="495"/>
      <c r="AS22" s="495"/>
      <c r="AT22" s="495"/>
      <c r="AU22" s="495"/>
      <c r="AV22" s="495"/>
      <c r="AW22" s="496"/>
      <c r="AX22" s="37"/>
      <c r="AY22" s="37"/>
      <c r="AZ22" s="37"/>
      <c r="BA22" s="37"/>
      <c r="BB22" s="37"/>
      <c r="BC22" s="37"/>
      <c r="BD22" s="37"/>
      <c r="BE22" s="37"/>
      <c r="BF22" s="37"/>
      <c r="BG22" s="37"/>
      <c r="BH22" s="37"/>
      <c r="BI22" s="11"/>
      <c r="BJ22" s="499"/>
      <c r="BK22" s="499"/>
      <c r="BL22" s="500"/>
      <c r="BM22" s="501"/>
      <c r="BN22" s="501"/>
      <c r="BO22" s="501"/>
      <c r="BP22" s="501"/>
      <c r="BQ22" s="501"/>
      <c r="BR22" s="501"/>
      <c r="BS22" s="502"/>
      <c r="BT22" s="497"/>
      <c r="BU22" s="497"/>
      <c r="BV22" s="497"/>
      <c r="BW22" s="497"/>
      <c r="BX22" s="497"/>
      <c r="BY22" s="497"/>
      <c r="BZ22" s="497"/>
      <c r="CA22" s="497"/>
      <c r="CB22" s="497"/>
      <c r="CC22" s="497"/>
      <c r="CD22" s="497"/>
      <c r="CE22" s="498"/>
      <c r="CF22" s="499"/>
      <c r="CH22" s="42"/>
      <c r="CI22" s="42"/>
      <c r="CJ22" s="741" t="s">
        <v>
992</v>
      </c>
      <c r="CK22" s="741"/>
      <c r="CL22" s="106" t="s">
        <v>
9</v>
      </c>
      <c r="CM22" s="102" t="s">
        <v>
993</v>
      </c>
      <c r="CO22" s="742" t="s">
        <v>
769</v>
      </c>
      <c r="CP22" s="742"/>
      <c r="CQ22" s="742"/>
      <c r="CR22" s="742"/>
      <c r="CS22" s="742"/>
      <c r="CT22" s="742"/>
      <c r="CU22" s="742"/>
      <c r="CV22" s="742"/>
      <c r="CW22" s="742"/>
      <c r="CX22" s="742"/>
      <c r="CY22" s="742"/>
      <c r="CZ22" s="100"/>
      <c r="DA22" s="100"/>
      <c r="DB22" s="100"/>
      <c r="DC22" s="100"/>
      <c r="DD22" s="100"/>
      <c r="DE22" s="100"/>
      <c r="DF22" s="100"/>
      <c r="DG22" s="100"/>
      <c r="DH22" s="100"/>
      <c r="DI22" s="100"/>
      <c r="DJ22" s="100"/>
      <c r="DK22" s="100"/>
      <c r="DL22" s="100"/>
      <c r="DM22" s="100"/>
      <c r="DN22" s="100"/>
      <c r="DO22" s="100"/>
      <c r="DP22" s="100"/>
      <c r="DQ22" s="100"/>
      <c r="DR22" s="100"/>
      <c r="DS22" s="100"/>
      <c r="DT22" s="100"/>
      <c r="DU22" s="100"/>
    </row>
    <row r="23" spans="1:134" ht="15.75" customHeight="1">
      <c r="A23" s="1004"/>
      <c r="B23" s="1005"/>
      <c r="C23" s="1005"/>
      <c r="D23" s="1005"/>
      <c r="E23" s="1005"/>
      <c r="F23" s="1005"/>
      <c r="G23" s="760"/>
      <c r="H23" s="728"/>
      <c r="I23" s="728"/>
      <c r="J23" s="728"/>
      <c r="K23" s="758"/>
      <c r="L23" s="758"/>
      <c r="M23" s="758"/>
      <c r="N23" s="758"/>
      <c r="O23" s="758"/>
      <c r="P23" s="758"/>
      <c r="Q23" s="758"/>
      <c r="R23" s="759"/>
      <c r="U23" s="1004"/>
      <c r="V23" s="1005"/>
      <c r="W23" s="1005"/>
      <c r="X23" s="1005"/>
      <c r="Y23" s="1005"/>
      <c r="Z23" s="1005"/>
      <c r="AA23" s="760"/>
      <c r="AB23" s="728"/>
      <c r="AC23" s="728"/>
      <c r="AD23" s="728"/>
      <c r="AE23" s="758"/>
      <c r="AF23" s="758"/>
      <c r="AG23" s="758"/>
      <c r="AH23" s="758"/>
      <c r="AI23" s="758"/>
      <c r="AJ23" s="758"/>
      <c r="AK23" s="758"/>
      <c r="AL23" s="759"/>
      <c r="AO23" s="353"/>
      <c r="AP23" s="917" t="s">
        <v>
766</v>
      </c>
      <c r="AQ23" s="918"/>
      <c r="AR23" s="918"/>
      <c r="AS23" s="918"/>
      <c r="AT23" s="918"/>
      <c r="AU23" s="918"/>
      <c r="AV23" s="918"/>
      <c r="AW23" s="919"/>
      <c r="AX23" s="915">
        <v>
13347</v>
      </c>
      <c r="AY23" s="915"/>
      <c r="AZ23" s="916"/>
      <c r="BA23" s="916"/>
      <c r="BB23" s="915">
        <v>
6305</v>
      </c>
      <c r="BC23" s="915"/>
      <c r="BD23" s="916"/>
      <c r="BE23" s="916"/>
      <c r="BF23" s="915">
        <v>
7042</v>
      </c>
      <c r="BG23" s="915"/>
      <c r="BH23" s="916"/>
      <c r="BI23" s="984"/>
      <c r="BJ23" s="353"/>
      <c r="BK23" s="353"/>
      <c r="BL23" s="917" t="s">
        <v>
766</v>
      </c>
      <c r="BM23" s="918"/>
      <c r="BN23" s="918"/>
      <c r="BO23" s="918"/>
      <c r="BP23" s="918"/>
      <c r="BQ23" s="918"/>
      <c r="BR23" s="918"/>
      <c r="BS23" s="919"/>
      <c r="BT23" s="915">
        <v>
14286</v>
      </c>
      <c r="BU23" s="915"/>
      <c r="BV23" s="916"/>
      <c r="BW23" s="916"/>
      <c r="BX23" s="915">
        <v>
6674</v>
      </c>
      <c r="BY23" s="915"/>
      <c r="BZ23" s="916"/>
      <c r="CA23" s="916"/>
      <c r="CB23" s="915">
        <v>
7612</v>
      </c>
      <c r="CC23" s="915"/>
      <c r="CD23" s="916"/>
      <c r="CE23" s="984"/>
      <c r="CF23" s="358"/>
      <c r="CH23" s="105"/>
      <c r="CI23" s="105"/>
      <c r="CJ23" s="105"/>
      <c r="CK23" s="98"/>
      <c r="CL23" s="98"/>
      <c r="CM23" s="98"/>
      <c r="CN23" s="98"/>
      <c r="CO23" s="101"/>
      <c r="CP23" s="101"/>
      <c r="CQ23" s="101"/>
      <c r="CR23" s="101"/>
      <c r="CS23" s="101"/>
      <c r="CT23" s="101"/>
      <c r="CU23" s="101"/>
      <c r="CV23" s="101"/>
      <c r="CW23" s="101"/>
      <c r="CX23" s="101"/>
      <c r="CY23" s="101"/>
      <c r="CZ23" s="101"/>
      <c r="DA23" s="101"/>
      <c r="DB23" s="101"/>
      <c r="DC23" s="101"/>
      <c r="DD23" s="101"/>
      <c r="DE23" s="101"/>
      <c r="DF23" s="101"/>
      <c r="DG23" s="101"/>
      <c r="DH23" s="101"/>
      <c r="DI23" s="101"/>
      <c r="DJ23" s="101"/>
      <c r="DK23" s="101"/>
      <c r="DL23" s="101"/>
      <c r="DM23" s="101"/>
      <c r="DN23" s="101"/>
      <c r="DO23" s="101"/>
      <c r="DP23" s="101"/>
      <c r="DQ23" s="101"/>
      <c r="DR23" s="101"/>
      <c r="DS23" s="101"/>
      <c r="DT23" s="101"/>
      <c r="DU23" s="101"/>
      <c r="DV23" s="796" t="s">
        <v>
772</v>
      </c>
      <c r="DW23" s="796"/>
      <c r="DX23" s="796"/>
      <c r="DY23" s="796"/>
      <c r="DZ23" s="796"/>
      <c r="EA23" s="796"/>
      <c r="EB23" s="796"/>
      <c r="EC23" s="796"/>
      <c r="ED23" s="796"/>
    </row>
    <row r="24" spans="1:134" ht="16.5" customHeight="1">
      <c r="A24" s="1004" t="s">
        <v>
1260</v>
      </c>
      <c r="B24" s="1005"/>
      <c r="C24" s="1005"/>
      <c r="D24" s="1005"/>
      <c r="E24" s="1005"/>
      <c r="F24" s="1005"/>
      <c r="G24" s="576">
        <v>
3026</v>
      </c>
      <c r="H24" s="758">
        <v>
3026</v>
      </c>
      <c r="I24" s="758">
        <v>
3026</v>
      </c>
      <c r="J24" s="758">
        <v>
3026</v>
      </c>
      <c r="K24" s="758">
        <v>
1462</v>
      </c>
      <c r="L24" s="758"/>
      <c r="M24" s="758"/>
      <c r="N24" s="758"/>
      <c r="O24" s="758">
        <v>
1564</v>
      </c>
      <c r="P24" s="758"/>
      <c r="Q24" s="758"/>
      <c r="R24" s="759"/>
      <c r="U24" s="1004" t="s">
        <v>
765</v>
      </c>
      <c r="V24" s="1005"/>
      <c r="W24" s="1005"/>
      <c r="X24" s="1005"/>
      <c r="Y24" s="1005"/>
      <c r="Z24" s="1005"/>
      <c r="AA24" s="576">
        <v>
3016</v>
      </c>
      <c r="AB24" s="758">
        <v>
3026</v>
      </c>
      <c r="AC24" s="758">
        <v>
3026</v>
      </c>
      <c r="AD24" s="758">
        <v>
3026</v>
      </c>
      <c r="AE24" s="758">
        <v>
1465</v>
      </c>
      <c r="AF24" s="758"/>
      <c r="AG24" s="758"/>
      <c r="AH24" s="758"/>
      <c r="AI24" s="758">
        <v>
1551</v>
      </c>
      <c r="AJ24" s="758"/>
      <c r="AK24" s="758"/>
      <c r="AL24" s="759"/>
      <c r="AO24" s="353"/>
      <c r="AP24" s="334"/>
      <c r="AQ24" s="335"/>
      <c r="AR24" s="335"/>
      <c r="AS24" s="335"/>
      <c r="AT24" s="335"/>
      <c r="AU24" s="335"/>
      <c r="AV24" s="335"/>
      <c r="AW24" s="336"/>
      <c r="AX24" s="353"/>
      <c r="AY24" s="353"/>
      <c r="AZ24" s="353"/>
      <c r="BA24" s="353"/>
      <c r="BB24" s="353"/>
      <c r="BC24" s="353"/>
      <c r="BD24" s="353"/>
      <c r="BE24" s="353"/>
      <c r="BF24" s="353"/>
      <c r="BG24" s="353"/>
      <c r="BH24" s="353"/>
      <c r="BI24" s="357"/>
      <c r="BJ24" s="353"/>
      <c r="BK24" s="353"/>
      <c r="BL24" s="354"/>
      <c r="BM24" s="355"/>
      <c r="BN24" s="355"/>
      <c r="BO24" s="355"/>
      <c r="BP24" s="355"/>
      <c r="BQ24" s="355"/>
      <c r="BR24" s="355"/>
      <c r="BS24" s="356"/>
      <c r="BT24" s="353"/>
      <c r="BU24" s="353"/>
      <c r="BV24" s="353"/>
      <c r="BW24" s="353"/>
      <c r="BX24" s="353"/>
      <c r="BY24" s="353"/>
      <c r="BZ24" s="353"/>
      <c r="CA24" s="353"/>
      <c r="CB24" s="353"/>
      <c r="CC24" s="353"/>
      <c r="CD24" s="353"/>
      <c r="CE24" s="357"/>
      <c r="CF24" s="353"/>
      <c r="CH24" s="642" t="s">
        <v>
727</v>
      </c>
      <c r="CI24" s="642"/>
      <c r="CJ24" s="642"/>
      <c r="CK24" s="642"/>
      <c r="CL24" s="642"/>
      <c r="CM24" s="642"/>
      <c r="CN24" s="642"/>
      <c r="CO24" s="642"/>
      <c r="CP24" s="642"/>
      <c r="CQ24" s="642" t="s">
        <v>
774</v>
      </c>
      <c r="CR24" s="642"/>
      <c r="CS24" s="642"/>
      <c r="CT24" s="642"/>
      <c r="CU24" s="642"/>
      <c r="CV24" s="642"/>
      <c r="CW24" s="642"/>
      <c r="CX24" s="642"/>
      <c r="CY24" s="642"/>
      <c r="CZ24" s="642"/>
      <c r="DA24" s="642" t="s">
        <v>
775</v>
      </c>
      <c r="DB24" s="642"/>
      <c r="DC24" s="642"/>
      <c r="DD24" s="642"/>
      <c r="DE24" s="642"/>
      <c r="DF24" s="642"/>
      <c r="DG24" s="642"/>
      <c r="DH24" s="642"/>
      <c r="DI24" s="642"/>
      <c r="DJ24" s="642"/>
      <c r="DK24" s="657" t="s">
        <v>
776</v>
      </c>
      <c r="DL24" s="634"/>
      <c r="DM24" s="634"/>
      <c r="DN24" s="634"/>
      <c r="DO24" s="634"/>
      <c r="DP24" s="634"/>
      <c r="DQ24" s="634"/>
      <c r="DR24" s="634"/>
      <c r="DS24" s="634"/>
      <c r="DT24" s="635"/>
      <c r="DU24" s="657" t="s">
        <v>
777</v>
      </c>
      <c r="DV24" s="634"/>
      <c r="DW24" s="634"/>
      <c r="DX24" s="634"/>
      <c r="DY24" s="634"/>
      <c r="DZ24" s="634"/>
      <c r="EA24" s="634"/>
      <c r="EB24" s="634"/>
      <c r="EC24" s="634"/>
      <c r="ED24" s="635"/>
    </row>
    <row r="25" spans="1:134" ht="16.5" customHeight="1">
      <c r="A25" s="1004"/>
      <c r="B25" s="1005"/>
      <c r="C25" s="1005"/>
      <c r="D25" s="1005"/>
      <c r="E25" s="1005"/>
      <c r="F25" s="1005"/>
      <c r="G25" s="760"/>
      <c r="H25" s="728"/>
      <c r="I25" s="728"/>
      <c r="J25" s="728"/>
      <c r="K25" s="758"/>
      <c r="L25" s="758"/>
      <c r="M25" s="758"/>
      <c r="N25" s="758"/>
      <c r="O25" s="758"/>
      <c r="P25" s="758"/>
      <c r="Q25" s="758"/>
      <c r="R25" s="759"/>
      <c r="U25" s="1004"/>
      <c r="V25" s="1005"/>
      <c r="W25" s="1005"/>
      <c r="X25" s="1005"/>
      <c r="Y25" s="1005"/>
      <c r="Z25" s="1005"/>
      <c r="AA25" s="760"/>
      <c r="AB25" s="728"/>
      <c r="AC25" s="728"/>
      <c r="AD25" s="728"/>
      <c r="AE25" s="758"/>
      <c r="AF25" s="758"/>
      <c r="AG25" s="758"/>
      <c r="AH25" s="758"/>
      <c r="AI25" s="758"/>
      <c r="AJ25" s="758"/>
      <c r="AK25" s="758"/>
      <c r="AL25" s="759"/>
      <c r="AO25" s="353"/>
      <c r="AP25" s="917" t="s">
        <v>
768</v>
      </c>
      <c r="AQ25" s="918"/>
      <c r="AR25" s="918"/>
      <c r="AS25" s="918"/>
      <c r="AT25" s="918"/>
      <c r="AU25" s="918"/>
      <c r="AV25" s="918"/>
      <c r="AW25" s="919"/>
      <c r="AX25" s="915">
        <v>
8130</v>
      </c>
      <c r="AY25" s="915"/>
      <c r="AZ25" s="916"/>
      <c r="BA25" s="916"/>
      <c r="BB25" s="915">
        <v>
5088</v>
      </c>
      <c r="BC25" s="915"/>
      <c r="BD25" s="916"/>
      <c r="BE25" s="916"/>
      <c r="BF25" s="915">
        <v>
3042</v>
      </c>
      <c r="BG25" s="915"/>
      <c r="BH25" s="916"/>
      <c r="BI25" s="984"/>
      <c r="BJ25" s="353"/>
      <c r="BK25" s="353"/>
      <c r="BL25" s="917" t="s">
        <v>
768</v>
      </c>
      <c r="BM25" s="918"/>
      <c r="BN25" s="918"/>
      <c r="BO25" s="918"/>
      <c r="BP25" s="918"/>
      <c r="BQ25" s="918"/>
      <c r="BR25" s="918"/>
      <c r="BS25" s="919"/>
      <c r="BT25" s="915">
        <v>
8011</v>
      </c>
      <c r="BU25" s="915"/>
      <c r="BV25" s="916"/>
      <c r="BW25" s="916"/>
      <c r="BX25" s="915">
        <v>
4797</v>
      </c>
      <c r="BY25" s="915"/>
      <c r="BZ25" s="916"/>
      <c r="CA25" s="916"/>
      <c r="CB25" s="915">
        <v>
3214</v>
      </c>
      <c r="CC25" s="915"/>
      <c r="CD25" s="916"/>
      <c r="CE25" s="984"/>
      <c r="CF25" s="358"/>
      <c r="CH25" s="642"/>
      <c r="CI25" s="642"/>
      <c r="CJ25" s="642"/>
      <c r="CK25" s="642"/>
      <c r="CL25" s="642"/>
      <c r="CM25" s="642"/>
      <c r="CN25" s="642"/>
      <c r="CO25" s="642"/>
      <c r="CP25" s="642"/>
      <c r="CQ25" s="642"/>
      <c r="CR25" s="642"/>
      <c r="CS25" s="642"/>
      <c r="CT25" s="642"/>
      <c r="CU25" s="642"/>
      <c r="CV25" s="642"/>
      <c r="CW25" s="642"/>
      <c r="CX25" s="642"/>
      <c r="CY25" s="642"/>
      <c r="CZ25" s="642"/>
      <c r="DA25" s="642"/>
      <c r="DB25" s="642"/>
      <c r="DC25" s="642"/>
      <c r="DD25" s="642"/>
      <c r="DE25" s="642"/>
      <c r="DF25" s="642"/>
      <c r="DG25" s="642"/>
      <c r="DH25" s="642"/>
      <c r="DI25" s="642"/>
      <c r="DJ25" s="642"/>
      <c r="DK25" s="985" t="s">
        <v>
779</v>
      </c>
      <c r="DL25" s="986"/>
      <c r="DM25" s="986"/>
      <c r="DN25" s="986"/>
      <c r="DO25" s="986"/>
      <c r="DP25" s="986"/>
      <c r="DQ25" s="986"/>
      <c r="DR25" s="986"/>
      <c r="DS25" s="986"/>
      <c r="DT25" s="987"/>
      <c r="DU25" s="639" t="s">
        <v>
780</v>
      </c>
      <c r="DV25" s="640"/>
      <c r="DW25" s="640"/>
      <c r="DX25" s="640"/>
      <c r="DY25" s="640"/>
      <c r="DZ25" s="640"/>
      <c r="EA25" s="640"/>
      <c r="EB25" s="640"/>
      <c r="EC25" s="640"/>
      <c r="ED25" s="641"/>
    </row>
    <row r="26" spans="1:134" ht="16.5" customHeight="1">
      <c r="A26" s="1004" t="s">
        <v>
1163</v>
      </c>
      <c r="B26" s="1005"/>
      <c r="C26" s="1005"/>
      <c r="D26" s="1005"/>
      <c r="E26" s="1005"/>
      <c r="F26" s="1005"/>
      <c r="G26" s="576">
        <v>
1747</v>
      </c>
      <c r="H26" s="758">
        <v>
1747</v>
      </c>
      <c r="I26" s="758">
        <v>
1747</v>
      </c>
      <c r="J26" s="758">
        <v>
1747</v>
      </c>
      <c r="K26" s="758">
        <v>
793</v>
      </c>
      <c r="L26" s="758"/>
      <c r="M26" s="758"/>
      <c r="N26" s="758"/>
      <c r="O26" s="758">
        <v>
954</v>
      </c>
      <c r="P26" s="758"/>
      <c r="Q26" s="758"/>
      <c r="R26" s="759"/>
      <c r="U26" s="1004" t="s">
        <v>
1163</v>
      </c>
      <c r="V26" s="1005"/>
      <c r="W26" s="1005"/>
      <c r="X26" s="1005"/>
      <c r="Y26" s="1005"/>
      <c r="Z26" s="1005"/>
      <c r="AA26" s="576">
        <v>
1875</v>
      </c>
      <c r="AB26" s="758">
        <v>
1747</v>
      </c>
      <c r="AC26" s="758">
        <v>
1747</v>
      </c>
      <c r="AD26" s="758">
        <v>
1747</v>
      </c>
      <c r="AE26" s="758">
        <v>
839</v>
      </c>
      <c r="AF26" s="758"/>
      <c r="AG26" s="758"/>
      <c r="AH26" s="758"/>
      <c r="AI26" s="758">
        <v>
1036</v>
      </c>
      <c r="AJ26" s="758"/>
      <c r="AK26" s="758"/>
      <c r="AL26" s="759"/>
      <c r="AO26" s="353"/>
      <c r="AP26" s="334"/>
      <c r="AQ26" s="335"/>
      <c r="AR26" s="335"/>
      <c r="AS26" s="335"/>
      <c r="AT26" s="335"/>
      <c r="AU26" s="335"/>
      <c r="AV26" s="335"/>
      <c r="AW26" s="336"/>
      <c r="AX26" s="353"/>
      <c r="AY26" s="353"/>
      <c r="AZ26" s="353"/>
      <c r="BA26" s="353"/>
      <c r="BB26" s="353"/>
      <c r="BC26" s="353"/>
      <c r="BD26" s="353"/>
      <c r="BE26" s="353"/>
      <c r="BF26" s="353"/>
      <c r="BG26" s="353"/>
      <c r="BH26" s="353"/>
      <c r="BI26" s="357"/>
      <c r="BJ26" s="353"/>
      <c r="BK26" s="353"/>
      <c r="BL26" s="354"/>
      <c r="BM26" s="355"/>
      <c r="BN26" s="355"/>
      <c r="BO26" s="355"/>
      <c r="BP26" s="355"/>
      <c r="BQ26" s="355"/>
      <c r="BR26" s="355"/>
      <c r="BS26" s="356"/>
      <c r="BT26" s="353"/>
      <c r="BU26" s="353"/>
      <c r="BV26" s="353"/>
      <c r="BW26" s="353"/>
      <c r="BX26" s="353"/>
      <c r="BY26" s="353"/>
      <c r="BZ26" s="353"/>
      <c r="CA26" s="353"/>
      <c r="CB26" s="353"/>
      <c r="CC26" s="353"/>
      <c r="CD26" s="353"/>
      <c r="CE26" s="357"/>
      <c r="CF26" s="353"/>
      <c r="CH26" s="988" t="s">
        <v>
1268</v>
      </c>
      <c r="CI26" s="989"/>
      <c r="CJ26" s="989"/>
      <c r="CK26" s="989"/>
      <c r="CL26" s="989"/>
      <c r="CM26" s="989"/>
      <c r="CN26" s="989"/>
      <c r="CO26" s="68"/>
      <c r="CP26" s="69"/>
      <c r="CQ26" s="990">
        <v>
111670</v>
      </c>
      <c r="CR26" s="908"/>
      <c r="CS26" s="908"/>
      <c r="CT26" s="908"/>
      <c r="CU26" s="908"/>
      <c r="CV26" s="908"/>
      <c r="CW26" s="908"/>
      <c r="CX26" s="908"/>
      <c r="CY26" s="908"/>
      <c r="CZ26" s="353"/>
      <c r="DA26" s="908">
        <v>
93522</v>
      </c>
      <c r="DB26" s="908"/>
      <c r="DC26" s="908"/>
      <c r="DD26" s="908"/>
      <c r="DE26" s="908"/>
      <c r="DF26" s="908"/>
      <c r="DG26" s="908"/>
      <c r="DH26" s="908"/>
      <c r="DI26" s="353"/>
      <c r="DJ26" s="353"/>
      <c r="DK26" s="353"/>
      <c r="DL26" s="674" t="s">
        <v>
1269</v>
      </c>
      <c r="DM26" s="674"/>
      <c r="DN26" s="674"/>
      <c r="DO26" s="674"/>
      <c r="DP26" s="674"/>
      <c r="DQ26" s="674"/>
      <c r="DR26" s="674"/>
      <c r="DS26" s="353"/>
      <c r="DT26" s="353"/>
      <c r="DU26" s="674">
        <v>
83.7</v>
      </c>
      <c r="DV26" s="674"/>
      <c r="DW26" s="674"/>
      <c r="DX26" s="674"/>
      <c r="DY26" s="674"/>
      <c r="DZ26" s="674"/>
      <c r="EA26" s="674"/>
      <c r="EB26" s="674"/>
      <c r="EC26" s="674"/>
      <c r="ED26" s="11"/>
    </row>
    <row r="27" spans="1:134" ht="16.5" customHeight="1">
      <c r="A27" s="1004"/>
      <c r="B27" s="1005"/>
      <c r="C27" s="1005"/>
      <c r="D27" s="1005"/>
      <c r="E27" s="1005"/>
      <c r="F27" s="1005"/>
      <c r="G27" s="760"/>
      <c r="H27" s="728"/>
      <c r="I27" s="728"/>
      <c r="J27" s="728"/>
      <c r="K27" s="758"/>
      <c r="L27" s="758"/>
      <c r="M27" s="758"/>
      <c r="N27" s="758"/>
      <c r="O27" s="758"/>
      <c r="P27" s="758"/>
      <c r="Q27" s="758"/>
      <c r="R27" s="759"/>
      <c r="U27" s="1004"/>
      <c r="V27" s="1005"/>
      <c r="W27" s="1005"/>
      <c r="X27" s="1005"/>
      <c r="Y27" s="1005"/>
      <c r="Z27" s="1005"/>
      <c r="AA27" s="760"/>
      <c r="AB27" s="728"/>
      <c r="AC27" s="728"/>
      <c r="AD27" s="728"/>
      <c r="AE27" s="758"/>
      <c r="AF27" s="758"/>
      <c r="AG27" s="758"/>
      <c r="AH27" s="758"/>
      <c r="AI27" s="758"/>
      <c r="AJ27" s="758"/>
      <c r="AK27" s="758"/>
      <c r="AL27" s="759"/>
      <c r="AO27" s="353"/>
      <c r="AP27" s="743" t="s">
        <v>
771</v>
      </c>
      <c r="AQ27" s="744"/>
      <c r="AR27" s="744"/>
      <c r="AS27" s="744"/>
      <c r="AT27" s="744"/>
      <c r="AU27" s="744"/>
      <c r="AV27" s="744"/>
      <c r="AW27" s="892"/>
      <c r="AX27" s="817">
        <v>
5429</v>
      </c>
      <c r="AY27" s="811"/>
      <c r="AZ27" s="811"/>
      <c r="BA27" s="811"/>
      <c r="BB27" s="811">
        <v>
2192</v>
      </c>
      <c r="BC27" s="811"/>
      <c r="BD27" s="811"/>
      <c r="BE27" s="811"/>
      <c r="BF27" s="811">
        <v>
3237</v>
      </c>
      <c r="BG27" s="811"/>
      <c r="BH27" s="811"/>
      <c r="BI27" s="816"/>
      <c r="BJ27" s="353"/>
      <c r="BK27" s="353"/>
      <c r="BL27" s="743" t="s">
        <v>
771</v>
      </c>
      <c r="BM27" s="744"/>
      <c r="BN27" s="744"/>
      <c r="BO27" s="744"/>
      <c r="BP27" s="744"/>
      <c r="BQ27" s="744"/>
      <c r="BR27" s="744"/>
      <c r="BS27" s="892"/>
      <c r="BT27" s="817">
        <v>
5786</v>
      </c>
      <c r="BU27" s="811"/>
      <c r="BV27" s="811"/>
      <c r="BW27" s="811"/>
      <c r="BX27" s="811">
        <v>
2308</v>
      </c>
      <c r="BY27" s="811"/>
      <c r="BZ27" s="811"/>
      <c r="CA27" s="811"/>
      <c r="CB27" s="811">
        <v>
3478</v>
      </c>
      <c r="CC27" s="811"/>
      <c r="CD27" s="811"/>
      <c r="CE27" s="816"/>
      <c r="CF27" s="353"/>
      <c r="CH27" s="988" t="s">
        <v>
783</v>
      </c>
      <c r="CI27" s="989"/>
      <c r="CJ27" s="989"/>
      <c r="CK27" s="989"/>
      <c r="CL27" s="989"/>
      <c r="CM27" s="989"/>
      <c r="CN27" s="989"/>
      <c r="CO27" s="353"/>
      <c r="CP27" s="357"/>
      <c r="CQ27" s="990">
        <v>
111033</v>
      </c>
      <c r="CR27" s="908"/>
      <c r="CS27" s="674"/>
      <c r="CT27" s="674"/>
      <c r="CU27" s="674"/>
      <c r="CV27" s="674"/>
      <c r="CW27" s="674"/>
      <c r="CX27" s="674"/>
      <c r="CY27" s="674"/>
      <c r="CZ27" s="353"/>
      <c r="DA27" s="908">
        <v>
95195</v>
      </c>
      <c r="DB27" s="674"/>
      <c r="DC27" s="674"/>
      <c r="DD27" s="674"/>
      <c r="DE27" s="674"/>
      <c r="DF27" s="674"/>
      <c r="DG27" s="674"/>
      <c r="DH27" s="674"/>
      <c r="DI27" s="353"/>
      <c r="DJ27" s="353"/>
      <c r="DK27" s="353"/>
      <c r="DL27" s="769" t="s">
        <v>
1270</v>
      </c>
      <c r="DM27" s="769"/>
      <c r="DN27" s="769"/>
      <c r="DO27" s="769"/>
      <c r="DP27" s="769"/>
      <c r="DQ27" s="769"/>
      <c r="DR27" s="769"/>
      <c r="DS27" s="353"/>
      <c r="DT27" s="353"/>
      <c r="DU27" s="674">
        <v>
85.7</v>
      </c>
      <c r="DV27" s="674"/>
      <c r="DW27" s="674"/>
      <c r="DX27" s="674"/>
      <c r="DY27" s="674"/>
      <c r="DZ27" s="674"/>
      <c r="EA27" s="674"/>
      <c r="EB27" s="674"/>
      <c r="EC27" s="674"/>
      <c r="ED27" s="11"/>
    </row>
    <row r="28" spans="1:134" ht="19.5" customHeight="1">
      <c r="A28" s="1006" t="s">
        <v>
770</v>
      </c>
      <c r="B28" s="1007"/>
      <c r="C28" s="1007"/>
      <c r="D28" s="1007"/>
      <c r="E28" s="1007"/>
      <c r="F28" s="1008"/>
      <c r="G28" s="576">
        <v>
3809</v>
      </c>
      <c r="H28" s="758">
        <v>
3809</v>
      </c>
      <c r="I28" s="758">
        <v>
3809</v>
      </c>
      <c r="J28" s="758">
        <v>
3809</v>
      </c>
      <c r="K28" s="758">
        <v>
1752</v>
      </c>
      <c r="L28" s="758"/>
      <c r="M28" s="758"/>
      <c r="N28" s="758"/>
      <c r="O28" s="758">
        <v>
2057</v>
      </c>
      <c r="P28" s="758"/>
      <c r="Q28" s="758"/>
      <c r="R28" s="759"/>
      <c r="U28" s="1006" t="s">
        <v>
770</v>
      </c>
      <c r="V28" s="1007"/>
      <c r="W28" s="1007"/>
      <c r="X28" s="1007"/>
      <c r="Y28" s="1007"/>
      <c r="Z28" s="1008"/>
      <c r="AA28" s="576">
        <v>
4008</v>
      </c>
      <c r="AB28" s="758">
        <v>
3809</v>
      </c>
      <c r="AC28" s="758">
        <v>
3809</v>
      </c>
      <c r="AD28" s="758">
        <v>
3809</v>
      </c>
      <c r="AE28" s="758">
        <v>
1774</v>
      </c>
      <c r="AF28" s="758"/>
      <c r="AG28" s="758"/>
      <c r="AH28" s="758"/>
      <c r="AI28" s="758">
        <v>
2234</v>
      </c>
      <c r="AJ28" s="758"/>
      <c r="AK28" s="758"/>
      <c r="AL28" s="759"/>
      <c r="AO28" s="358"/>
      <c r="AP28" s="743"/>
      <c r="AQ28" s="744"/>
      <c r="AR28" s="744"/>
      <c r="AS28" s="744"/>
      <c r="AT28" s="744"/>
      <c r="AU28" s="744"/>
      <c r="AV28" s="744"/>
      <c r="AW28" s="892"/>
      <c r="AX28" s="817"/>
      <c r="AY28" s="811"/>
      <c r="AZ28" s="811"/>
      <c r="BA28" s="811"/>
      <c r="BB28" s="811"/>
      <c r="BC28" s="811"/>
      <c r="BD28" s="811"/>
      <c r="BE28" s="811"/>
      <c r="BF28" s="811"/>
      <c r="BG28" s="811"/>
      <c r="BH28" s="811"/>
      <c r="BI28" s="816"/>
      <c r="BJ28" s="353"/>
      <c r="BK28" s="353"/>
      <c r="BL28" s="743"/>
      <c r="BM28" s="744"/>
      <c r="BN28" s="744"/>
      <c r="BO28" s="744"/>
      <c r="BP28" s="744"/>
      <c r="BQ28" s="744"/>
      <c r="BR28" s="744"/>
      <c r="BS28" s="892"/>
      <c r="BT28" s="817"/>
      <c r="BU28" s="811"/>
      <c r="BV28" s="811"/>
      <c r="BW28" s="811"/>
      <c r="BX28" s="811"/>
      <c r="BY28" s="811"/>
      <c r="BZ28" s="811"/>
      <c r="CA28" s="811"/>
      <c r="CB28" s="811"/>
      <c r="CC28" s="811"/>
      <c r="CD28" s="811"/>
      <c r="CE28" s="816"/>
      <c r="CF28" s="353"/>
      <c r="CH28" s="988" t="s">
        <v>
784</v>
      </c>
      <c r="CI28" s="989"/>
      <c r="CJ28" s="989"/>
      <c r="CK28" s="989"/>
      <c r="CL28" s="989"/>
      <c r="CM28" s="989"/>
      <c r="CN28" s="989"/>
      <c r="CO28" s="353"/>
      <c r="CP28" s="357"/>
      <c r="CQ28" s="990">
        <v>
118852</v>
      </c>
      <c r="CR28" s="908"/>
      <c r="CS28" s="674"/>
      <c r="CT28" s="674"/>
      <c r="CU28" s="674"/>
      <c r="CV28" s="674"/>
      <c r="CW28" s="674"/>
      <c r="CX28" s="674"/>
      <c r="CY28" s="674"/>
      <c r="CZ28" s="353"/>
      <c r="DA28" s="908">
        <v>
102683</v>
      </c>
      <c r="DB28" s="674"/>
      <c r="DC28" s="674"/>
      <c r="DD28" s="674"/>
      <c r="DE28" s="674"/>
      <c r="DF28" s="674"/>
      <c r="DG28" s="674"/>
      <c r="DH28" s="674"/>
      <c r="DI28" s="353"/>
      <c r="DJ28" s="353"/>
      <c r="DK28" s="353"/>
      <c r="DL28" s="992">
        <v>
-16169</v>
      </c>
      <c r="DM28" s="992"/>
      <c r="DN28" s="992"/>
      <c r="DO28" s="992"/>
      <c r="DP28" s="992"/>
      <c r="DQ28" s="992"/>
      <c r="DR28" s="992"/>
      <c r="DS28" s="353"/>
      <c r="DT28" s="353"/>
      <c r="DU28" s="674">
        <v>
86.4</v>
      </c>
      <c r="DV28" s="674"/>
      <c r="DW28" s="674"/>
      <c r="DX28" s="674"/>
      <c r="DY28" s="674"/>
      <c r="DZ28" s="674"/>
      <c r="EA28" s="674"/>
      <c r="EB28" s="674"/>
      <c r="EC28" s="674"/>
      <c r="ED28" s="11"/>
    </row>
    <row r="29" spans="1:134" ht="18" customHeight="1">
      <c r="A29" s="953" t="s">
        <v>
773</v>
      </c>
      <c r="B29" s="954"/>
      <c r="C29" s="954"/>
      <c r="D29" s="954"/>
      <c r="E29" s="954"/>
      <c r="F29" s="954"/>
      <c r="G29" s="576">
        <v>
4636</v>
      </c>
      <c r="H29" s="728"/>
      <c r="I29" s="728"/>
      <c r="J29" s="728"/>
      <c r="K29" s="758">
        <v>
1209</v>
      </c>
      <c r="L29" s="758"/>
      <c r="M29" s="758"/>
      <c r="N29" s="758"/>
      <c r="O29" s="758">
        <v>
3427</v>
      </c>
      <c r="P29" s="758"/>
      <c r="Q29" s="758"/>
      <c r="R29" s="759"/>
      <c r="S29" s="37"/>
      <c r="U29" s="953" t="s">
        <v>
1261</v>
      </c>
      <c r="V29" s="954"/>
      <c r="W29" s="954"/>
      <c r="X29" s="954"/>
      <c r="Y29" s="954"/>
      <c r="Z29" s="954"/>
      <c r="AA29" s="576">
        <v>
5564</v>
      </c>
      <c r="AB29" s="728"/>
      <c r="AC29" s="728"/>
      <c r="AD29" s="728"/>
      <c r="AE29" s="758">
        <v>
1428</v>
      </c>
      <c r="AF29" s="758"/>
      <c r="AG29" s="758"/>
      <c r="AH29" s="758"/>
      <c r="AI29" s="758">
        <v>
4136</v>
      </c>
      <c r="AJ29" s="758"/>
      <c r="AK29" s="758"/>
      <c r="AL29" s="759"/>
      <c r="AO29" s="358"/>
      <c r="AP29" s="334"/>
      <c r="AQ29" s="335"/>
      <c r="AR29" s="335"/>
      <c r="AS29" s="335"/>
      <c r="AT29" s="335"/>
      <c r="AU29" s="335"/>
      <c r="AV29" s="335"/>
      <c r="AW29" s="336"/>
      <c r="AX29" s="370"/>
      <c r="AY29" s="370"/>
      <c r="AZ29" s="370"/>
      <c r="BA29" s="370"/>
      <c r="BB29" s="370"/>
      <c r="BC29" s="370"/>
      <c r="BD29" s="370"/>
      <c r="BE29" s="370"/>
      <c r="BF29" s="370"/>
      <c r="BG29" s="370"/>
      <c r="BH29" s="370"/>
      <c r="BI29" s="371"/>
      <c r="BJ29" s="353"/>
      <c r="BK29" s="353"/>
      <c r="BL29" s="12"/>
      <c r="BM29" s="37"/>
      <c r="BN29" s="37"/>
      <c r="BO29" s="37"/>
      <c r="BP29" s="37"/>
      <c r="BQ29" s="37"/>
      <c r="BR29" s="37"/>
      <c r="BS29" s="11"/>
      <c r="BT29" s="370"/>
      <c r="BU29" s="370"/>
      <c r="BV29" s="370"/>
      <c r="BW29" s="370"/>
      <c r="BX29" s="370"/>
      <c r="BY29" s="370"/>
      <c r="BZ29" s="370"/>
      <c r="CA29" s="370"/>
      <c r="CB29" s="370"/>
      <c r="CC29" s="370"/>
      <c r="CD29" s="370"/>
      <c r="CE29" s="371"/>
      <c r="CF29" s="353"/>
      <c r="CH29" s="995" t="s">
        <v>
1271</v>
      </c>
      <c r="CI29" s="996"/>
      <c r="CJ29" s="996"/>
      <c r="CK29" s="996"/>
      <c r="CL29" s="996"/>
      <c r="CM29" s="996"/>
      <c r="CN29" s="996"/>
      <c r="CO29" s="361"/>
      <c r="CP29" s="61"/>
      <c r="CQ29" s="997">
        <v>
121396</v>
      </c>
      <c r="CR29" s="998"/>
      <c r="CS29" s="666"/>
      <c r="CT29" s="666"/>
      <c r="CU29" s="666"/>
      <c r="CV29" s="666"/>
      <c r="CW29" s="666"/>
      <c r="CX29" s="666"/>
      <c r="CY29" s="666"/>
      <c r="CZ29" s="361"/>
      <c r="DA29" s="998">
        <v>
104257</v>
      </c>
      <c r="DB29" s="666"/>
      <c r="DC29" s="666"/>
      <c r="DD29" s="666"/>
      <c r="DE29" s="666"/>
      <c r="DF29" s="666"/>
      <c r="DG29" s="666"/>
      <c r="DH29" s="666"/>
      <c r="DI29" s="361"/>
      <c r="DJ29" s="361"/>
      <c r="DK29" s="361"/>
      <c r="DL29" s="993">
        <v>
-17139</v>
      </c>
      <c r="DM29" s="993"/>
      <c r="DN29" s="993"/>
      <c r="DO29" s="993"/>
      <c r="DP29" s="993"/>
      <c r="DQ29" s="993"/>
      <c r="DR29" s="993"/>
      <c r="DS29" s="361"/>
      <c r="DT29" s="361"/>
      <c r="DU29" s="991">
        <v>
85.9</v>
      </c>
      <c r="DV29" s="991"/>
      <c r="DW29" s="991"/>
      <c r="DX29" s="991"/>
      <c r="DY29" s="991"/>
      <c r="DZ29" s="991"/>
      <c r="EA29" s="991"/>
      <c r="EB29" s="991"/>
      <c r="EC29" s="991"/>
      <c r="ED29" s="133"/>
    </row>
    <row r="30" spans="1:134" ht="18.75" customHeight="1">
      <c r="A30" s="1009" t="s">
        <v>
778</v>
      </c>
      <c r="B30" s="1010"/>
      <c r="C30" s="1010"/>
      <c r="D30" s="1010"/>
      <c r="E30" s="1010"/>
      <c r="F30" s="1010"/>
      <c r="G30" s="576">
        <v>
170</v>
      </c>
      <c r="H30" s="728"/>
      <c r="I30" s="728"/>
      <c r="J30" s="728"/>
      <c r="K30" s="758">
        <v>
88</v>
      </c>
      <c r="L30" s="758"/>
      <c r="M30" s="758"/>
      <c r="N30" s="758"/>
      <c r="O30" s="758">
        <v>
82</v>
      </c>
      <c r="P30" s="758"/>
      <c r="Q30" s="758"/>
      <c r="R30" s="759"/>
      <c r="S30" s="353"/>
      <c r="U30" s="1009" t="s">
        <v>
778</v>
      </c>
      <c r="V30" s="1010"/>
      <c r="W30" s="1010"/>
      <c r="X30" s="1010"/>
      <c r="Y30" s="1010"/>
      <c r="Z30" s="1010"/>
      <c r="AA30" s="576">
        <v>
238</v>
      </c>
      <c r="AB30" s="728"/>
      <c r="AC30" s="728"/>
      <c r="AD30" s="728"/>
      <c r="AE30" s="758">
        <v>
139</v>
      </c>
      <c r="AF30" s="758"/>
      <c r="AG30" s="758"/>
      <c r="AH30" s="758"/>
      <c r="AI30" s="758">
        <v>
99</v>
      </c>
      <c r="AJ30" s="758"/>
      <c r="AK30" s="758"/>
      <c r="AL30" s="759"/>
      <c r="AO30" s="37"/>
      <c r="AP30" s="917" t="s">
        <v>
781</v>
      </c>
      <c r="AQ30" s="918"/>
      <c r="AR30" s="918"/>
      <c r="AS30" s="918"/>
      <c r="AT30" s="918"/>
      <c r="AU30" s="918"/>
      <c r="AV30" s="918"/>
      <c r="AW30" s="919"/>
      <c r="AX30" s="835">
        <v>
795</v>
      </c>
      <c r="AY30" s="835"/>
      <c r="AZ30" s="835"/>
      <c r="BA30" s="835"/>
      <c r="BB30" s="835">
        <v>
746</v>
      </c>
      <c r="BC30" s="835"/>
      <c r="BD30" s="835"/>
      <c r="BE30" s="835"/>
      <c r="BF30" s="835">
        <v>
49</v>
      </c>
      <c r="BG30" s="835"/>
      <c r="BH30" s="835"/>
      <c r="BI30" s="842"/>
      <c r="BJ30" s="353"/>
      <c r="BK30" s="353"/>
      <c r="BL30" s="917" t="s">
        <v>
781</v>
      </c>
      <c r="BM30" s="918"/>
      <c r="BN30" s="918"/>
      <c r="BO30" s="918"/>
      <c r="BP30" s="918"/>
      <c r="BQ30" s="918"/>
      <c r="BR30" s="918"/>
      <c r="BS30" s="919"/>
      <c r="BT30" s="849">
        <v>
967</v>
      </c>
      <c r="BU30" s="835"/>
      <c r="BV30" s="835"/>
      <c r="BW30" s="835"/>
      <c r="BX30" s="835">
        <v>
890</v>
      </c>
      <c r="BY30" s="835"/>
      <c r="BZ30" s="835"/>
      <c r="CA30" s="835"/>
      <c r="CB30" s="835">
        <v>
77</v>
      </c>
      <c r="CC30" s="835"/>
      <c r="CD30" s="835"/>
      <c r="CE30" s="842"/>
      <c r="CF30" s="353"/>
      <c r="CH30" s="37"/>
      <c r="CI30" s="37"/>
      <c r="CJ30" s="37"/>
      <c r="CK30" s="199" t="s">
        <v>
456</v>
      </c>
      <c r="CL30" s="1" t="s">
        <v>
1093</v>
      </c>
      <c r="CM30" s="37" t="s">
        <v>
1094</v>
      </c>
      <c r="CN30" s="37"/>
      <c r="CO30" s="37"/>
      <c r="CP30" s="37"/>
      <c r="CQ30" s="37"/>
      <c r="CR30" s="37"/>
      <c r="CS30" s="37"/>
      <c r="CT30" s="37"/>
      <c r="CU30" s="37"/>
      <c r="CV30" s="37"/>
      <c r="CW30" s="37"/>
      <c r="CX30" s="37"/>
      <c r="CY30" s="37"/>
      <c r="CZ30" s="37"/>
      <c r="DA30" s="37"/>
      <c r="DB30" s="37"/>
      <c r="DC30" s="37"/>
      <c r="DD30" s="37"/>
      <c r="DE30" s="37"/>
      <c r="DF30" s="37"/>
      <c r="DG30" s="37"/>
      <c r="DH30" s="37"/>
      <c r="DI30" s="37"/>
      <c r="DJ30" s="37"/>
      <c r="DK30" s="37"/>
      <c r="DL30" s="37"/>
      <c r="DM30" s="37"/>
      <c r="DN30" s="37"/>
      <c r="DO30" s="37"/>
      <c r="DP30" s="37"/>
      <c r="DQ30" s="37"/>
      <c r="DR30" s="37"/>
      <c r="DS30" s="37"/>
      <c r="DT30" s="37"/>
      <c r="DU30" s="37"/>
      <c r="DV30" s="37"/>
      <c r="DW30" s="37"/>
      <c r="DX30" s="37"/>
      <c r="DY30" s="37"/>
      <c r="DZ30" s="37"/>
      <c r="EA30" s="37"/>
      <c r="EB30" s="37"/>
      <c r="EC30" s="37"/>
      <c r="ED30" s="37"/>
    </row>
    <row r="31" spans="1:134" ht="16.5" customHeight="1">
      <c r="A31" s="1004" t="s">
        <v>
1346</v>
      </c>
      <c r="B31" s="1005"/>
      <c r="C31" s="1005"/>
      <c r="D31" s="1005"/>
      <c r="E31" s="1005"/>
      <c r="F31" s="1005"/>
      <c r="G31" s="576">
        <v>
3312</v>
      </c>
      <c r="H31" s="728"/>
      <c r="I31" s="728"/>
      <c r="J31" s="728"/>
      <c r="K31" s="758">
        <v>
2116</v>
      </c>
      <c r="L31" s="758"/>
      <c r="M31" s="758"/>
      <c r="N31" s="758"/>
      <c r="O31" s="758">
        <v>
1196</v>
      </c>
      <c r="P31" s="758"/>
      <c r="Q31" s="758"/>
      <c r="R31" s="759"/>
      <c r="U31" s="1004" t="s">
        <v>
1348</v>
      </c>
      <c r="V31" s="1005"/>
      <c r="W31" s="1005"/>
      <c r="X31" s="1005"/>
      <c r="Y31" s="1005"/>
      <c r="Z31" s="1005"/>
      <c r="AA31" s="576">
        <v>
3634</v>
      </c>
      <c r="AB31" s="728"/>
      <c r="AC31" s="728"/>
      <c r="AD31" s="728"/>
      <c r="AE31" s="758">
        <v>
2199</v>
      </c>
      <c r="AF31" s="758"/>
      <c r="AG31" s="758"/>
      <c r="AH31" s="758"/>
      <c r="AI31" s="758">
        <v>
1435</v>
      </c>
      <c r="AJ31" s="758"/>
      <c r="AK31" s="758"/>
      <c r="AL31" s="759"/>
      <c r="AO31" s="37"/>
      <c r="AP31" s="334"/>
      <c r="AQ31" s="335"/>
      <c r="AR31" s="335"/>
      <c r="AS31" s="335"/>
      <c r="AT31" s="335"/>
      <c r="AU31" s="335"/>
      <c r="AV31" s="335"/>
      <c r="AW31" s="336"/>
      <c r="AX31" s="370"/>
      <c r="AY31" s="370"/>
      <c r="AZ31" s="370"/>
      <c r="BA31" s="370"/>
      <c r="BB31" s="370"/>
      <c r="BC31" s="370"/>
      <c r="BD31" s="370"/>
      <c r="BE31" s="370"/>
      <c r="BF31" s="370"/>
      <c r="BG31" s="370"/>
      <c r="BH31" s="370"/>
      <c r="BI31" s="371"/>
      <c r="BJ31" s="353"/>
      <c r="BK31" s="353"/>
      <c r="BL31" s="12"/>
      <c r="BM31" s="37"/>
      <c r="BN31" s="37"/>
      <c r="BO31" s="37"/>
      <c r="BP31" s="37"/>
      <c r="BQ31" s="37"/>
      <c r="BR31" s="37"/>
      <c r="BS31" s="11"/>
      <c r="BT31" s="370"/>
      <c r="BU31" s="370"/>
      <c r="BV31" s="370"/>
      <c r="BW31" s="370"/>
      <c r="BX31" s="370"/>
      <c r="BY31" s="370"/>
      <c r="BZ31" s="370"/>
      <c r="CA31" s="370"/>
      <c r="CB31" s="370"/>
      <c r="CC31" s="370"/>
      <c r="CD31" s="370"/>
      <c r="CE31" s="371"/>
      <c r="CF31" s="358"/>
      <c r="CH31" s="106"/>
      <c r="CI31" s="106"/>
      <c r="CK31" s="199"/>
      <c r="CL31" s="1"/>
      <c r="CM31" s="201"/>
      <c r="CN31" s="1"/>
      <c r="DT31" s="104"/>
      <c r="DU31" s="104"/>
      <c r="DV31" s="104"/>
      <c r="DW31" s="104"/>
      <c r="DX31" s="104"/>
      <c r="DY31" s="104"/>
      <c r="DZ31" s="104"/>
      <c r="EA31" s="104"/>
      <c r="EB31" s="104"/>
      <c r="EC31" s="104"/>
    </row>
    <row r="32" spans="1:134" ht="19.5" customHeight="1">
      <c r="A32" s="1004"/>
      <c r="B32" s="1005"/>
      <c r="C32" s="1005"/>
      <c r="D32" s="1005"/>
      <c r="E32" s="1005"/>
      <c r="F32" s="1005"/>
      <c r="G32" s="760"/>
      <c r="H32" s="728"/>
      <c r="I32" s="728"/>
      <c r="J32" s="728"/>
      <c r="K32" s="758"/>
      <c r="L32" s="758"/>
      <c r="M32" s="758"/>
      <c r="N32" s="758"/>
      <c r="O32" s="758"/>
      <c r="P32" s="758"/>
      <c r="Q32" s="758"/>
      <c r="R32" s="759"/>
      <c r="U32" s="1004"/>
      <c r="V32" s="1005"/>
      <c r="W32" s="1005"/>
      <c r="X32" s="1005"/>
      <c r="Y32" s="1005"/>
      <c r="Z32" s="1005"/>
      <c r="AA32" s="760"/>
      <c r="AB32" s="728"/>
      <c r="AC32" s="728"/>
      <c r="AD32" s="728"/>
      <c r="AE32" s="758"/>
      <c r="AF32" s="758"/>
      <c r="AG32" s="758"/>
      <c r="AH32" s="758"/>
      <c r="AI32" s="758"/>
      <c r="AJ32" s="758"/>
      <c r="AK32" s="758"/>
      <c r="AL32" s="759"/>
      <c r="AP32" s="917" t="s">
        <v>
782</v>
      </c>
      <c r="AQ32" s="918"/>
      <c r="AR32" s="918"/>
      <c r="AS32" s="918"/>
      <c r="AT32" s="918"/>
      <c r="AU32" s="918"/>
      <c r="AV32" s="918"/>
      <c r="AW32" s="919"/>
      <c r="AX32" s="835">
        <v>
357</v>
      </c>
      <c r="AY32" s="835"/>
      <c r="AZ32" s="835"/>
      <c r="BA32" s="835"/>
      <c r="BB32" s="835">
        <v>
254</v>
      </c>
      <c r="BC32" s="835"/>
      <c r="BD32" s="835"/>
      <c r="BE32" s="835"/>
      <c r="BF32" s="835">
        <v>
103</v>
      </c>
      <c r="BG32" s="835"/>
      <c r="BH32" s="835"/>
      <c r="BI32" s="842"/>
      <c r="BJ32" s="353"/>
      <c r="BK32" s="353"/>
      <c r="BL32" s="917" t="s">
        <v>
782</v>
      </c>
      <c r="BM32" s="918"/>
      <c r="BN32" s="918"/>
      <c r="BO32" s="918"/>
      <c r="BP32" s="918"/>
      <c r="BQ32" s="918"/>
      <c r="BR32" s="918"/>
      <c r="BS32" s="919"/>
      <c r="BT32" s="835">
        <v>
354</v>
      </c>
      <c r="BU32" s="835"/>
      <c r="BV32" s="835"/>
      <c r="BW32" s="835"/>
      <c r="BX32" s="835">
        <v>
258</v>
      </c>
      <c r="BY32" s="835"/>
      <c r="BZ32" s="835"/>
      <c r="CA32" s="835"/>
      <c r="CB32" s="835">
        <v>
96</v>
      </c>
      <c r="CC32" s="835"/>
      <c r="CD32" s="835"/>
      <c r="CE32" s="842"/>
      <c r="CF32" s="358"/>
      <c r="CK32" s="742" t="s">
        <v>
712</v>
      </c>
      <c r="CL32" s="742"/>
      <c r="CM32" s="742"/>
      <c r="CN32" s="742"/>
      <c r="CO32" s="742"/>
      <c r="CP32" s="742"/>
      <c r="CQ32" s="742"/>
      <c r="CR32" s="742"/>
      <c r="CS32" s="742"/>
      <c r="CT32" s="742"/>
      <c r="CU32" s="742"/>
      <c r="CV32" s="742"/>
      <c r="CW32" s="742"/>
      <c r="CX32" s="742"/>
      <c r="CY32" s="742"/>
      <c r="CZ32" s="742"/>
      <c r="DA32" s="591"/>
      <c r="DB32" s="591"/>
      <c r="DC32" s="591"/>
      <c r="DD32" s="591"/>
      <c r="DE32" s="591"/>
      <c r="DF32" s="591"/>
      <c r="DG32" s="591"/>
      <c r="DT32" s="99"/>
      <c r="DU32" s="99"/>
      <c r="DV32" s="99"/>
      <c r="DW32" s="99"/>
      <c r="DX32" s="99"/>
      <c r="DY32" s="99"/>
      <c r="DZ32" s="99"/>
      <c r="EA32" s="99"/>
      <c r="EB32" s="99"/>
    </row>
    <row r="33" spans="1:134" ht="16.5" customHeight="1">
      <c r="A33" s="1004" t="s">
        <v>
1347</v>
      </c>
      <c r="B33" s="1005"/>
      <c r="C33" s="1005"/>
      <c r="D33" s="1005"/>
      <c r="E33" s="1005"/>
      <c r="F33" s="1005"/>
      <c r="G33" s="576">
        <v>
2302</v>
      </c>
      <c r="H33" s="728"/>
      <c r="I33" s="728"/>
      <c r="J33" s="728"/>
      <c r="K33" s="758">
        <v>
1626</v>
      </c>
      <c r="L33" s="758"/>
      <c r="M33" s="758"/>
      <c r="N33" s="758"/>
      <c r="O33" s="758">
        <v>
676</v>
      </c>
      <c r="P33" s="758"/>
      <c r="Q33" s="758"/>
      <c r="R33" s="759"/>
      <c r="U33" s="1004" t="s">
        <v>
1347</v>
      </c>
      <c r="V33" s="1005"/>
      <c r="W33" s="1005"/>
      <c r="X33" s="1005"/>
      <c r="Y33" s="1005"/>
      <c r="Z33" s="1005"/>
      <c r="AA33" s="576">
        <v>
2718</v>
      </c>
      <c r="AB33" s="728"/>
      <c r="AC33" s="728"/>
      <c r="AD33" s="728"/>
      <c r="AE33" s="758">
        <v>
1942</v>
      </c>
      <c r="AF33" s="758"/>
      <c r="AG33" s="758"/>
      <c r="AH33" s="758"/>
      <c r="AI33" s="758">
        <v>
776</v>
      </c>
      <c r="AJ33" s="758"/>
      <c r="AK33" s="758"/>
      <c r="AL33" s="759"/>
      <c r="AP33" s="334"/>
      <c r="AQ33" s="335"/>
      <c r="AR33" s="335"/>
      <c r="AS33" s="335"/>
      <c r="AT33" s="335"/>
      <c r="AU33" s="335"/>
      <c r="AV33" s="335"/>
      <c r="AW33" s="336"/>
      <c r="AX33" s="835"/>
      <c r="AY33" s="835"/>
      <c r="AZ33" s="835"/>
      <c r="BA33" s="835"/>
      <c r="BB33" s="835"/>
      <c r="BC33" s="835"/>
      <c r="BD33" s="835"/>
      <c r="BE33" s="835"/>
      <c r="BF33" s="835"/>
      <c r="BG33" s="835"/>
      <c r="BH33" s="835"/>
      <c r="BI33" s="842"/>
      <c r="BJ33" s="353"/>
      <c r="BK33" s="353"/>
      <c r="BL33" s="354"/>
      <c r="BM33" s="355"/>
      <c r="BN33" s="355"/>
      <c r="BO33" s="355"/>
      <c r="BP33" s="355"/>
      <c r="BQ33" s="355"/>
      <c r="BR33" s="355"/>
      <c r="BS33" s="356"/>
      <c r="BT33" s="835"/>
      <c r="BU33" s="835"/>
      <c r="BV33" s="835"/>
      <c r="BW33" s="835"/>
      <c r="BX33" s="835"/>
      <c r="BY33" s="835"/>
      <c r="BZ33" s="835"/>
      <c r="CA33" s="835"/>
      <c r="CB33" s="835"/>
      <c r="CC33" s="835"/>
      <c r="CD33" s="835"/>
      <c r="CE33" s="842"/>
      <c r="CF33" s="353"/>
      <c r="CL33" s="201"/>
      <c r="CM33" s="201"/>
      <c r="CN33" s="201"/>
      <c r="CO33" s="201"/>
      <c r="CP33" s="201"/>
      <c r="CQ33" s="201"/>
      <c r="CR33" s="201"/>
      <c r="CS33" s="201"/>
      <c r="CT33" s="201"/>
      <c r="CU33" s="201"/>
      <c r="CV33" s="201"/>
      <c r="CW33" s="201"/>
      <c r="CX33" s="201"/>
      <c r="CY33" s="201"/>
      <c r="CZ33" s="201"/>
      <c r="DA33" s="207"/>
      <c r="DB33" s="207"/>
      <c r="DC33" s="207"/>
      <c r="DD33" s="207"/>
      <c r="DE33" s="207"/>
      <c r="DF33" s="207"/>
      <c r="DG33" s="207"/>
      <c r="DH33" s="207"/>
      <c r="DI33" s="207"/>
      <c r="DJ33" s="207"/>
      <c r="DK33" s="207"/>
      <c r="DL33" s="207" t="s">
        <v>
131</v>
      </c>
      <c r="DM33" s="207"/>
      <c r="DN33" s="207"/>
      <c r="DO33" s="207"/>
      <c r="DP33" s="207"/>
      <c r="DQ33" s="207"/>
      <c r="DR33" s="207"/>
      <c r="DS33" s="207"/>
    </row>
    <row r="34" spans="1:134" ht="27" customHeight="1">
      <c r="A34" s="1004"/>
      <c r="B34" s="1005"/>
      <c r="C34" s="1005"/>
      <c r="D34" s="1005"/>
      <c r="E34" s="1005"/>
      <c r="F34" s="1005"/>
      <c r="G34" s="760"/>
      <c r="H34" s="728"/>
      <c r="I34" s="728"/>
      <c r="J34" s="728"/>
      <c r="K34" s="758"/>
      <c r="L34" s="758"/>
      <c r="M34" s="758"/>
      <c r="N34" s="758"/>
      <c r="O34" s="758"/>
      <c r="P34" s="758"/>
      <c r="Q34" s="758"/>
      <c r="R34" s="759"/>
      <c r="U34" s="1004"/>
      <c r="V34" s="1005"/>
      <c r="W34" s="1005"/>
      <c r="X34" s="1005"/>
      <c r="Y34" s="1005"/>
      <c r="Z34" s="1005"/>
      <c r="AA34" s="760"/>
      <c r="AB34" s="728"/>
      <c r="AC34" s="728"/>
      <c r="AD34" s="728"/>
      <c r="AE34" s="758"/>
      <c r="AF34" s="758"/>
      <c r="AG34" s="758"/>
      <c r="AH34" s="758"/>
      <c r="AI34" s="758"/>
      <c r="AJ34" s="758"/>
      <c r="AK34" s="758"/>
      <c r="AL34" s="759"/>
      <c r="AP34" s="917" t="s">
        <v>
786</v>
      </c>
      <c r="AQ34" s="918"/>
      <c r="AR34" s="918"/>
      <c r="AS34" s="918"/>
      <c r="AT34" s="918"/>
      <c r="AU34" s="918"/>
      <c r="AV34" s="918"/>
      <c r="AW34" s="919"/>
      <c r="AX34" s="835">
        <v>
2781</v>
      </c>
      <c r="AY34" s="835"/>
      <c r="AZ34" s="835"/>
      <c r="BA34" s="835"/>
      <c r="BB34" s="835">
        <v>
1926</v>
      </c>
      <c r="BC34" s="835"/>
      <c r="BD34" s="835"/>
      <c r="BE34" s="835"/>
      <c r="BF34" s="835">
        <v>
855</v>
      </c>
      <c r="BG34" s="835"/>
      <c r="BH34" s="835"/>
      <c r="BI34" s="842"/>
      <c r="BJ34" s="353"/>
      <c r="BK34" s="353"/>
      <c r="BL34" s="917" t="s">
        <v>
786</v>
      </c>
      <c r="BM34" s="918"/>
      <c r="BN34" s="918"/>
      <c r="BO34" s="918"/>
      <c r="BP34" s="918"/>
      <c r="BQ34" s="918"/>
      <c r="BR34" s="918"/>
      <c r="BS34" s="919"/>
      <c r="BT34" s="835">
        <v>
2773</v>
      </c>
      <c r="BU34" s="835"/>
      <c r="BV34" s="835"/>
      <c r="BW34" s="835"/>
      <c r="BX34" s="835">
        <v>
1849</v>
      </c>
      <c r="BY34" s="835"/>
      <c r="BZ34" s="835"/>
      <c r="CA34" s="835"/>
      <c r="CB34" s="835">
        <v>
924</v>
      </c>
      <c r="CC34" s="835"/>
      <c r="CD34" s="835"/>
      <c r="CE34" s="842"/>
      <c r="CF34" s="353"/>
      <c r="DH34" s="4" t="s">
        <v>
177</v>
      </c>
    </row>
    <row r="35" spans="1:134" ht="18.75" customHeight="1">
      <c r="A35" s="1004" t="s">
        <v>
785</v>
      </c>
      <c r="B35" s="1005"/>
      <c r="C35" s="1005"/>
      <c r="D35" s="1005"/>
      <c r="E35" s="1005"/>
      <c r="F35" s="1005"/>
      <c r="G35" s="576">
        <v>
5511</v>
      </c>
      <c r="H35" s="728"/>
      <c r="I35" s="728"/>
      <c r="J35" s="728"/>
      <c r="K35" s="758">
        <v>
3301</v>
      </c>
      <c r="L35" s="758"/>
      <c r="M35" s="758"/>
      <c r="N35" s="758"/>
      <c r="O35" s="758">
        <v>
2210</v>
      </c>
      <c r="P35" s="758"/>
      <c r="Q35" s="758"/>
      <c r="R35" s="759"/>
      <c r="U35" s="1004" t="s">
        <v>
785</v>
      </c>
      <c r="V35" s="1005"/>
      <c r="W35" s="1005"/>
      <c r="X35" s="1005"/>
      <c r="Y35" s="1005"/>
      <c r="Z35" s="1005"/>
      <c r="AA35" s="576">
        <v>
4787</v>
      </c>
      <c r="AB35" s="728"/>
      <c r="AC35" s="728"/>
      <c r="AD35" s="728"/>
      <c r="AE35" s="758">
        <v>
2727</v>
      </c>
      <c r="AF35" s="758"/>
      <c r="AG35" s="758"/>
      <c r="AH35" s="758"/>
      <c r="AI35" s="758">
        <v>
2060</v>
      </c>
      <c r="AJ35" s="758"/>
      <c r="AK35" s="758"/>
      <c r="AL35" s="759"/>
      <c r="AP35" s="334"/>
      <c r="AQ35" s="335"/>
      <c r="AR35" s="335"/>
      <c r="AS35" s="335"/>
      <c r="AT35" s="335"/>
      <c r="AU35" s="335"/>
      <c r="AV35" s="335"/>
      <c r="AW35" s="336"/>
      <c r="AX35" s="370"/>
      <c r="AY35" s="370"/>
      <c r="AZ35" s="370"/>
      <c r="BA35" s="370"/>
      <c r="BB35" s="370"/>
      <c r="BC35" s="370"/>
      <c r="BD35" s="370"/>
      <c r="BE35" s="370"/>
      <c r="BF35" s="370"/>
      <c r="BG35" s="370"/>
      <c r="BH35" s="370"/>
      <c r="BI35" s="371"/>
      <c r="BJ35" s="353"/>
      <c r="BK35" s="353"/>
      <c r="BL35" s="12"/>
      <c r="BM35" s="37"/>
      <c r="BN35" s="37"/>
      <c r="BO35" s="37"/>
      <c r="BP35" s="37"/>
      <c r="BQ35" s="37"/>
      <c r="BR35" s="37"/>
      <c r="BS35" s="11"/>
      <c r="BT35" s="370"/>
      <c r="BU35" s="370"/>
      <c r="BV35" s="370"/>
      <c r="BW35" s="370"/>
      <c r="BX35" s="370"/>
      <c r="BY35" s="370"/>
      <c r="BZ35" s="370"/>
      <c r="CA35" s="370"/>
      <c r="CB35" s="370"/>
      <c r="CC35" s="370"/>
      <c r="CD35" s="370"/>
      <c r="CE35" s="371"/>
      <c r="CF35" s="358"/>
    </row>
    <row r="36" spans="1:134" ht="16.5" customHeight="1">
      <c r="A36" s="953" t="s">
        <v>
1262</v>
      </c>
      <c r="B36" s="954"/>
      <c r="C36" s="954"/>
      <c r="D36" s="954"/>
      <c r="E36" s="954"/>
      <c r="F36" s="954"/>
      <c r="G36" s="576">
        <v>
350</v>
      </c>
      <c r="H36" s="728"/>
      <c r="I36" s="728"/>
      <c r="J36" s="728"/>
      <c r="K36" s="758">
        <v>
246</v>
      </c>
      <c r="L36" s="758"/>
      <c r="M36" s="758"/>
      <c r="N36" s="758"/>
      <c r="O36" s="758">
        <v>
104</v>
      </c>
      <c r="P36" s="758"/>
      <c r="Q36" s="758"/>
      <c r="R36" s="759"/>
      <c r="U36" s="953" t="s">
        <v>
1262</v>
      </c>
      <c r="V36" s="954"/>
      <c r="W36" s="954"/>
      <c r="X36" s="954"/>
      <c r="Y36" s="954"/>
      <c r="Z36" s="954"/>
      <c r="AA36" s="576">
        <v>
359</v>
      </c>
      <c r="AB36" s="758"/>
      <c r="AC36" s="758"/>
      <c r="AD36" s="758"/>
      <c r="AE36" s="758">
        <v>
250</v>
      </c>
      <c r="AF36" s="758"/>
      <c r="AG36" s="758"/>
      <c r="AH36" s="758"/>
      <c r="AI36" s="758">
        <v>
109</v>
      </c>
      <c r="AJ36" s="758"/>
      <c r="AK36" s="758"/>
      <c r="AL36" s="759"/>
      <c r="AP36" s="981" t="s">
        <v>
788</v>
      </c>
      <c r="AQ36" s="982"/>
      <c r="AR36" s="982"/>
      <c r="AS36" s="982"/>
      <c r="AT36" s="982"/>
      <c r="AU36" s="982"/>
      <c r="AV36" s="982"/>
      <c r="AW36" s="983"/>
      <c r="AX36" s="817">
        <v>
677</v>
      </c>
      <c r="AY36" s="811"/>
      <c r="AZ36" s="811"/>
      <c r="BA36" s="811"/>
      <c r="BB36" s="811">
        <v>
652</v>
      </c>
      <c r="BC36" s="811"/>
      <c r="BD36" s="811"/>
      <c r="BE36" s="811"/>
      <c r="BF36" s="811">
        <v>
25</v>
      </c>
      <c r="BG36" s="811"/>
      <c r="BH36" s="811"/>
      <c r="BI36" s="816"/>
      <c r="BJ36" s="353"/>
      <c r="BK36" s="353"/>
      <c r="BL36" s="981" t="s">
        <v>
788</v>
      </c>
      <c r="BM36" s="982"/>
      <c r="BN36" s="982"/>
      <c r="BO36" s="982"/>
      <c r="BP36" s="982"/>
      <c r="BQ36" s="982"/>
      <c r="BR36" s="982"/>
      <c r="BS36" s="983"/>
      <c r="BT36" s="817">
        <v>
735</v>
      </c>
      <c r="BU36" s="811"/>
      <c r="BV36" s="811"/>
      <c r="BW36" s="811"/>
      <c r="BX36" s="811">
        <v>
703</v>
      </c>
      <c r="BY36" s="811"/>
      <c r="BZ36" s="811"/>
      <c r="CA36" s="811"/>
      <c r="CB36" s="811">
        <v>
32</v>
      </c>
      <c r="CC36" s="811"/>
      <c r="CD36" s="811"/>
      <c r="CE36" s="816"/>
      <c r="CF36" s="341"/>
      <c r="DJ36" s="4" t="s">
        <v>
177</v>
      </c>
    </row>
    <row r="37" spans="1:134" ht="16.5" customHeight="1">
      <c r="A37" s="953" t="s">
        <v>
787</v>
      </c>
      <c r="B37" s="954"/>
      <c r="C37" s="954"/>
      <c r="D37" s="954"/>
      <c r="E37" s="954"/>
      <c r="F37" s="954"/>
      <c r="G37" s="576">
        <v>
6687</v>
      </c>
      <c r="H37" s="728"/>
      <c r="I37" s="728"/>
      <c r="J37" s="728"/>
      <c r="K37" s="758">
        <v>
5295</v>
      </c>
      <c r="L37" s="758"/>
      <c r="M37" s="758"/>
      <c r="N37" s="758"/>
      <c r="O37" s="758">
        <v>
1392</v>
      </c>
      <c r="P37" s="758"/>
      <c r="Q37" s="758"/>
      <c r="R37" s="759"/>
      <c r="U37" s="953" t="s">
        <v>
787</v>
      </c>
      <c r="V37" s="954"/>
      <c r="W37" s="954"/>
      <c r="X37" s="954"/>
      <c r="Y37" s="954"/>
      <c r="Z37" s="954"/>
      <c r="AA37" s="576">
        <v>
7140</v>
      </c>
      <c r="AB37" s="728"/>
      <c r="AC37" s="728"/>
      <c r="AD37" s="728"/>
      <c r="AE37" s="758">
        <v>
5546</v>
      </c>
      <c r="AF37" s="758"/>
      <c r="AG37" s="758"/>
      <c r="AH37" s="758"/>
      <c r="AI37" s="758">
        <v>
1594</v>
      </c>
      <c r="AJ37" s="758"/>
      <c r="AK37" s="758"/>
      <c r="AL37" s="759"/>
      <c r="AP37" s="981"/>
      <c r="AQ37" s="982"/>
      <c r="AR37" s="982"/>
      <c r="AS37" s="982"/>
      <c r="AT37" s="982"/>
      <c r="AU37" s="982"/>
      <c r="AV37" s="982"/>
      <c r="AW37" s="983"/>
      <c r="AX37" s="817"/>
      <c r="AY37" s="811"/>
      <c r="AZ37" s="811"/>
      <c r="BA37" s="811"/>
      <c r="BB37" s="811"/>
      <c r="BC37" s="811"/>
      <c r="BD37" s="811"/>
      <c r="BE37" s="811"/>
      <c r="BF37" s="811"/>
      <c r="BG37" s="811"/>
      <c r="BH37" s="811"/>
      <c r="BI37" s="816"/>
      <c r="BJ37" s="353"/>
      <c r="BK37" s="353"/>
      <c r="BL37" s="981"/>
      <c r="BM37" s="982"/>
      <c r="BN37" s="982"/>
      <c r="BO37" s="982"/>
      <c r="BP37" s="982"/>
      <c r="BQ37" s="982"/>
      <c r="BR37" s="982"/>
      <c r="BS37" s="983"/>
      <c r="BT37" s="817"/>
      <c r="BU37" s="811"/>
      <c r="BV37" s="811"/>
      <c r="BW37" s="811"/>
      <c r="BX37" s="811"/>
      <c r="BY37" s="811"/>
      <c r="BZ37" s="811"/>
      <c r="CA37" s="811"/>
      <c r="CB37" s="811"/>
      <c r="CC37" s="811"/>
      <c r="CD37" s="811"/>
      <c r="CE37" s="816"/>
      <c r="CF37" s="346"/>
    </row>
    <row r="38" spans="1:134" ht="16.5" customHeight="1">
      <c r="A38" s="1011" t="s">
        <v>
1263</v>
      </c>
      <c r="B38" s="1012"/>
      <c r="C38" s="1012"/>
      <c r="D38" s="1012"/>
      <c r="E38" s="1012"/>
      <c r="F38" s="1012"/>
      <c r="G38" s="801">
        <v>
40741</v>
      </c>
      <c r="H38" s="800"/>
      <c r="I38" s="800"/>
      <c r="J38" s="800"/>
      <c r="K38" s="800">
        <v>
22484</v>
      </c>
      <c r="L38" s="800"/>
      <c r="M38" s="800"/>
      <c r="N38" s="800"/>
      <c r="O38" s="800">
        <v>
18257</v>
      </c>
      <c r="P38" s="800"/>
      <c r="Q38" s="800"/>
      <c r="R38" s="1013"/>
      <c r="U38" s="1011" t="s">
        <v>
789</v>
      </c>
      <c r="V38" s="1012"/>
      <c r="W38" s="1012"/>
      <c r="X38" s="1012"/>
      <c r="Y38" s="1012"/>
      <c r="Z38" s="1012"/>
      <c r="AA38" s="801">
        <v>
43064</v>
      </c>
      <c r="AB38" s="800"/>
      <c r="AC38" s="800"/>
      <c r="AD38" s="800"/>
      <c r="AE38" s="800">
        <v>
23069</v>
      </c>
      <c r="AF38" s="800"/>
      <c r="AG38" s="800"/>
      <c r="AH38" s="800"/>
      <c r="AI38" s="800">
        <v>
19995</v>
      </c>
      <c r="AJ38" s="800"/>
      <c r="AK38" s="800"/>
      <c r="AL38" s="1013"/>
      <c r="AP38" s="12"/>
      <c r="AQ38" s="37"/>
      <c r="AR38" s="37"/>
      <c r="AS38" s="37"/>
      <c r="AT38" s="37"/>
      <c r="AU38" s="37"/>
      <c r="AV38" s="37"/>
      <c r="AW38" s="37"/>
      <c r="AX38" s="493"/>
      <c r="AY38" s="353"/>
      <c r="AZ38" s="353"/>
      <c r="BA38" s="353"/>
      <c r="BB38" s="340"/>
      <c r="BC38" s="353"/>
      <c r="BD38" s="353"/>
      <c r="BE38" s="353"/>
      <c r="BF38" s="340"/>
      <c r="BG38" s="353"/>
      <c r="BH38" s="353"/>
      <c r="BI38" s="357"/>
      <c r="BJ38" s="353"/>
      <c r="BK38" s="353"/>
      <c r="BL38" s="354"/>
      <c r="BM38" s="355"/>
      <c r="BN38" s="355"/>
      <c r="BO38" s="355"/>
      <c r="BP38" s="355"/>
      <c r="BQ38" s="355"/>
      <c r="BR38" s="355"/>
      <c r="BS38" s="356"/>
      <c r="BT38" s="340"/>
      <c r="BU38" s="353"/>
      <c r="BV38" s="353"/>
      <c r="BW38" s="353"/>
      <c r="BX38" s="340"/>
      <c r="BY38" s="353"/>
      <c r="BZ38" s="353"/>
      <c r="CA38" s="353"/>
      <c r="CB38" s="340"/>
      <c r="CC38" s="353"/>
      <c r="CD38" s="353"/>
      <c r="CE38" s="357"/>
      <c r="CF38" s="341"/>
    </row>
    <row r="39" spans="1:134" ht="16.5" customHeight="1">
      <c r="B39" s="360" t="s">
        <v>
177</v>
      </c>
      <c r="C39" s="360"/>
      <c r="D39" s="345" t="s">
        <v>
712</v>
      </c>
      <c r="E39" s="360"/>
      <c r="F39" s="360"/>
      <c r="G39" s="360"/>
      <c r="H39" s="360"/>
      <c r="I39" s="360"/>
      <c r="J39" s="359"/>
      <c r="K39" s="359"/>
      <c r="L39" s="359"/>
      <c r="M39" s="359"/>
      <c r="N39" s="359"/>
      <c r="O39" s="353"/>
      <c r="P39" s="353"/>
      <c r="Q39" s="353"/>
      <c r="R39" s="353"/>
      <c r="V39" s="360" t="s">
        <v>
177</v>
      </c>
      <c r="W39" s="360"/>
      <c r="X39" s="345" t="s">
        <v>
712</v>
      </c>
      <c r="Y39" s="360"/>
      <c r="Z39" s="360"/>
      <c r="AA39" s="360"/>
      <c r="AB39" s="360"/>
      <c r="AC39" s="360"/>
      <c r="AD39" s="359"/>
      <c r="AE39" s="359"/>
      <c r="AF39" s="359"/>
      <c r="AG39" s="359"/>
      <c r="AH39" s="359"/>
      <c r="AI39" s="353"/>
      <c r="AJ39" s="353"/>
      <c r="AK39" s="353"/>
      <c r="AL39" s="353"/>
      <c r="AP39" s="999" t="s">
        <v>
790</v>
      </c>
      <c r="AQ39" s="1000"/>
      <c r="AR39" s="1000"/>
      <c r="AS39" s="1000"/>
      <c r="AT39" s="1000"/>
      <c r="AU39" s="1000"/>
      <c r="AV39" s="1000"/>
      <c r="AW39" s="1001"/>
      <c r="AX39" s="677">
        <v>
1108</v>
      </c>
      <c r="AY39" s="677"/>
      <c r="AZ39" s="677"/>
      <c r="BA39" s="677"/>
      <c r="BB39" s="677">
        <v>
1089</v>
      </c>
      <c r="BC39" s="677"/>
      <c r="BD39" s="677"/>
      <c r="BE39" s="677"/>
      <c r="BF39" s="677">
        <v>
19</v>
      </c>
      <c r="BG39" s="677"/>
      <c r="BH39" s="677"/>
      <c r="BI39" s="763"/>
      <c r="BJ39" s="341"/>
      <c r="BK39" s="341"/>
      <c r="BL39" s="999" t="s">
        <v>
790</v>
      </c>
      <c r="BM39" s="1000"/>
      <c r="BN39" s="1000"/>
      <c r="BO39" s="1000"/>
      <c r="BP39" s="1000"/>
      <c r="BQ39" s="1000"/>
      <c r="BR39" s="1000"/>
      <c r="BS39" s="1001"/>
      <c r="BT39" s="677">
        <v>
1127</v>
      </c>
      <c r="BU39" s="677"/>
      <c r="BV39" s="677"/>
      <c r="BW39" s="677"/>
      <c r="BX39" s="677">
        <v>
1088</v>
      </c>
      <c r="BY39" s="677"/>
      <c r="BZ39" s="677"/>
      <c r="CA39" s="677"/>
      <c r="CB39" s="677">
        <v>
39</v>
      </c>
      <c r="CC39" s="677"/>
      <c r="CD39" s="677"/>
      <c r="CE39" s="763"/>
      <c r="CF39" s="353"/>
    </row>
    <row r="40" spans="1:134" ht="16.5" customHeight="1">
      <c r="B40" s="365"/>
      <c r="C40" s="365"/>
      <c r="D40" s="365"/>
      <c r="E40" s="365"/>
      <c r="F40" s="365"/>
      <c r="G40" s="365"/>
      <c r="H40" s="365"/>
      <c r="I40" s="365"/>
      <c r="J40" s="365"/>
      <c r="K40" s="365"/>
      <c r="L40" s="365"/>
      <c r="M40" s="365"/>
      <c r="N40" s="365"/>
      <c r="O40" s="365"/>
      <c r="P40" s="365"/>
      <c r="Q40" s="365"/>
      <c r="R40" s="365"/>
      <c r="AP40" s="354"/>
      <c r="AQ40" s="355"/>
      <c r="AR40" s="355"/>
      <c r="AS40" s="355"/>
      <c r="AT40" s="355"/>
      <c r="AU40" s="355"/>
      <c r="AV40" s="355"/>
      <c r="AW40" s="356"/>
      <c r="AX40" s="338"/>
      <c r="AY40" s="338"/>
      <c r="AZ40" s="338"/>
      <c r="BA40" s="338"/>
      <c r="BB40" s="338"/>
      <c r="BC40" s="338"/>
      <c r="BD40" s="338"/>
      <c r="BE40" s="338"/>
      <c r="BF40" s="338"/>
      <c r="BG40" s="338"/>
      <c r="BH40" s="338"/>
      <c r="BI40" s="344"/>
      <c r="BJ40" s="338"/>
      <c r="BK40" s="338"/>
      <c r="BL40" s="354"/>
      <c r="BM40" s="355"/>
      <c r="BN40" s="355"/>
      <c r="BO40" s="355"/>
      <c r="BP40" s="355"/>
      <c r="BQ40" s="355"/>
      <c r="BR40" s="355"/>
      <c r="BS40" s="356"/>
      <c r="BT40" s="338"/>
      <c r="BU40" s="338"/>
      <c r="BV40" s="338"/>
      <c r="BW40" s="338"/>
      <c r="BX40" s="338"/>
      <c r="BY40" s="338"/>
      <c r="BZ40" s="338"/>
      <c r="CA40" s="338"/>
      <c r="CB40" s="338"/>
      <c r="CC40" s="338"/>
      <c r="CD40" s="338"/>
      <c r="CE40" s="344"/>
      <c r="CF40" s="341"/>
    </row>
    <row r="41" spans="1:134" ht="16.5" customHeight="1">
      <c r="B41" s="365"/>
      <c r="C41" s="365"/>
      <c r="D41" s="365"/>
      <c r="E41" s="365"/>
      <c r="F41" s="365"/>
      <c r="G41" s="365"/>
      <c r="H41" s="365"/>
      <c r="I41" s="365"/>
      <c r="J41" s="365"/>
      <c r="K41" s="365"/>
      <c r="L41" s="365"/>
      <c r="M41" s="365"/>
      <c r="N41" s="365"/>
      <c r="O41" s="365"/>
      <c r="P41" s="365"/>
      <c r="Q41" s="365"/>
      <c r="R41" s="365"/>
      <c r="AP41" s="981" t="s">
        <v>
791</v>
      </c>
      <c r="AQ41" s="982"/>
      <c r="AR41" s="982"/>
      <c r="AS41" s="982"/>
      <c r="AT41" s="982"/>
      <c r="AU41" s="982"/>
      <c r="AV41" s="982"/>
      <c r="AW41" s="983"/>
      <c r="AX41" s="676">
        <v>
2021</v>
      </c>
      <c r="AY41" s="677"/>
      <c r="AZ41" s="677"/>
      <c r="BA41" s="677"/>
      <c r="BB41" s="677">
        <v>
1299</v>
      </c>
      <c r="BC41" s="677"/>
      <c r="BD41" s="677"/>
      <c r="BE41" s="677"/>
      <c r="BF41" s="677">
        <v>
722</v>
      </c>
      <c r="BG41" s="677"/>
      <c r="BH41" s="677"/>
      <c r="BI41" s="763"/>
      <c r="BJ41" s="37"/>
      <c r="BK41" s="341"/>
      <c r="BL41" s="981" t="s">
        <v>
791</v>
      </c>
      <c r="BM41" s="982"/>
      <c r="BN41" s="982"/>
      <c r="BO41" s="982"/>
      <c r="BP41" s="982"/>
      <c r="BQ41" s="982"/>
      <c r="BR41" s="982"/>
      <c r="BS41" s="983"/>
      <c r="BT41" s="676">
        <v>
2214</v>
      </c>
      <c r="BU41" s="677"/>
      <c r="BV41" s="677"/>
      <c r="BW41" s="677"/>
      <c r="BX41" s="677">
        <v>
1360</v>
      </c>
      <c r="BY41" s="677"/>
      <c r="BZ41" s="677"/>
      <c r="CA41" s="677"/>
      <c r="CB41" s="677">
        <v>
854</v>
      </c>
      <c r="CC41" s="677"/>
      <c r="CD41" s="677"/>
      <c r="CE41" s="763"/>
      <c r="CF41" s="37"/>
    </row>
    <row r="42" spans="1:134" ht="16.5" customHeight="1">
      <c r="AP42" s="981"/>
      <c r="AQ42" s="982"/>
      <c r="AR42" s="982"/>
      <c r="AS42" s="982"/>
      <c r="AT42" s="982"/>
      <c r="AU42" s="982"/>
      <c r="AV42" s="982"/>
      <c r="AW42" s="983"/>
      <c r="AX42" s="760"/>
      <c r="AY42" s="728"/>
      <c r="AZ42" s="728"/>
      <c r="BA42" s="728"/>
      <c r="BB42" s="728"/>
      <c r="BC42" s="728"/>
      <c r="BD42" s="728"/>
      <c r="BE42" s="728"/>
      <c r="BF42" s="728"/>
      <c r="BG42" s="728"/>
      <c r="BH42" s="728"/>
      <c r="BI42" s="730"/>
      <c r="BJ42" s="37"/>
      <c r="BK42" s="353"/>
      <c r="BL42" s="981"/>
      <c r="BM42" s="982"/>
      <c r="BN42" s="982"/>
      <c r="BO42" s="982"/>
      <c r="BP42" s="982"/>
      <c r="BQ42" s="982"/>
      <c r="BR42" s="982"/>
      <c r="BS42" s="983"/>
      <c r="BT42" s="760"/>
      <c r="BU42" s="728"/>
      <c r="BV42" s="728"/>
      <c r="BW42" s="728"/>
      <c r="BX42" s="728"/>
      <c r="BY42" s="728"/>
      <c r="BZ42" s="728"/>
      <c r="CA42" s="728"/>
      <c r="CB42" s="728"/>
      <c r="CC42" s="728"/>
      <c r="CD42" s="728"/>
      <c r="CE42" s="730"/>
      <c r="CF42" s="37"/>
    </row>
    <row r="43" spans="1:134" ht="16.5" customHeight="1">
      <c r="B43" s="366"/>
      <c r="C43" s="367"/>
      <c r="D43" s="368"/>
      <c r="E43" s="367"/>
      <c r="F43" s="367"/>
      <c r="G43" s="367"/>
      <c r="H43" s="367"/>
      <c r="I43" s="367"/>
      <c r="J43" s="367"/>
      <c r="K43" s="367"/>
      <c r="L43" s="367"/>
      <c r="M43" s="367"/>
      <c r="N43" s="367"/>
      <c r="O43" s="367"/>
      <c r="P43" s="367"/>
      <c r="Q43" s="367"/>
      <c r="R43" s="367"/>
      <c r="S43" s="367"/>
      <c r="T43" s="367"/>
      <c r="U43" s="367"/>
      <c r="V43" s="367"/>
      <c r="W43" s="367"/>
      <c r="X43" s="367"/>
      <c r="Y43" s="367"/>
      <c r="Z43" s="367"/>
      <c r="AA43" s="367"/>
      <c r="AB43" s="367"/>
      <c r="AC43" s="367"/>
      <c r="AD43" s="367"/>
      <c r="AE43" s="367"/>
      <c r="AF43" s="367"/>
      <c r="AP43" s="12"/>
      <c r="AQ43" s="37"/>
      <c r="AR43" s="37"/>
      <c r="AS43" s="37"/>
      <c r="AT43" s="37"/>
      <c r="AU43" s="37"/>
      <c r="AV43" s="37"/>
      <c r="AW43" s="11"/>
      <c r="AX43" s="37"/>
      <c r="AY43" s="37"/>
      <c r="AZ43" s="37"/>
      <c r="BA43" s="37"/>
      <c r="BB43" s="37"/>
      <c r="BC43" s="37"/>
      <c r="BD43" s="37"/>
      <c r="BE43" s="37"/>
      <c r="BF43" s="37"/>
      <c r="BG43" s="37"/>
      <c r="BH43" s="37"/>
      <c r="BI43" s="11"/>
      <c r="BJ43" s="37"/>
      <c r="BL43" s="12"/>
      <c r="BM43" s="37"/>
      <c r="BN43" s="37"/>
      <c r="BO43" s="37"/>
      <c r="BP43" s="37"/>
      <c r="BQ43" s="37"/>
      <c r="BR43" s="37"/>
      <c r="BS43" s="11"/>
      <c r="BT43" s="37"/>
      <c r="BU43" s="37"/>
      <c r="BV43" s="37"/>
      <c r="BW43" s="37"/>
      <c r="BX43" s="37"/>
      <c r="BY43" s="37"/>
      <c r="BZ43" s="37"/>
      <c r="CA43" s="37"/>
      <c r="CB43" s="37"/>
      <c r="CC43" s="37"/>
      <c r="CD43" s="37"/>
      <c r="CE43" s="11"/>
      <c r="CF43" s="37"/>
      <c r="CG43" s="37"/>
    </row>
    <row r="44" spans="1:134" ht="15" customHeight="1">
      <c r="B44" s="367"/>
      <c r="C44" s="367"/>
      <c r="D44" s="367"/>
      <c r="E44" s="367"/>
      <c r="F44" s="367"/>
      <c r="G44" s="367"/>
      <c r="H44" s="367"/>
      <c r="I44" s="367"/>
      <c r="J44" s="367"/>
      <c r="K44" s="367"/>
      <c r="L44" s="367"/>
      <c r="M44" s="367"/>
      <c r="N44" s="367"/>
      <c r="O44" s="367"/>
      <c r="P44" s="367"/>
      <c r="Q44" s="367"/>
      <c r="R44" s="367"/>
      <c r="S44" s="367"/>
      <c r="T44" s="367"/>
      <c r="U44" s="367"/>
      <c r="V44" s="367"/>
      <c r="W44" s="367"/>
      <c r="X44" s="367"/>
      <c r="Y44" s="367"/>
      <c r="Z44" s="367"/>
      <c r="AA44" s="367"/>
      <c r="AB44" s="367"/>
      <c r="AC44" s="367"/>
      <c r="AD44" s="367"/>
      <c r="AE44" s="367"/>
      <c r="AF44" s="367"/>
      <c r="AP44" s="917" t="s">
        <v>
792</v>
      </c>
      <c r="AQ44" s="918"/>
      <c r="AR44" s="918"/>
      <c r="AS44" s="918"/>
      <c r="AT44" s="918"/>
      <c r="AU44" s="918"/>
      <c r="AV44" s="918"/>
      <c r="AW44" s="919"/>
      <c r="AX44" s="677">
        <v>
5401</v>
      </c>
      <c r="AY44" s="677"/>
      <c r="AZ44" s="677"/>
      <c r="BA44" s="677"/>
      <c r="BB44" s="677">
        <v>
3254</v>
      </c>
      <c r="BC44" s="677"/>
      <c r="BD44" s="677"/>
      <c r="BE44" s="677"/>
      <c r="BF44" s="677">
        <v>
2147</v>
      </c>
      <c r="BG44" s="677"/>
      <c r="BH44" s="677"/>
      <c r="BI44" s="763"/>
      <c r="BJ44" s="37"/>
      <c r="BL44" s="917" t="s">
        <v>
792</v>
      </c>
      <c r="BM44" s="918"/>
      <c r="BN44" s="918"/>
      <c r="BO44" s="918"/>
      <c r="BP44" s="918"/>
      <c r="BQ44" s="918"/>
      <c r="BR44" s="918"/>
      <c r="BS44" s="919"/>
      <c r="BT44" s="677">
        <v>
4417</v>
      </c>
      <c r="BU44" s="677"/>
      <c r="BV44" s="677"/>
      <c r="BW44" s="677"/>
      <c r="BX44" s="677">
        <v>
2586</v>
      </c>
      <c r="BY44" s="677"/>
      <c r="BZ44" s="677"/>
      <c r="CA44" s="677"/>
      <c r="CB44" s="677">
        <v>
1831</v>
      </c>
      <c r="CC44" s="677"/>
      <c r="CD44" s="677"/>
      <c r="CE44" s="763"/>
      <c r="CF44" s="37"/>
      <c r="CG44" s="353"/>
    </row>
    <row r="45" spans="1:134" ht="15" customHeight="1">
      <c r="A45" s="353"/>
      <c r="C45" s="345"/>
      <c r="D45" s="345"/>
      <c r="E45" s="345"/>
      <c r="F45" s="345"/>
      <c r="G45" s="345"/>
      <c r="H45" s="345"/>
      <c r="I45" s="345"/>
      <c r="J45" s="345"/>
      <c r="K45" s="345"/>
      <c r="L45" s="345"/>
      <c r="M45" s="345"/>
      <c r="N45" s="345"/>
      <c r="O45" s="345"/>
      <c r="P45" s="345"/>
      <c r="Q45" s="345"/>
      <c r="R45" s="353"/>
      <c r="S45" s="353"/>
      <c r="T45" s="353"/>
      <c r="U45" s="353"/>
      <c r="V45" s="353"/>
      <c r="W45" s="353"/>
      <c r="X45" s="353"/>
      <c r="Y45" s="353"/>
      <c r="Z45" s="353"/>
      <c r="AA45" s="353"/>
      <c r="AB45" s="353"/>
      <c r="AC45" s="353" t="s">
        <v>
1264</v>
      </c>
      <c r="AD45" s="353"/>
      <c r="AE45" s="353"/>
      <c r="AF45" s="353"/>
      <c r="AG45" s="353"/>
      <c r="AH45" s="353"/>
      <c r="AI45" s="353"/>
      <c r="AJ45" s="353"/>
      <c r="AK45" s="994"/>
      <c r="AL45" s="916"/>
      <c r="AM45" s="916"/>
      <c r="AN45" s="916"/>
      <c r="AO45" s="916"/>
      <c r="AP45" s="132"/>
      <c r="AQ45" s="70"/>
      <c r="AR45" s="70"/>
      <c r="AS45" s="70"/>
      <c r="AT45" s="70"/>
      <c r="AU45" s="70"/>
      <c r="AV45" s="70"/>
      <c r="AW45" s="71"/>
      <c r="AX45" s="342"/>
      <c r="AY45" s="342"/>
      <c r="AZ45" s="342"/>
      <c r="BA45" s="342"/>
      <c r="BB45" s="342"/>
      <c r="BC45" s="342"/>
      <c r="BD45" s="342"/>
      <c r="BE45" s="342"/>
      <c r="BF45" s="342"/>
      <c r="BG45" s="342"/>
      <c r="BH45" s="342"/>
      <c r="BI45" s="343"/>
      <c r="BJ45" s="37"/>
      <c r="BK45" s="353"/>
      <c r="BL45" s="132"/>
      <c r="BM45" s="70"/>
      <c r="BN45" s="70"/>
      <c r="BO45" s="70"/>
      <c r="BP45" s="70"/>
      <c r="BQ45" s="70"/>
      <c r="BR45" s="70"/>
      <c r="BS45" s="71"/>
      <c r="BT45" s="342"/>
      <c r="BU45" s="342"/>
      <c r="BV45" s="342"/>
      <c r="BW45" s="342"/>
      <c r="BX45" s="342"/>
      <c r="BY45" s="342"/>
      <c r="BZ45" s="342"/>
      <c r="CA45" s="342"/>
      <c r="CB45" s="342"/>
      <c r="CC45" s="342"/>
      <c r="CD45" s="342"/>
      <c r="CE45" s="343"/>
      <c r="CF45" s="37"/>
      <c r="CG45" s="341"/>
    </row>
    <row r="46" spans="1:134" ht="15" customHeight="1">
      <c r="AP46" s="367"/>
      <c r="AQ46" s="345" t="s">
        <v>
712</v>
      </c>
      <c r="AR46" s="367"/>
      <c r="AS46" s="367"/>
      <c r="AT46" s="367"/>
      <c r="AU46" s="367"/>
      <c r="AV46" s="367"/>
      <c r="AW46" s="367"/>
      <c r="AX46" s="367"/>
      <c r="AY46" s="367"/>
      <c r="AZ46" s="367"/>
      <c r="BA46" s="367"/>
      <c r="BB46" s="367"/>
      <c r="BC46" s="367"/>
      <c r="BD46" s="367"/>
      <c r="BE46" s="367"/>
      <c r="BF46" s="367"/>
      <c r="BG46" s="367"/>
      <c r="BH46" s="367"/>
      <c r="BJ46" s="37"/>
      <c r="BK46" s="353"/>
      <c r="BL46" s="360"/>
      <c r="BM46" s="360"/>
      <c r="BN46" s="345" t="s">
        <v>
712</v>
      </c>
      <c r="BO46" s="360"/>
      <c r="BP46" s="360"/>
      <c r="BQ46" s="360"/>
      <c r="BR46" s="360"/>
      <c r="BS46" s="360"/>
      <c r="BT46" s="360"/>
      <c r="BU46" s="360"/>
      <c r="BV46" s="360"/>
      <c r="BW46" s="360"/>
      <c r="BX46" s="360"/>
      <c r="BY46" s="360"/>
      <c r="BZ46" s="360"/>
      <c r="CA46" s="360"/>
      <c r="CB46" s="360"/>
      <c r="CC46" s="360"/>
      <c r="CD46" s="360"/>
      <c r="CE46" s="360"/>
      <c r="CF46" s="37"/>
      <c r="CG46" s="37"/>
    </row>
    <row r="47" spans="1:134" ht="15" customHeight="1">
      <c r="AP47" s="365"/>
      <c r="AQ47" s="372"/>
      <c r="AR47" s="365"/>
      <c r="AS47" s="372"/>
      <c r="AT47" s="372"/>
      <c r="AU47" s="372"/>
      <c r="AV47" s="372"/>
      <c r="AW47" s="365"/>
      <c r="AX47" s="372"/>
      <c r="AY47" s="372"/>
      <c r="AZ47" s="372"/>
      <c r="BA47" s="372"/>
      <c r="BB47" s="365"/>
      <c r="BC47" s="365"/>
      <c r="BD47" s="365"/>
      <c r="BE47" s="372"/>
      <c r="BF47" s="372"/>
      <c r="BG47" s="372"/>
      <c r="BH47" s="372"/>
      <c r="BI47" s="372"/>
      <c r="BK47" s="353"/>
      <c r="BL47" s="365"/>
      <c r="BM47" s="365"/>
      <c r="BN47" s="365"/>
      <c r="CF47" s="37"/>
      <c r="CG47" s="37"/>
      <c r="CH47" s="601"/>
      <c r="CI47" s="601"/>
      <c r="CJ47" s="601"/>
      <c r="CK47" s="601"/>
      <c r="CL47" s="601"/>
      <c r="CM47" s="601"/>
      <c r="CN47" s="601"/>
      <c r="CO47" s="601"/>
      <c r="CP47" s="601"/>
      <c r="CQ47" s="601"/>
      <c r="CR47" s="601"/>
      <c r="CS47" s="601"/>
      <c r="CT47" s="601"/>
      <c r="CU47" s="601"/>
      <c r="CV47" s="601"/>
      <c r="CW47" s="601"/>
      <c r="CX47" s="601"/>
      <c r="CY47" s="601"/>
      <c r="CZ47" s="601"/>
      <c r="DA47" s="601"/>
      <c r="DB47" s="601"/>
      <c r="DC47" s="601"/>
      <c r="DD47" s="601"/>
      <c r="DE47" s="601"/>
      <c r="DF47" s="601"/>
      <c r="DG47" s="601"/>
      <c r="DH47" s="601"/>
      <c r="DI47" s="601"/>
      <c r="DJ47" s="601"/>
      <c r="DK47" s="601"/>
      <c r="DL47" s="601"/>
      <c r="DM47" s="601"/>
      <c r="DN47" s="601"/>
      <c r="DO47" s="601"/>
      <c r="DP47" s="601"/>
      <c r="DQ47" s="601"/>
      <c r="DR47" s="601"/>
      <c r="DS47" s="601"/>
      <c r="DT47" s="601"/>
      <c r="DU47" s="601"/>
      <c r="DV47" s="601"/>
      <c r="DW47" s="601"/>
      <c r="DX47" s="601"/>
      <c r="DY47" s="601"/>
      <c r="DZ47" s="601"/>
      <c r="EA47" s="601"/>
      <c r="EB47" s="601"/>
      <c r="EC47" s="601"/>
      <c r="ED47" s="601"/>
    </row>
    <row r="48" spans="1:134" ht="15" customHeight="1">
      <c r="AP48" s="494"/>
      <c r="AQ48" s="494"/>
      <c r="AR48" s="494"/>
      <c r="AS48" s="494"/>
      <c r="AT48" s="494"/>
      <c r="AU48" s="494"/>
      <c r="AV48" s="494"/>
      <c r="AW48" s="494"/>
      <c r="AX48" s="494"/>
      <c r="AY48" s="494"/>
      <c r="AZ48" s="494"/>
      <c r="BA48" s="494"/>
      <c r="BB48" s="494"/>
      <c r="BC48" s="494"/>
      <c r="BD48" s="494"/>
      <c r="BE48" s="494"/>
      <c r="BF48" s="494"/>
      <c r="BG48" s="494"/>
      <c r="BH48" s="494"/>
      <c r="BI48" s="494"/>
      <c r="BJ48" s="365"/>
      <c r="BK48" s="365"/>
      <c r="BL48" s="494"/>
      <c r="BM48" s="494"/>
      <c r="BN48" s="494"/>
      <c r="BO48" s="494"/>
      <c r="BP48" s="494"/>
      <c r="BQ48" s="494"/>
      <c r="BR48" s="494"/>
      <c r="BS48" s="494"/>
      <c r="BT48" s="494"/>
      <c r="BU48" s="494"/>
      <c r="BV48" s="494"/>
      <c r="BW48" s="494"/>
      <c r="BX48" s="494"/>
      <c r="BY48" s="494"/>
      <c r="BZ48" s="494"/>
      <c r="CA48" s="494"/>
      <c r="CB48" s="494"/>
      <c r="CC48" s="494"/>
      <c r="CD48" s="494"/>
      <c r="CE48" s="494"/>
      <c r="CF48" s="37"/>
      <c r="CG48" s="37"/>
      <c r="CH48" s="601"/>
      <c r="CI48" s="601"/>
      <c r="CJ48" s="601"/>
      <c r="CK48" s="601"/>
      <c r="CL48" s="601"/>
      <c r="CM48" s="601"/>
      <c r="CN48" s="601"/>
      <c r="CO48" s="601"/>
      <c r="CP48" s="601"/>
      <c r="CQ48" s="601"/>
      <c r="CR48" s="601"/>
      <c r="CS48" s="601"/>
      <c r="CT48" s="601"/>
      <c r="CU48" s="601"/>
      <c r="CV48" s="601"/>
      <c r="CW48" s="601"/>
      <c r="CX48" s="601"/>
      <c r="CY48" s="601"/>
      <c r="CZ48" s="601"/>
      <c r="DA48" s="601"/>
      <c r="DB48" s="601"/>
      <c r="DC48" s="601"/>
      <c r="DD48" s="601"/>
      <c r="DE48" s="601"/>
      <c r="DF48" s="601"/>
      <c r="DG48" s="601"/>
      <c r="DH48" s="601"/>
      <c r="DI48" s="601"/>
      <c r="DJ48" s="601"/>
      <c r="DK48" s="601"/>
      <c r="DL48" s="601"/>
      <c r="DM48" s="601"/>
      <c r="DN48" s="601"/>
      <c r="DO48" s="601"/>
      <c r="DP48" s="601"/>
      <c r="DQ48" s="601"/>
      <c r="DR48" s="601"/>
      <c r="DS48" s="601"/>
      <c r="DT48" s="601"/>
      <c r="DU48" s="601"/>
      <c r="DV48" s="601"/>
      <c r="DW48" s="601"/>
      <c r="DX48" s="601"/>
      <c r="DY48" s="601"/>
      <c r="DZ48" s="601"/>
      <c r="EA48" s="601"/>
      <c r="EB48" s="601"/>
      <c r="EC48" s="601"/>
      <c r="ED48" s="601"/>
    </row>
    <row r="49" spans="1:134" ht="15" customHeight="1">
      <c r="A49" s="601">
        <v>
22</v>
      </c>
      <c r="B49" s="601"/>
      <c r="C49" s="601"/>
      <c r="D49" s="601"/>
      <c r="E49" s="601"/>
      <c r="F49" s="601"/>
      <c r="G49" s="601"/>
      <c r="H49" s="601"/>
      <c r="I49" s="601"/>
      <c r="J49" s="601"/>
      <c r="K49" s="601"/>
      <c r="L49" s="601"/>
      <c r="M49" s="601"/>
      <c r="N49" s="601"/>
      <c r="O49" s="601"/>
      <c r="P49" s="601"/>
      <c r="Q49" s="601"/>
      <c r="R49" s="601"/>
      <c r="S49" s="601"/>
      <c r="T49" s="601"/>
      <c r="U49" s="601"/>
      <c r="V49" s="601"/>
      <c r="W49" s="601"/>
      <c r="X49" s="601"/>
      <c r="Y49" s="601"/>
      <c r="Z49" s="601"/>
      <c r="AA49" s="601"/>
      <c r="AB49" s="601"/>
      <c r="AC49" s="601"/>
      <c r="AD49" s="601"/>
      <c r="AE49" s="601"/>
      <c r="AF49" s="601"/>
      <c r="AG49" s="601"/>
      <c r="AH49" s="601"/>
      <c r="AI49" s="601"/>
      <c r="AJ49" s="601"/>
      <c r="AK49" s="601"/>
      <c r="AL49" s="601"/>
      <c r="AM49" s="601"/>
      <c r="AN49" s="601"/>
      <c r="AO49" s="601"/>
      <c r="AP49" s="601">
        <v>
23</v>
      </c>
      <c r="AQ49" s="601"/>
      <c r="AR49" s="601"/>
      <c r="AS49" s="601"/>
      <c r="AT49" s="601"/>
      <c r="AU49" s="601"/>
      <c r="AV49" s="601"/>
      <c r="AW49" s="601"/>
      <c r="AX49" s="601"/>
      <c r="AY49" s="601"/>
      <c r="AZ49" s="601"/>
      <c r="BA49" s="601"/>
      <c r="BB49" s="601"/>
      <c r="BC49" s="601"/>
      <c r="BD49" s="601"/>
      <c r="BE49" s="601"/>
      <c r="BF49" s="601"/>
      <c r="BG49" s="601"/>
      <c r="BH49" s="601"/>
      <c r="BI49" s="601"/>
      <c r="BJ49" s="601"/>
      <c r="BK49" s="601"/>
      <c r="BL49" s="601"/>
      <c r="BM49" s="601"/>
      <c r="BN49" s="601"/>
      <c r="BO49" s="601"/>
      <c r="BP49" s="601"/>
      <c r="BQ49" s="601"/>
      <c r="BR49" s="601"/>
      <c r="BS49" s="601"/>
      <c r="BT49" s="601"/>
      <c r="BU49" s="601"/>
      <c r="BV49" s="601"/>
      <c r="BW49" s="601"/>
      <c r="BX49" s="601"/>
      <c r="BY49" s="601"/>
      <c r="BZ49" s="601"/>
      <c r="CA49" s="601"/>
      <c r="CB49" s="601"/>
      <c r="CC49" s="601"/>
      <c r="CD49" s="601"/>
      <c r="CE49" s="601"/>
      <c r="CF49" s="601"/>
      <c r="CG49" s="601"/>
      <c r="CH49" s="601">
        <v>
24</v>
      </c>
      <c r="CI49" s="601"/>
      <c r="CJ49" s="601"/>
      <c r="CK49" s="601"/>
      <c r="CL49" s="601"/>
      <c r="CM49" s="601"/>
      <c r="CN49" s="601"/>
      <c r="CO49" s="601"/>
      <c r="CP49" s="601"/>
      <c r="CQ49" s="601"/>
      <c r="CR49" s="601"/>
      <c r="CS49" s="601"/>
      <c r="CT49" s="601"/>
      <c r="CU49" s="601"/>
      <c r="CV49" s="601"/>
      <c r="CW49" s="601"/>
      <c r="CX49" s="601"/>
      <c r="CY49" s="601"/>
      <c r="CZ49" s="601"/>
      <c r="DA49" s="601"/>
      <c r="DB49" s="601"/>
      <c r="DC49" s="601"/>
      <c r="DD49" s="601"/>
      <c r="DE49" s="601"/>
      <c r="DF49" s="601"/>
      <c r="DG49" s="601"/>
      <c r="DH49" s="601"/>
      <c r="DI49" s="601"/>
      <c r="DJ49" s="601"/>
      <c r="DK49" s="601"/>
      <c r="DL49" s="601"/>
      <c r="DM49" s="601"/>
      <c r="DN49" s="601"/>
      <c r="DO49" s="601"/>
      <c r="DP49" s="601"/>
      <c r="DQ49" s="601"/>
      <c r="DR49" s="601"/>
      <c r="DS49" s="601"/>
      <c r="DT49" s="601"/>
      <c r="DU49" s="601"/>
      <c r="DV49" s="601"/>
      <c r="DW49" s="601"/>
      <c r="DX49" s="601"/>
      <c r="DY49" s="601"/>
      <c r="DZ49" s="601"/>
      <c r="EA49" s="601"/>
      <c r="EB49" s="601"/>
      <c r="EC49" s="601"/>
      <c r="ED49" s="601"/>
    </row>
    <row r="50" spans="1:134" ht="19.5" customHeight="1">
      <c r="F50" s="358"/>
      <c r="G50" s="358"/>
      <c r="H50" s="358"/>
      <c r="I50" s="358"/>
      <c r="J50" s="353"/>
      <c r="K50" s="353"/>
      <c r="L50" s="353"/>
      <c r="M50" s="353"/>
      <c r="N50" s="353"/>
      <c r="O50" s="358"/>
      <c r="P50" s="358"/>
      <c r="Q50" s="358"/>
      <c r="R50" s="358"/>
      <c r="S50" s="352"/>
      <c r="T50" s="352"/>
      <c r="U50" s="352"/>
      <c r="V50" s="352"/>
      <c r="W50" s="352"/>
      <c r="X50" s="358"/>
      <c r="Y50" s="353"/>
      <c r="Z50" s="353"/>
      <c r="AA50" s="353"/>
      <c r="AB50" s="72"/>
      <c r="AC50" s="352"/>
      <c r="AD50" s="352"/>
      <c r="AE50" s="352"/>
      <c r="AF50" s="352"/>
      <c r="AP50" s="366"/>
      <c r="AQ50" s="367"/>
      <c r="AR50" s="368"/>
      <c r="AS50" s="367"/>
      <c r="AT50" s="367"/>
      <c r="AU50" s="367"/>
      <c r="AV50" s="367"/>
      <c r="AW50" s="367"/>
      <c r="AX50" s="367"/>
      <c r="AY50" s="367"/>
      <c r="AZ50" s="367"/>
      <c r="BA50" s="367"/>
      <c r="BB50" s="367"/>
      <c r="BC50" s="367"/>
      <c r="BD50" s="367"/>
      <c r="BE50" s="367"/>
      <c r="BF50" s="367"/>
      <c r="BG50" s="367"/>
      <c r="BH50" s="367"/>
    </row>
    <row r="51" spans="1:134" ht="19.5" customHeight="1">
      <c r="F51" s="353"/>
      <c r="G51" s="353"/>
      <c r="H51" s="353"/>
      <c r="I51" s="353"/>
      <c r="J51" s="353"/>
      <c r="K51" s="353"/>
      <c r="L51" s="353"/>
      <c r="M51" s="353"/>
      <c r="N51" s="353"/>
      <c r="O51" s="358"/>
      <c r="P51" s="358"/>
      <c r="Q51" s="358"/>
      <c r="R51" s="358"/>
      <c r="S51" s="353"/>
      <c r="T51" s="353"/>
      <c r="U51" s="353"/>
      <c r="V51" s="353"/>
      <c r="W51" s="353"/>
      <c r="X51" s="358"/>
      <c r="Y51" s="353"/>
      <c r="Z51" s="353"/>
      <c r="AA51" s="353"/>
      <c r="AB51" s="72"/>
      <c r="AC51" s="72"/>
      <c r="AD51" s="72"/>
      <c r="AE51" s="72"/>
      <c r="AF51" s="72"/>
      <c r="AP51" s="367"/>
      <c r="AQ51" s="367"/>
      <c r="AR51" s="367"/>
      <c r="AS51" s="367"/>
      <c r="AT51" s="367"/>
      <c r="AU51" s="367"/>
      <c r="AV51" s="367"/>
      <c r="AW51" s="367"/>
      <c r="AX51" s="367"/>
      <c r="AY51" s="367"/>
      <c r="AZ51" s="367"/>
      <c r="BA51" s="367"/>
      <c r="BB51" s="367"/>
      <c r="BC51" s="367"/>
      <c r="BD51" s="367"/>
      <c r="BE51" s="367"/>
      <c r="BF51" s="367"/>
      <c r="BG51" s="367"/>
      <c r="BH51" s="367"/>
      <c r="BJ51" s="353"/>
      <c r="BK51" s="353"/>
    </row>
    <row r="52" spans="1:134" ht="19.5" customHeight="1">
      <c r="F52" s="353"/>
      <c r="G52" s="353"/>
      <c r="H52" s="353"/>
      <c r="I52" s="353"/>
      <c r="J52" s="353"/>
      <c r="K52" s="353"/>
      <c r="L52" s="353"/>
      <c r="M52" s="353"/>
      <c r="N52" s="353"/>
      <c r="O52" s="358"/>
      <c r="P52" s="358"/>
      <c r="Q52" s="358"/>
      <c r="R52" s="358"/>
      <c r="S52" s="353"/>
      <c r="T52" s="353"/>
      <c r="U52" s="353"/>
      <c r="V52" s="353"/>
      <c r="W52" s="353"/>
      <c r="X52" s="353"/>
      <c r="Y52" s="353"/>
      <c r="Z52" s="353"/>
      <c r="AA52" s="353"/>
      <c r="AB52" s="72"/>
      <c r="AC52" s="72"/>
      <c r="AD52" s="72"/>
      <c r="AE52" s="72"/>
      <c r="AF52" s="72"/>
      <c r="AP52" s="367"/>
      <c r="AQ52" s="367"/>
      <c r="AR52" s="367"/>
      <c r="AS52" s="367"/>
      <c r="AT52" s="367"/>
      <c r="AU52" s="367"/>
      <c r="AV52" s="367"/>
      <c r="AW52" s="367"/>
      <c r="AX52" s="367"/>
      <c r="AY52" s="367"/>
      <c r="AZ52" s="367"/>
      <c r="BA52" s="367"/>
      <c r="BB52" s="367"/>
      <c r="BC52" s="367"/>
      <c r="BD52" s="367"/>
      <c r="BE52" s="367"/>
      <c r="BF52" s="367"/>
      <c r="BG52" s="367"/>
      <c r="BH52" s="367"/>
      <c r="BK52" s="353"/>
    </row>
    <row r="53" spans="1:134" ht="19.5" customHeight="1">
      <c r="A53" s="353" t="s">
        <v>
177</v>
      </c>
      <c r="B53" s="353"/>
      <c r="D53" s="353"/>
      <c r="E53" s="353"/>
      <c r="F53" s="353"/>
      <c r="G53" s="353"/>
      <c r="H53" s="353"/>
      <c r="I53" s="353"/>
      <c r="J53" s="353"/>
      <c r="K53" s="353"/>
      <c r="L53" s="353"/>
      <c r="M53" s="353"/>
      <c r="N53" s="353"/>
      <c r="O53" s="353"/>
      <c r="P53" s="353"/>
      <c r="Q53" s="353"/>
      <c r="AP53" s="365"/>
      <c r="AQ53" s="372"/>
      <c r="AR53" s="365"/>
      <c r="AS53" s="372"/>
      <c r="AT53" s="372"/>
      <c r="AU53" s="372"/>
      <c r="AV53" s="372"/>
      <c r="AW53" s="365"/>
      <c r="AX53" s="372"/>
      <c r="AY53" s="372"/>
      <c r="AZ53" s="372"/>
      <c r="BA53" s="372"/>
      <c r="BB53" s="365"/>
      <c r="BC53" s="365"/>
      <c r="BD53" s="365"/>
      <c r="BE53" s="372"/>
      <c r="BF53" s="372"/>
      <c r="BG53" s="372"/>
      <c r="BH53" s="372"/>
      <c r="BI53" s="372"/>
      <c r="BK53" s="353"/>
    </row>
    <row r="54" spans="1:134" ht="19.5" customHeight="1">
      <c r="A54" s="353"/>
      <c r="C54" s="345"/>
      <c r="D54" s="345"/>
      <c r="E54" s="345"/>
      <c r="F54" s="345"/>
      <c r="G54" s="345"/>
      <c r="H54" s="345"/>
      <c r="I54" s="345"/>
      <c r="J54" s="345"/>
      <c r="K54" s="345"/>
      <c r="L54" s="345"/>
      <c r="M54" s="345"/>
      <c r="N54" s="345"/>
      <c r="O54" s="345"/>
      <c r="P54" s="345"/>
      <c r="Q54" s="345"/>
      <c r="BJ54" s="365"/>
      <c r="BK54" s="365"/>
    </row>
    <row r="55" spans="1:134" ht="19.5" customHeight="1"/>
  </sheetData>
  <mergeCells count="537">
    <mergeCell ref="A38:F38"/>
    <mergeCell ref="G38:J38"/>
    <mergeCell ref="K38:N38"/>
    <mergeCell ref="O38:R38"/>
    <mergeCell ref="U38:Z38"/>
    <mergeCell ref="AA38:AD38"/>
    <mergeCell ref="AE38:AH38"/>
    <mergeCell ref="AI38:AL38"/>
    <mergeCell ref="A36:F36"/>
    <mergeCell ref="G36:J36"/>
    <mergeCell ref="K36:N36"/>
    <mergeCell ref="O36:R36"/>
    <mergeCell ref="U36:Z36"/>
    <mergeCell ref="AA36:AD36"/>
    <mergeCell ref="AE36:AH36"/>
    <mergeCell ref="AI36:AL36"/>
    <mergeCell ref="A37:F37"/>
    <mergeCell ref="G37:J37"/>
    <mergeCell ref="K37:N37"/>
    <mergeCell ref="O37:R37"/>
    <mergeCell ref="U37:Z37"/>
    <mergeCell ref="AA37:AD37"/>
    <mergeCell ref="AE37:AH37"/>
    <mergeCell ref="A33:F34"/>
    <mergeCell ref="G33:J34"/>
    <mergeCell ref="K33:N34"/>
    <mergeCell ref="O33:R34"/>
    <mergeCell ref="U33:Z34"/>
    <mergeCell ref="AA33:AD34"/>
    <mergeCell ref="AE33:AH34"/>
    <mergeCell ref="AI33:AL34"/>
    <mergeCell ref="A35:F35"/>
    <mergeCell ref="G35:J35"/>
    <mergeCell ref="K35:N35"/>
    <mergeCell ref="O35:R35"/>
    <mergeCell ref="U35:Z35"/>
    <mergeCell ref="AA35:AD35"/>
    <mergeCell ref="AE35:AH35"/>
    <mergeCell ref="AI35:AL35"/>
    <mergeCell ref="A30:F30"/>
    <mergeCell ref="G30:J30"/>
    <mergeCell ref="K30:N30"/>
    <mergeCell ref="O30:R30"/>
    <mergeCell ref="U30:Z30"/>
    <mergeCell ref="AA30:AD30"/>
    <mergeCell ref="AE30:AH30"/>
    <mergeCell ref="AI30:AL30"/>
    <mergeCell ref="A31:F32"/>
    <mergeCell ref="G31:J32"/>
    <mergeCell ref="K31:N32"/>
    <mergeCell ref="O31:R32"/>
    <mergeCell ref="U31:Z32"/>
    <mergeCell ref="AA31:AD32"/>
    <mergeCell ref="AE31:AH32"/>
    <mergeCell ref="AI31:AL32"/>
    <mergeCell ref="A28:F28"/>
    <mergeCell ref="G28:J28"/>
    <mergeCell ref="K28:N28"/>
    <mergeCell ref="O28:R28"/>
    <mergeCell ref="U28:Z28"/>
    <mergeCell ref="AA28:AD28"/>
    <mergeCell ref="AE28:AH28"/>
    <mergeCell ref="AI28:AL28"/>
    <mergeCell ref="A29:F29"/>
    <mergeCell ref="G29:J29"/>
    <mergeCell ref="K29:N29"/>
    <mergeCell ref="O29:R29"/>
    <mergeCell ref="U29:Z29"/>
    <mergeCell ref="AA29:AD29"/>
    <mergeCell ref="AE29:AH29"/>
    <mergeCell ref="AI29:AL29"/>
    <mergeCell ref="A24:F25"/>
    <mergeCell ref="G24:J25"/>
    <mergeCell ref="K24:N25"/>
    <mergeCell ref="O24:R25"/>
    <mergeCell ref="U24:Z25"/>
    <mergeCell ref="AA24:AD25"/>
    <mergeCell ref="AE24:AH25"/>
    <mergeCell ref="AI24:AL25"/>
    <mergeCell ref="A26:F27"/>
    <mergeCell ref="G26:J27"/>
    <mergeCell ref="K26:N27"/>
    <mergeCell ref="O26:R27"/>
    <mergeCell ref="U26:Z27"/>
    <mergeCell ref="AA26:AD27"/>
    <mergeCell ref="AE26:AH27"/>
    <mergeCell ref="AI26:AL27"/>
    <mergeCell ref="A21:F23"/>
    <mergeCell ref="G21:J23"/>
    <mergeCell ref="K21:N23"/>
    <mergeCell ref="O21:R23"/>
    <mergeCell ref="U21:Z23"/>
    <mergeCell ref="AA21:AD23"/>
    <mergeCell ref="AE21:AH23"/>
    <mergeCell ref="AI21:AL23"/>
    <mergeCell ref="A19:F20"/>
    <mergeCell ref="G19:J20"/>
    <mergeCell ref="K19:N20"/>
    <mergeCell ref="O19:R20"/>
    <mergeCell ref="A18:F18"/>
    <mergeCell ref="G18:J18"/>
    <mergeCell ref="K18:N18"/>
    <mergeCell ref="O18:R18"/>
    <mergeCell ref="U18:Z18"/>
    <mergeCell ref="AA18:AD18"/>
    <mergeCell ref="AE18:AH18"/>
    <mergeCell ref="AI18:AL18"/>
    <mergeCell ref="U19:Z20"/>
    <mergeCell ref="AA19:AD20"/>
    <mergeCell ref="AE19:AH20"/>
    <mergeCell ref="AI19:AL20"/>
    <mergeCell ref="A16:F16"/>
    <mergeCell ref="G16:J16"/>
    <mergeCell ref="K16:N16"/>
    <mergeCell ref="O16:R16"/>
    <mergeCell ref="U16:Z16"/>
    <mergeCell ref="AA16:AD16"/>
    <mergeCell ref="AE16:AH16"/>
    <mergeCell ref="AI16:AL16"/>
    <mergeCell ref="A17:F17"/>
    <mergeCell ref="G17:J17"/>
    <mergeCell ref="K17:N17"/>
    <mergeCell ref="O17:R17"/>
    <mergeCell ref="U17:Z17"/>
    <mergeCell ref="AA17:AD17"/>
    <mergeCell ref="AE17:AH17"/>
    <mergeCell ref="AI17:AL17"/>
    <mergeCell ref="A13:F14"/>
    <mergeCell ref="G13:J14"/>
    <mergeCell ref="K13:N14"/>
    <mergeCell ref="O13:R14"/>
    <mergeCell ref="U13:Z14"/>
    <mergeCell ref="AA13:AD14"/>
    <mergeCell ref="AE13:AH14"/>
    <mergeCell ref="AI13:AL14"/>
    <mergeCell ref="A15:F15"/>
    <mergeCell ref="G15:J15"/>
    <mergeCell ref="K15:N15"/>
    <mergeCell ref="O15:R15"/>
    <mergeCell ref="U15:Z15"/>
    <mergeCell ref="AA15:AD15"/>
    <mergeCell ref="AE15:AH15"/>
    <mergeCell ref="AI15:AL15"/>
    <mergeCell ref="A11:F11"/>
    <mergeCell ref="G11:J11"/>
    <mergeCell ref="K11:N11"/>
    <mergeCell ref="O11:R11"/>
    <mergeCell ref="U11:Z11"/>
    <mergeCell ref="AA11:AD11"/>
    <mergeCell ref="AE11:AH11"/>
    <mergeCell ref="AI11:AL11"/>
    <mergeCell ref="A12:F12"/>
    <mergeCell ref="G12:J12"/>
    <mergeCell ref="K12:N12"/>
    <mergeCell ref="O12:R12"/>
    <mergeCell ref="U12:Z12"/>
    <mergeCell ref="AA12:AD12"/>
    <mergeCell ref="AE12:AH12"/>
    <mergeCell ref="AI12:AL12"/>
    <mergeCell ref="A9:F10"/>
    <mergeCell ref="G9:J10"/>
    <mergeCell ref="K9:N10"/>
    <mergeCell ref="O9:R10"/>
    <mergeCell ref="U9:Z10"/>
    <mergeCell ref="AA9:AD10"/>
    <mergeCell ref="AE9:AH10"/>
    <mergeCell ref="AI9:AL10"/>
    <mergeCell ref="A8:F8"/>
    <mergeCell ref="G8:J8"/>
    <mergeCell ref="K8:N8"/>
    <mergeCell ref="O8:R8"/>
    <mergeCell ref="U8:Z8"/>
    <mergeCell ref="AA8:AD8"/>
    <mergeCell ref="AE8:AH8"/>
    <mergeCell ref="AI8:AL8"/>
    <mergeCell ref="A3:F4"/>
    <mergeCell ref="A6:F6"/>
    <mergeCell ref="G6:J6"/>
    <mergeCell ref="K6:N6"/>
    <mergeCell ref="O6:R6"/>
    <mergeCell ref="U6:Z6"/>
    <mergeCell ref="AA6:AD6"/>
    <mergeCell ref="AE6:AH6"/>
    <mergeCell ref="AI6:AL6"/>
    <mergeCell ref="U3:Z4"/>
    <mergeCell ref="AA3:AL3"/>
    <mergeCell ref="G4:J4"/>
    <mergeCell ref="K4:N4"/>
    <mergeCell ref="O4:R4"/>
    <mergeCell ref="AA4:AD4"/>
    <mergeCell ref="AE4:AH4"/>
    <mergeCell ref="AI4:AL4"/>
    <mergeCell ref="G5:J5"/>
    <mergeCell ref="K5:N5"/>
    <mergeCell ref="O5:R5"/>
    <mergeCell ref="U5:Z5"/>
    <mergeCell ref="AA5:AD5"/>
    <mergeCell ref="AE5:AH5"/>
    <mergeCell ref="AI5:AL5"/>
    <mergeCell ref="A49:AO49"/>
    <mergeCell ref="AP49:CG49"/>
    <mergeCell ref="BT39:BW39"/>
    <mergeCell ref="BX39:CA39"/>
    <mergeCell ref="CB39:CE39"/>
    <mergeCell ref="BL41:BS42"/>
    <mergeCell ref="BT41:BW42"/>
    <mergeCell ref="BX41:CA42"/>
    <mergeCell ref="CB41:CE42"/>
    <mergeCell ref="AP39:AW39"/>
    <mergeCell ref="AX39:BA39"/>
    <mergeCell ref="BB39:BE39"/>
    <mergeCell ref="BL39:BS39"/>
    <mergeCell ref="AP41:AW42"/>
    <mergeCell ref="AX41:BA42"/>
    <mergeCell ref="BB41:BE42"/>
    <mergeCell ref="BF41:BI42"/>
    <mergeCell ref="AP44:AW44"/>
    <mergeCell ref="AX44:BA44"/>
    <mergeCell ref="BB44:BE44"/>
    <mergeCell ref="BF44:BI44"/>
    <mergeCell ref="BF39:BI39"/>
    <mergeCell ref="DL29:DR29"/>
    <mergeCell ref="AP32:AW32"/>
    <mergeCell ref="AX32:BA32"/>
    <mergeCell ref="AX33:BA33"/>
    <mergeCell ref="BT33:BW33"/>
    <mergeCell ref="BX33:CA33"/>
    <mergeCell ref="CH47:ED47"/>
    <mergeCell ref="AK45:AO45"/>
    <mergeCell ref="BL44:BS44"/>
    <mergeCell ref="BT44:BW44"/>
    <mergeCell ref="BX44:CA44"/>
    <mergeCell ref="CB44:CE44"/>
    <mergeCell ref="AI37:AL37"/>
    <mergeCell ref="AX36:BA37"/>
    <mergeCell ref="BB36:BE37"/>
    <mergeCell ref="BF36:BI37"/>
    <mergeCell ref="CH29:CN29"/>
    <mergeCell ref="CQ29:CY29"/>
    <mergeCell ref="DA29:DH29"/>
    <mergeCell ref="BB33:BE33"/>
    <mergeCell ref="BF33:BI33"/>
    <mergeCell ref="BL36:BS37"/>
    <mergeCell ref="CK32:DG32"/>
    <mergeCell ref="AP36:AW37"/>
    <mergeCell ref="CB36:CE37"/>
    <mergeCell ref="BT36:BW37"/>
    <mergeCell ref="BX36:CA37"/>
    <mergeCell ref="AP34:AW34"/>
    <mergeCell ref="AX34:BA34"/>
    <mergeCell ref="CB32:CE32"/>
    <mergeCell ref="BB34:BE34"/>
    <mergeCell ref="BF34:BI34"/>
    <mergeCell ref="BL34:BS34"/>
    <mergeCell ref="BT34:BW34"/>
    <mergeCell ref="BX34:CA34"/>
    <mergeCell ref="CB34:CE34"/>
    <mergeCell ref="BB32:BE32"/>
    <mergeCell ref="BF32:BI32"/>
    <mergeCell ref="BL32:BS32"/>
    <mergeCell ref="BT32:BW32"/>
    <mergeCell ref="BX32:CA32"/>
    <mergeCell ref="CB33:CE33"/>
    <mergeCell ref="AP30:AW30"/>
    <mergeCell ref="AX30:BA30"/>
    <mergeCell ref="BB30:BE30"/>
    <mergeCell ref="BF30:BI30"/>
    <mergeCell ref="BL30:BS30"/>
    <mergeCell ref="DL26:DR26"/>
    <mergeCell ref="DU26:EC26"/>
    <mergeCell ref="CH27:CN27"/>
    <mergeCell ref="CQ27:CY27"/>
    <mergeCell ref="DA27:DH27"/>
    <mergeCell ref="DL27:DR27"/>
    <mergeCell ref="DU27:EC27"/>
    <mergeCell ref="BT30:BW30"/>
    <mergeCell ref="BX30:CA30"/>
    <mergeCell ref="CB30:CE30"/>
    <mergeCell ref="CH26:CN26"/>
    <mergeCell ref="CQ26:CY26"/>
    <mergeCell ref="DA26:DH26"/>
    <mergeCell ref="DU29:EC29"/>
    <mergeCell ref="CH28:CN28"/>
    <mergeCell ref="CQ28:CY28"/>
    <mergeCell ref="DA28:DH28"/>
    <mergeCell ref="DL28:DR28"/>
    <mergeCell ref="DU28:EC28"/>
    <mergeCell ref="CJ22:CK22"/>
    <mergeCell ref="CO22:CY22"/>
    <mergeCell ref="BB25:BE25"/>
    <mergeCell ref="BF25:BI25"/>
    <mergeCell ref="BL25:BS25"/>
    <mergeCell ref="BT25:BW25"/>
    <mergeCell ref="BX25:CA25"/>
    <mergeCell ref="CB25:CE25"/>
    <mergeCell ref="BT23:BW23"/>
    <mergeCell ref="BX23:CA23"/>
    <mergeCell ref="CB23:CE23"/>
    <mergeCell ref="DV23:ED23"/>
    <mergeCell ref="BB27:BE28"/>
    <mergeCell ref="BF27:BI28"/>
    <mergeCell ref="DU25:ED25"/>
    <mergeCell ref="CH24:CP25"/>
    <mergeCell ref="CQ24:CZ25"/>
    <mergeCell ref="DA24:DJ25"/>
    <mergeCell ref="DK24:DT24"/>
    <mergeCell ref="DU24:ED24"/>
    <mergeCell ref="DK25:DT25"/>
    <mergeCell ref="BL27:BS28"/>
    <mergeCell ref="CB27:CE28"/>
    <mergeCell ref="AP20:AW21"/>
    <mergeCell ref="BL20:BS21"/>
    <mergeCell ref="BF23:BI23"/>
    <mergeCell ref="BL23:BS23"/>
    <mergeCell ref="BF17:BI18"/>
    <mergeCell ref="AX17:BA18"/>
    <mergeCell ref="BB17:BE18"/>
    <mergeCell ref="BT17:BW18"/>
    <mergeCell ref="BX17:CA18"/>
    <mergeCell ref="AX20:BA21"/>
    <mergeCell ref="BB20:BE21"/>
    <mergeCell ref="BF20:BI21"/>
    <mergeCell ref="AP25:AW25"/>
    <mergeCell ref="AX25:BA25"/>
    <mergeCell ref="AP27:AW28"/>
    <mergeCell ref="AX27:BA28"/>
    <mergeCell ref="CY12:DA12"/>
    <mergeCell ref="DC12:DF12"/>
    <mergeCell ref="CO13:CR13"/>
    <mergeCell ref="CT13:CW13"/>
    <mergeCell ref="DH10:DK11"/>
    <mergeCell ref="BT20:BW21"/>
    <mergeCell ref="BX20:CA21"/>
    <mergeCell ref="BL17:BS18"/>
    <mergeCell ref="CB20:CE21"/>
    <mergeCell ref="CB17:CE18"/>
    <mergeCell ref="CK19:DG19"/>
    <mergeCell ref="DC14:DF14"/>
    <mergeCell ref="DH14:DK14"/>
    <mergeCell ref="AP12:AW13"/>
    <mergeCell ref="AX12:BI12"/>
    <mergeCell ref="BX13:CA13"/>
    <mergeCell ref="CB13:CE13"/>
    <mergeCell ref="CJ10:CN11"/>
    <mergeCell ref="BL12:BS13"/>
    <mergeCell ref="BT12:CE12"/>
    <mergeCell ref="CJ13:CN13"/>
    <mergeCell ref="CH8:CH14"/>
    <mergeCell ref="AX13:BA13"/>
    <mergeCell ref="BB13:BE13"/>
    <mergeCell ref="BF13:BI13"/>
    <mergeCell ref="BT13:BW13"/>
    <mergeCell ref="BB14:BE15"/>
    <mergeCell ref="BF14:BI15"/>
    <mergeCell ref="BL14:BS15"/>
    <mergeCell ref="BT14:BW15"/>
    <mergeCell ref="BX14:CA15"/>
    <mergeCell ref="CB14:CE15"/>
    <mergeCell ref="CI14:CN14"/>
    <mergeCell ref="CH15:CN15"/>
    <mergeCell ref="DM10:DO11"/>
    <mergeCell ref="CO10:CR11"/>
    <mergeCell ref="AQ11:AR11"/>
    <mergeCell ref="AV11:BB11"/>
    <mergeCell ref="CT10:CW11"/>
    <mergeCell ref="CY10:DA11"/>
    <mergeCell ref="DC10:DF11"/>
    <mergeCell ref="CI9:CI13"/>
    <mergeCell ref="CJ9:CN9"/>
    <mergeCell ref="DM9:DO9"/>
    <mergeCell ref="CO9:CR9"/>
    <mergeCell ref="CT9:CW9"/>
    <mergeCell ref="CY9:DA9"/>
    <mergeCell ref="DC9:DF9"/>
    <mergeCell ref="DH9:DK9"/>
    <mergeCell ref="DH12:DK12"/>
    <mergeCell ref="DM12:DO12"/>
    <mergeCell ref="CJ12:CN12"/>
    <mergeCell ref="CO12:CR12"/>
    <mergeCell ref="CT12:CW12"/>
    <mergeCell ref="CY13:DA13"/>
    <mergeCell ref="DC13:DF13"/>
    <mergeCell ref="DH13:DK13"/>
    <mergeCell ref="DM13:DO13"/>
    <mergeCell ref="DH8:DK8"/>
    <mergeCell ref="DM8:DO8"/>
    <mergeCell ref="CI8:CN8"/>
    <mergeCell ref="CO8:CR8"/>
    <mergeCell ref="CT8:CW8"/>
    <mergeCell ref="BK8:BO8"/>
    <mergeCell ref="BP8:BS8"/>
    <mergeCell ref="BT8:BX8"/>
    <mergeCell ref="BY8:CB8"/>
    <mergeCell ref="CC8:CG8"/>
    <mergeCell ref="AX6:BA6"/>
    <mergeCell ref="AP7:AW7"/>
    <mergeCell ref="AX7:BA7"/>
    <mergeCell ref="BB7:BF7"/>
    <mergeCell ref="BG7:BJ7"/>
    <mergeCell ref="BK7:BO7"/>
    <mergeCell ref="BP7:BS7"/>
    <mergeCell ref="CY8:DA8"/>
    <mergeCell ref="DC8:DF8"/>
    <mergeCell ref="AP8:AW8"/>
    <mergeCell ref="AX8:BA8"/>
    <mergeCell ref="BB8:BF8"/>
    <mergeCell ref="BG8:BJ8"/>
    <mergeCell ref="A7:F7"/>
    <mergeCell ref="G7:J7"/>
    <mergeCell ref="K7:N7"/>
    <mergeCell ref="O7:R7"/>
    <mergeCell ref="U7:Z7"/>
    <mergeCell ref="AA7:AD7"/>
    <mergeCell ref="AE7:AH7"/>
    <mergeCell ref="AI7:AL7"/>
    <mergeCell ref="AP6:AW6"/>
    <mergeCell ref="DH6:DK7"/>
    <mergeCell ref="DM6:DO7"/>
    <mergeCell ref="CT6:CW7"/>
    <mergeCell ref="CY6:DA7"/>
    <mergeCell ref="DC6:DF7"/>
    <mergeCell ref="BB6:BF6"/>
    <mergeCell ref="BG6:BJ6"/>
    <mergeCell ref="BK6:BO6"/>
    <mergeCell ref="BY6:CB6"/>
    <mergeCell ref="CC6:CG6"/>
    <mergeCell ref="CH6:CN6"/>
    <mergeCell ref="BT7:BX7"/>
    <mergeCell ref="BY7:CB7"/>
    <mergeCell ref="CC7:CG7"/>
    <mergeCell ref="CH7:CN7"/>
    <mergeCell ref="CO6:CR7"/>
    <mergeCell ref="BP6:BS6"/>
    <mergeCell ref="BT6:BX6"/>
    <mergeCell ref="DM4:DP4"/>
    <mergeCell ref="AP5:AW5"/>
    <mergeCell ref="CO4:CS5"/>
    <mergeCell ref="CT4:CX4"/>
    <mergeCell ref="CY4:DB4"/>
    <mergeCell ref="DC4:DG5"/>
    <mergeCell ref="DH4:DL4"/>
    <mergeCell ref="CT5:CX5"/>
    <mergeCell ref="AP4:AW4"/>
    <mergeCell ref="AX4:BA4"/>
    <mergeCell ref="BB4:BF4"/>
    <mergeCell ref="BG4:BJ4"/>
    <mergeCell ref="BK4:BO4"/>
    <mergeCell ref="DM5:DP5"/>
    <mergeCell ref="CY5:DB5"/>
    <mergeCell ref="DH5:DL5"/>
    <mergeCell ref="DC3:DP3"/>
    <mergeCell ref="BB3:BF3"/>
    <mergeCell ref="BG3:BJ3"/>
    <mergeCell ref="BK3:BO3"/>
    <mergeCell ref="BP3:BS3"/>
    <mergeCell ref="BT3:BX3"/>
    <mergeCell ref="BY3:CB3"/>
    <mergeCell ref="AP2:AW3"/>
    <mergeCell ref="AX2:BF2"/>
    <mergeCell ref="BG2:BO2"/>
    <mergeCell ref="BP2:BX2"/>
    <mergeCell ref="BY2:CG2"/>
    <mergeCell ref="CJ1:CK1"/>
    <mergeCell ref="CO1:CV1"/>
    <mergeCell ref="AX3:BA3"/>
    <mergeCell ref="B1:C1"/>
    <mergeCell ref="G1:R1"/>
    <mergeCell ref="AQ1:AR1"/>
    <mergeCell ref="AV1:BG1"/>
    <mergeCell ref="CC3:CG3"/>
    <mergeCell ref="CH3:CN5"/>
    <mergeCell ref="BP4:BS4"/>
    <mergeCell ref="BT4:BX4"/>
    <mergeCell ref="BY4:CB4"/>
    <mergeCell ref="CC4:CG4"/>
    <mergeCell ref="BY5:CB5"/>
    <mergeCell ref="CC5:CG5"/>
    <mergeCell ref="AX5:BA5"/>
    <mergeCell ref="CO3:DB3"/>
    <mergeCell ref="BB5:BF5"/>
    <mergeCell ref="BG5:BJ5"/>
    <mergeCell ref="BK5:BO5"/>
    <mergeCell ref="BP5:BS5"/>
    <mergeCell ref="BT5:BX5"/>
    <mergeCell ref="G3:R3"/>
    <mergeCell ref="A5:F5"/>
    <mergeCell ref="DQ3:ED3"/>
    <mergeCell ref="DQ4:DU5"/>
    <mergeCell ref="DV4:DZ4"/>
    <mergeCell ref="EA4:ED4"/>
    <mergeCell ref="DV5:DZ5"/>
    <mergeCell ref="EA5:ED5"/>
    <mergeCell ref="DQ6:DT7"/>
    <mergeCell ref="DV6:DY7"/>
    <mergeCell ref="EA6:EC7"/>
    <mergeCell ref="DQ8:DT8"/>
    <mergeCell ref="DV8:DY8"/>
    <mergeCell ref="EA8:EC8"/>
    <mergeCell ref="DQ9:DT9"/>
    <mergeCell ref="DV9:DY9"/>
    <mergeCell ref="EA9:EC9"/>
    <mergeCell ref="DQ10:DT11"/>
    <mergeCell ref="DV10:DY11"/>
    <mergeCell ref="EA10:EC11"/>
    <mergeCell ref="DQ12:DT12"/>
    <mergeCell ref="DV12:DY12"/>
    <mergeCell ref="EA12:EC12"/>
    <mergeCell ref="DQ13:DT13"/>
    <mergeCell ref="DV13:DY13"/>
    <mergeCell ref="EA13:EC13"/>
    <mergeCell ref="DQ14:DT14"/>
    <mergeCell ref="DV14:DY14"/>
    <mergeCell ref="EA14:EC14"/>
    <mergeCell ref="CH48:ED48"/>
    <mergeCell ref="CH49:ED49"/>
    <mergeCell ref="AP17:AW18"/>
    <mergeCell ref="BB23:BE23"/>
    <mergeCell ref="AX23:BA23"/>
    <mergeCell ref="AP23:AW23"/>
    <mergeCell ref="DQ15:DT16"/>
    <mergeCell ref="DV15:DY16"/>
    <mergeCell ref="EA15:EC16"/>
    <mergeCell ref="AP14:AW15"/>
    <mergeCell ref="AX14:BA15"/>
    <mergeCell ref="DM14:DO14"/>
    <mergeCell ref="CO14:CR14"/>
    <mergeCell ref="CT14:CW14"/>
    <mergeCell ref="CY14:DA14"/>
    <mergeCell ref="DM15:DO16"/>
    <mergeCell ref="CO15:CR16"/>
    <mergeCell ref="CT15:CW16"/>
    <mergeCell ref="CY15:DA16"/>
    <mergeCell ref="DC15:DF16"/>
    <mergeCell ref="DH15:DK16"/>
    <mergeCell ref="CH16:CN16"/>
    <mergeCell ref="BT27:BW28"/>
    <mergeCell ref="BX27:CA28"/>
  </mergeCells>
  <phoneticPr fontId="1"/>
  <printOptions horizontalCentered="1"/>
  <pageMargins left="0.78740157480314965" right="0.78740157480314965" top="0.98425196850393704" bottom="0.78740157480314965" header="0" footer="0"/>
  <headerFooter alignWithMargins="0"/>
  <colBreaks count="2" manualBreakCount="2">
    <brk id="41" max="48" man="1"/>
    <brk id="85" max="92" man="1"/>
  </col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P59"/>
  <sheetViews>
    <sheetView view="pageBreakPreview" topLeftCell="H10" zoomScale="70" zoomScaleNormal="100" zoomScaleSheetLayoutView="70" workbookViewId="0">
      <selection activeCell="CR17" sqref="CR17"/>
    </sheetView>
  </sheetViews>
  <sheetFormatPr defaultRowHeight="13.5"/>
  <cols>
    <col min="1" max="1" width="6.25" style="1" customWidth="1"/>
    <col min="2" max="9" width="9" style="1"/>
    <col min="10" max="22" width="2.375" style="1" customWidth="1"/>
    <col min="23" max="23" width="1.25" style="1" customWidth="1"/>
    <col min="24" max="24" width="2.375" style="1" customWidth="1"/>
    <col min="25" max="25" width="1.625" style="1" customWidth="1"/>
    <col min="26" max="27" width="2.375" style="1" customWidth="1"/>
    <col min="28" max="29" width="1.25" style="1" customWidth="1"/>
    <col min="30" max="33" width="2.375" style="1" customWidth="1"/>
    <col min="34" max="34" width="1.25" style="1" customWidth="1"/>
    <col min="35" max="35" width="1.625" style="1" customWidth="1"/>
    <col min="36" max="38" width="2.375" style="1" customWidth="1"/>
    <col min="39" max="39" width="1.25" style="1" customWidth="1"/>
    <col min="40" max="43" width="2.375" style="1" customWidth="1"/>
    <col min="44" max="44" width="1.25" style="1" customWidth="1"/>
    <col min="45" max="47" width="2.375" style="1" customWidth="1"/>
    <col min="48" max="48" width="1.875" style="1" customWidth="1"/>
    <col min="49" max="49" width="1.25" style="1" customWidth="1"/>
    <col min="50" max="50" width="1.5" style="1" customWidth="1"/>
    <col min="51" max="51" width="1.625" style="1" customWidth="1"/>
    <col min="52" max="61" width="2.125" style="1" customWidth="1"/>
    <col min="62" max="62" width="1.25" style="1" customWidth="1"/>
    <col min="63" max="65" width="2.125" style="1" customWidth="1"/>
    <col min="66" max="66" width="1.25" style="1" customWidth="1"/>
    <col min="67" max="69" width="2.125" style="1" customWidth="1"/>
    <col min="70" max="70" width="1.25" style="1" customWidth="1"/>
    <col min="71" max="73" width="2.125" style="1" customWidth="1"/>
    <col min="74" max="74" width="1.25" style="1" customWidth="1"/>
    <col min="75" max="77" width="2.125" style="1" customWidth="1"/>
    <col min="78" max="78" width="1.25" style="1" customWidth="1"/>
    <col min="79" max="81" width="2.125" style="1" customWidth="1"/>
    <col min="82" max="82" width="1.25" style="1" customWidth="1"/>
    <col min="83" max="85" width="2.125" style="1" customWidth="1"/>
    <col min="86" max="86" width="1.25" style="1" customWidth="1"/>
    <col min="87" max="89" width="2.125" style="1" customWidth="1"/>
    <col min="90" max="90" width="1.25" style="1" customWidth="1"/>
    <col min="91" max="93" width="2.125" style="1" customWidth="1"/>
    <col min="94" max="94" width="1.25" style="1" customWidth="1"/>
    <col min="95" max="256" width="9" style="1"/>
    <col min="257" max="257" width="6.25" style="1" customWidth="1"/>
    <col min="258" max="265" width="9" style="1"/>
    <col min="266" max="266" width="8.375" style="1" customWidth="1"/>
    <col min="267" max="279" width="2.375" style="1" customWidth="1"/>
    <col min="280" max="280" width="1.25" style="1" customWidth="1"/>
    <col min="281" max="284" width="2.375" style="1" customWidth="1"/>
    <col min="285" max="286" width="1.25" style="1" customWidth="1"/>
    <col min="287" max="290" width="2.375" style="1" customWidth="1"/>
    <col min="291" max="291" width="1.25" style="1" customWidth="1"/>
    <col min="292" max="295" width="2.375" style="1" customWidth="1"/>
    <col min="296" max="296" width="1.25" style="1" customWidth="1"/>
    <col min="297" max="300" width="2.375" style="1" customWidth="1"/>
    <col min="301" max="301" width="1.25" style="1" customWidth="1"/>
    <col min="302" max="305" width="2.375" style="1" customWidth="1"/>
    <col min="306" max="307" width="1.25" style="1" customWidth="1"/>
    <col min="308" max="317" width="2.125" style="1" customWidth="1"/>
    <col min="318" max="318" width="1.25" style="1" customWidth="1"/>
    <col min="319" max="321" width="2.125" style="1" customWidth="1"/>
    <col min="322" max="322" width="1.25" style="1" customWidth="1"/>
    <col min="323" max="325" width="2.125" style="1" customWidth="1"/>
    <col min="326" max="326" width="1.25" style="1" customWidth="1"/>
    <col min="327" max="329" width="2.125" style="1" customWidth="1"/>
    <col min="330" max="330" width="1.25" style="1" customWidth="1"/>
    <col min="331" max="333" width="2.125" style="1" customWidth="1"/>
    <col min="334" max="334" width="1.25" style="1" customWidth="1"/>
    <col min="335" max="337" width="2.125" style="1" customWidth="1"/>
    <col min="338" max="338" width="1.25" style="1" customWidth="1"/>
    <col min="339" max="341" width="2.125" style="1" customWidth="1"/>
    <col min="342" max="342" width="1.25" style="1" customWidth="1"/>
    <col min="343" max="345" width="2.125" style="1" customWidth="1"/>
    <col min="346" max="346" width="1.25" style="1" customWidth="1"/>
    <col min="347" max="349" width="2.125" style="1" customWidth="1"/>
    <col min="350" max="350" width="1.25" style="1" customWidth="1"/>
    <col min="351" max="512" width="9" style="1"/>
    <col min="513" max="513" width="6.25" style="1" customWidth="1"/>
    <col min="514" max="521" width="9" style="1"/>
    <col min="522" max="522" width="8.375" style="1" customWidth="1"/>
    <col min="523" max="535" width="2.375" style="1" customWidth="1"/>
    <col min="536" max="536" width="1.25" style="1" customWidth="1"/>
    <col min="537" max="540" width="2.375" style="1" customWidth="1"/>
    <col min="541" max="542" width="1.25" style="1" customWidth="1"/>
    <col min="543" max="546" width="2.375" style="1" customWidth="1"/>
    <col min="547" max="547" width="1.25" style="1" customWidth="1"/>
    <col min="548" max="551" width="2.375" style="1" customWidth="1"/>
    <col min="552" max="552" width="1.25" style="1" customWidth="1"/>
    <col min="553" max="556" width="2.375" style="1" customWidth="1"/>
    <col min="557" max="557" width="1.25" style="1" customWidth="1"/>
    <col min="558" max="561" width="2.375" style="1" customWidth="1"/>
    <col min="562" max="563" width="1.25" style="1" customWidth="1"/>
    <col min="564" max="573" width="2.125" style="1" customWidth="1"/>
    <col min="574" max="574" width="1.25" style="1" customWidth="1"/>
    <col min="575" max="577" width="2.125" style="1" customWidth="1"/>
    <col min="578" max="578" width="1.25" style="1" customWidth="1"/>
    <col min="579" max="581" width="2.125" style="1" customWidth="1"/>
    <col min="582" max="582" width="1.25" style="1" customWidth="1"/>
    <col min="583" max="585" width="2.125" style="1" customWidth="1"/>
    <col min="586" max="586" width="1.25" style="1" customWidth="1"/>
    <col min="587" max="589" width="2.125" style="1" customWidth="1"/>
    <col min="590" max="590" width="1.25" style="1" customWidth="1"/>
    <col min="591" max="593" width="2.125" style="1" customWidth="1"/>
    <col min="594" max="594" width="1.25" style="1" customWidth="1"/>
    <col min="595" max="597" width="2.125" style="1" customWidth="1"/>
    <col min="598" max="598" width="1.25" style="1" customWidth="1"/>
    <col min="599" max="601" width="2.125" style="1" customWidth="1"/>
    <col min="602" max="602" width="1.25" style="1" customWidth="1"/>
    <col min="603" max="605" width="2.125" style="1" customWidth="1"/>
    <col min="606" max="606" width="1.25" style="1" customWidth="1"/>
    <col min="607" max="768" width="9" style="1"/>
    <col min="769" max="769" width="6.25" style="1" customWidth="1"/>
    <col min="770" max="777" width="9" style="1"/>
    <col min="778" max="778" width="8.375" style="1" customWidth="1"/>
    <col min="779" max="791" width="2.375" style="1" customWidth="1"/>
    <col min="792" max="792" width="1.25" style="1" customWidth="1"/>
    <col min="793" max="796" width="2.375" style="1" customWidth="1"/>
    <col min="797" max="798" width="1.25" style="1" customWidth="1"/>
    <col min="799" max="802" width="2.375" style="1" customWidth="1"/>
    <col min="803" max="803" width="1.25" style="1" customWidth="1"/>
    <col min="804" max="807" width="2.375" style="1" customWidth="1"/>
    <col min="808" max="808" width="1.25" style="1" customWidth="1"/>
    <col min="809" max="812" width="2.375" style="1" customWidth="1"/>
    <col min="813" max="813" width="1.25" style="1" customWidth="1"/>
    <col min="814" max="817" width="2.375" style="1" customWidth="1"/>
    <col min="818" max="819" width="1.25" style="1" customWidth="1"/>
    <col min="820" max="829" width="2.125" style="1" customWidth="1"/>
    <col min="830" max="830" width="1.25" style="1" customWidth="1"/>
    <col min="831" max="833" width="2.125" style="1" customWidth="1"/>
    <col min="834" max="834" width="1.25" style="1" customWidth="1"/>
    <col min="835" max="837" width="2.125" style="1" customWidth="1"/>
    <col min="838" max="838" width="1.25" style="1" customWidth="1"/>
    <col min="839" max="841" width="2.125" style="1" customWidth="1"/>
    <col min="842" max="842" width="1.25" style="1" customWidth="1"/>
    <col min="843" max="845" width="2.125" style="1" customWidth="1"/>
    <col min="846" max="846" width="1.25" style="1" customWidth="1"/>
    <col min="847" max="849" width="2.125" style="1" customWidth="1"/>
    <col min="850" max="850" width="1.25" style="1" customWidth="1"/>
    <col min="851" max="853" width="2.125" style="1" customWidth="1"/>
    <col min="854" max="854" width="1.25" style="1" customWidth="1"/>
    <col min="855" max="857" width="2.125" style="1" customWidth="1"/>
    <col min="858" max="858" width="1.25" style="1" customWidth="1"/>
    <col min="859" max="861" width="2.125" style="1" customWidth="1"/>
    <col min="862" max="862" width="1.25" style="1" customWidth="1"/>
    <col min="863" max="1024" width="9" style="1"/>
    <col min="1025" max="1025" width="6.25" style="1" customWidth="1"/>
    <col min="1026" max="1033" width="9" style="1"/>
    <col min="1034" max="1034" width="8.375" style="1" customWidth="1"/>
    <col min="1035" max="1047" width="2.375" style="1" customWidth="1"/>
    <col min="1048" max="1048" width="1.25" style="1" customWidth="1"/>
    <col min="1049" max="1052" width="2.375" style="1" customWidth="1"/>
    <col min="1053" max="1054" width="1.25" style="1" customWidth="1"/>
    <col min="1055" max="1058" width="2.375" style="1" customWidth="1"/>
    <col min="1059" max="1059" width="1.25" style="1" customWidth="1"/>
    <col min="1060" max="1063" width="2.375" style="1" customWidth="1"/>
    <col min="1064" max="1064" width="1.25" style="1" customWidth="1"/>
    <col min="1065" max="1068" width="2.375" style="1" customWidth="1"/>
    <col min="1069" max="1069" width="1.25" style="1" customWidth="1"/>
    <col min="1070" max="1073" width="2.375" style="1" customWidth="1"/>
    <col min="1074" max="1075" width="1.25" style="1" customWidth="1"/>
    <col min="1076" max="1085" width="2.125" style="1" customWidth="1"/>
    <col min="1086" max="1086" width="1.25" style="1" customWidth="1"/>
    <col min="1087" max="1089" width="2.125" style="1" customWidth="1"/>
    <col min="1090" max="1090" width="1.25" style="1" customWidth="1"/>
    <col min="1091" max="1093" width="2.125" style="1" customWidth="1"/>
    <col min="1094" max="1094" width="1.25" style="1" customWidth="1"/>
    <col min="1095" max="1097" width="2.125" style="1" customWidth="1"/>
    <col min="1098" max="1098" width="1.25" style="1" customWidth="1"/>
    <col min="1099" max="1101" width="2.125" style="1" customWidth="1"/>
    <col min="1102" max="1102" width="1.25" style="1" customWidth="1"/>
    <col min="1103" max="1105" width="2.125" style="1" customWidth="1"/>
    <col min="1106" max="1106" width="1.25" style="1" customWidth="1"/>
    <col min="1107" max="1109" width="2.125" style="1" customWidth="1"/>
    <col min="1110" max="1110" width="1.25" style="1" customWidth="1"/>
    <col min="1111" max="1113" width="2.125" style="1" customWidth="1"/>
    <col min="1114" max="1114" width="1.25" style="1" customWidth="1"/>
    <col min="1115" max="1117" width="2.125" style="1" customWidth="1"/>
    <col min="1118" max="1118" width="1.25" style="1" customWidth="1"/>
    <col min="1119" max="1280" width="9" style="1"/>
    <col min="1281" max="1281" width="6.25" style="1" customWidth="1"/>
    <col min="1282" max="1289" width="9" style="1"/>
    <col min="1290" max="1290" width="8.375" style="1" customWidth="1"/>
    <col min="1291" max="1303" width="2.375" style="1" customWidth="1"/>
    <col min="1304" max="1304" width="1.25" style="1" customWidth="1"/>
    <col min="1305" max="1308" width="2.375" style="1" customWidth="1"/>
    <col min="1309" max="1310" width="1.25" style="1" customWidth="1"/>
    <col min="1311" max="1314" width="2.375" style="1" customWidth="1"/>
    <col min="1315" max="1315" width="1.25" style="1" customWidth="1"/>
    <col min="1316" max="1319" width="2.375" style="1" customWidth="1"/>
    <col min="1320" max="1320" width="1.25" style="1" customWidth="1"/>
    <col min="1321" max="1324" width="2.375" style="1" customWidth="1"/>
    <col min="1325" max="1325" width="1.25" style="1" customWidth="1"/>
    <col min="1326" max="1329" width="2.375" style="1" customWidth="1"/>
    <col min="1330" max="1331" width="1.25" style="1" customWidth="1"/>
    <col min="1332" max="1341" width="2.125" style="1" customWidth="1"/>
    <col min="1342" max="1342" width="1.25" style="1" customWidth="1"/>
    <col min="1343" max="1345" width="2.125" style="1" customWidth="1"/>
    <col min="1346" max="1346" width="1.25" style="1" customWidth="1"/>
    <col min="1347" max="1349" width="2.125" style="1" customWidth="1"/>
    <col min="1350" max="1350" width="1.25" style="1" customWidth="1"/>
    <col min="1351" max="1353" width="2.125" style="1" customWidth="1"/>
    <col min="1354" max="1354" width="1.25" style="1" customWidth="1"/>
    <col min="1355" max="1357" width="2.125" style="1" customWidth="1"/>
    <col min="1358" max="1358" width="1.25" style="1" customWidth="1"/>
    <col min="1359" max="1361" width="2.125" style="1" customWidth="1"/>
    <col min="1362" max="1362" width="1.25" style="1" customWidth="1"/>
    <col min="1363" max="1365" width="2.125" style="1" customWidth="1"/>
    <col min="1366" max="1366" width="1.25" style="1" customWidth="1"/>
    <col min="1367" max="1369" width="2.125" style="1" customWidth="1"/>
    <col min="1370" max="1370" width="1.25" style="1" customWidth="1"/>
    <col min="1371" max="1373" width="2.125" style="1" customWidth="1"/>
    <col min="1374" max="1374" width="1.25" style="1" customWidth="1"/>
    <col min="1375" max="1536" width="9" style="1"/>
    <col min="1537" max="1537" width="6.25" style="1" customWidth="1"/>
    <col min="1538" max="1545" width="9" style="1"/>
    <col min="1546" max="1546" width="8.375" style="1" customWidth="1"/>
    <col min="1547" max="1559" width="2.375" style="1" customWidth="1"/>
    <col min="1560" max="1560" width="1.25" style="1" customWidth="1"/>
    <col min="1561" max="1564" width="2.375" style="1" customWidth="1"/>
    <col min="1565" max="1566" width="1.25" style="1" customWidth="1"/>
    <col min="1567" max="1570" width="2.375" style="1" customWidth="1"/>
    <col min="1571" max="1571" width="1.25" style="1" customWidth="1"/>
    <col min="1572" max="1575" width="2.375" style="1" customWidth="1"/>
    <col min="1576" max="1576" width="1.25" style="1" customWidth="1"/>
    <col min="1577" max="1580" width="2.375" style="1" customWidth="1"/>
    <col min="1581" max="1581" width="1.25" style="1" customWidth="1"/>
    <col min="1582" max="1585" width="2.375" style="1" customWidth="1"/>
    <col min="1586" max="1587" width="1.25" style="1" customWidth="1"/>
    <col min="1588" max="1597" width="2.125" style="1" customWidth="1"/>
    <col min="1598" max="1598" width="1.25" style="1" customWidth="1"/>
    <col min="1599" max="1601" width="2.125" style="1" customWidth="1"/>
    <col min="1602" max="1602" width="1.25" style="1" customWidth="1"/>
    <col min="1603" max="1605" width="2.125" style="1" customWidth="1"/>
    <col min="1606" max="1606" width="1.25" style="1" customWidth="1"/>
    <col min="1607" max="1609" width="2.125" style="1" customWidth="1"/>
    <col min="1610" max="1610" width="1.25" style="1" customWidth="1"/>
    <col min="1611" max="1613" width="2.125" style="1" customWidth="1"/>
    <col min="1614" max="1614" width="1.25" style="1" customWidth="1"/>
    <col min="1615" max="1617" width="2.125" style="1" customWidth="1"/>
    <col min="1618" max="1618" width="1.25" style="1" customWidth="1"/>
    <col min="1619" max="1621" width="2.125" style="1" customWidth="1"/>
    <col min="1622" max="1622" width="1.25" style="1" customWidth="1"/>
    <col min="1623" max="1625" width="2.125" style="1" customWidth="1"/>
    <col min="1626" max="1626" width="1.25" style="1" customWidth="1"/>
    <col min="1627" max="1629" width="2.125" style="1" customWidth="1"/>
    <col min="1630" max="1630" width="1.25" style="1" customWidth="1"/>
    <col min="1631" max="1792" width="9" style="1"/>
    <col min="1793" max="1793" width="6.25" style="1" customWidth="1"/>
    <col min="1794" max="1801" width="9" style="1"/>
    <col min="1802" max="1802" width="8.375" style="1" customWidth="1"/>
    <col min="1803" max="1815" width="2.375" style="1" customWidth="1"/>
    <col min="1816" max="1816" width="1.25" style="1" customWidth="1"/>
    <col min="1817" max="1820" width="2.375" style="1" customWidth="1"/>
    <col min="1821" max="1822" width="1.25" style="1" customWidth="1"/>
    <col min="1823" max="1826" width="2.375" style="1" customWidth="1"/>
    <col min="1827" max="1827" width="1.25" style="1" customWidth="1"/>
    <col min="1828" max="1831" width="2.375" style="1" customWidth="1"/>
    <col min="1832" max="1832" width="1.25" style="1" customWidth="1"/>
    <col min="1833" max="1836" width="2.375" style="1" customWidth="1"/>
    <col min="1837" max="1837" width="1.25" style="1" customWidth="1"/>
    <col min="1838" max="1841" width="2.375" style="1" customWidth="1"/>
    <col min="1842" max="1843" width="1.25" style="1" customWidth="1"/>
    <col min="1844" max="1853" width="2.125" style="1" customWidth="1"/>
    <col min="1854" max="1854" width="1.25" style="1" customWidth="1"/>
    <col min="1855" max="1857" width="2.125" style="1" customWidth="1"/>
    <col min="1858" max="1858" width="1.25" style="1" customWidth="1"/>
    <col min="1859" max="1861" width="2.125" style="1" customWidth="1"/>
    <col min="1862" max="1862" width="1.25" style="1" customWidth="1"/>
    <col min="1863" max="1865" width="2.125" style="1" customWidth="1"/>
    <col min="1866" max="1866" width="1.25" style="1" customWidth="1"/>
    <col min="1867" max="1869" width="2.125" style="1" customWidth="1"/>
    <col min="1870" max="1870" width="1.25" style="1" customWidth="1"/>
    <col min="1871" max="1873" width="2.125" style="1" customWidth="1"/>
    <col min="1874" max="1874" width="1.25" style="1" customWidth="1"/>
    <col min="1875" max="1877" width="2.125" style="1" customWidth="1"/>
    <col min="1878" max="1878" width="1.25" style="1" customWidth="1"/>
    <col min="1879" max="1881" width="2.125" style="1" customWidth="1"/>
    <col min="1882" max="1882" width="1.25" style="1" customWidth="1"/>
    <col min="1883" max="1885" width="2.125" style="1" customWidth="1"/>
    <col min="1886" max="1886" width="1.25" style="1" customWidth="1"/>
    <col min="1887" max="2048" width="9" style="1"/>
    <col min="2049" max="2049" width="6.25" style="1" customWidth="1"/>
    <col min="2050" max="2057" width="9" style="1"/>
    <col min="2058" max="2058" width="8.375" style="1" customWidth="1"/>
    <col min="2059" max="2071" width="2.375" style="1" customWidth="1"/>
    <col min="2072" max="2072" width="1.25" style="1" customWidth="1"/>
    <col min="2073" max="2076" width="2.375" style="1" customWidth="1"/>
    <col min="2077" max="2078" width="1.25" style="1" customWidth="1"/>
    <col min="2079" max="2082" width="2.375" style="1" customWidth="1"/>
    <col min="2083" max="2083" width="1.25" style="1" customWidth="1"/>
    <col min="2084" max="2087" width="2.375" style="1" customWidth="1"/>
    <col min="2088" max="2088" width="1.25" style="1" customWidth="1"/>
    <col min="2089" max="2092" width="2.375" style="1" customWidth="1"/>
    <col min="2093" max="2093" width="1.25" style="1" customWidth="1"/>
    <col min="2094" max="2097" width="2.375" style="1" customWidth="1"/>
    <col min="2098" max="2099" width="1.25" style="1" customWidth="1"/>
    <col min="2100" max="2109" width="2.125" style="1" customWidth="1"/>
    <col min="2110" max="2110" width="1.25" style="1" customWidth="1"/>
    <col min="2111" max="2113" width="2.125" style="1" customWidth="1"/>
    <col min="2114" max="2114" width="1.25" style="1" customWidth="1"/>
    <col min="2115" max="2117" width="2.125" style="1" customWidth="1"/>
    <col min="2118" max="2118" width="1.25" style="1" customWidth="1"/>
    <col min="2119" max="2121" width="2.125" style="1" customWidth="1"/>
    <col min="2122" max="2122" width="1.25" style="1" customWidth="1"/>
    <col min="2123" max="2125" width="2.125" style="1" customWidth="1"/>
    <col min="2126" max="2126" width="1.25" style="1" customWidth="1"/>
    <col min="2127" max="2129" width="2.125" style="1" customWidth="1"/>
    <col min="2130" max="2130" width="1.25" style="1" customWidth="1"/>
    <col min="2131" max="2133" width="2.125" style="1" customWidth="1"/>
    <col min="2134" max="2134" width="1.25" style="1" customWidth="1"/>
    <col min="2135" max="2137" width="2.125" style="1" customWidth="1"/>
    <col min="2138" max="2138" width="1.25" style="1" customWidth="1"/>
    <col min="2139" max="2141" width="2.125" style="1" customWidth="1"/>
    <col min="2142" max="2142" width="1.25" style="1" customWidth="1"/>
    <col min="2143" max="2304" width="9" style="1"/>
    <col min="2305" max="2305" width="6.25" style="1" customWidth="1"/>
    <col min="2306" max="2313" width="9" style="1"/>
    <col min="2314" max="2314" width="8.375" style="1" customWidth="1"/>
    <col min="2315" max="2327" width="2.375" style="1" customWidth="1"/>
    <col min="2328" max="2328" width="1.25" style="1" customWidth="1"/>
    <col min="2329" max="2332" width="2.375" style="1" customWidth="1"/>
    <col min="2333" max="2334" width="1.25" style="1" customWidth="1"/>
    <col min="2335" max="2338" width="2.375" style="1" customWidth="1"/>
    <col min="2339" max="2339" width="1.25" style="1" customWidth="1"/>
    <col min="2340" max="2343" width="2.375" style="1" customWidth="1"/>
    <col min="2344" max="2344" width="1.25" style="1" customWidth="1"/>
    <col min="2345" max="2348" width="2.375" style="1" customWidth="1"/>
    <col min="2349" max="2349" width="1.25" style="1" customWidth="1"/>
    <col min="2350" max="2353" width="2.375" style="1" customWidth="1"/>
    <col min="2354" max="2355" width="1.25" style="1" customWidth="1"/>
    <col min="2356" max="2365" width="2.125" style="1" customWidth="1"/>
    <col min="2366" max="2366" width="1.25" style="1" customWidth="1"/>
    <col min="2367" max="2369" width="2.125" style="1" customWidth="1"/>
    <col min="2370" max="2370" width="1.25" style="1" customWidth="1"/>
    <col min="2371" max="2373" width="2.125" style="1" customWidth="1"/>
    <col min="2374" max="2374" width="1.25" style="1" customWidth="1"/>
    <col min="2375" max="2377" width="2.125" style="1" customWidth="1"/>
    <col min="2378" max="2378" width="1.25" style="1" customWidth="1"/>
    <col min="2379" max="2381" width="2.125" style="1" customWidth="1"/>
    <col min="2382" max="2382" width="1.25" style="1" customWidth="1"/>
    <col min="2383" max="2385" width="2.125" style="1" customWidth="1"/>
    <col min="2386" max="2386" width="1.25" style="1" customWidth="1"/>
    <col min="2387" max="2389" width="2.125" style="1" customWidth="1"/>
    <col min="2390" max="2390" width="1.25" style="1" customWidth="1"/>
    <col min="2391" max="2393" width="2.125" style="1" customWidth="1"/>
    <col min="2394" max="2394" width="1.25" style="1" customWidth="1"/>
    <col min="2395" max="2397" width="2.125" style="1" customWidth="1"/>
    <col min="2398" max="2398" width="1.25" style="1" customWidth="1"/>
    <col min="2399" max="2560" width="9" style="1"/>
    <col min="2561" max="2561" width="6.25" style="1" customWidth="1"/>
    <col min="2562" max="2569" width="9" style="1"/>
    <col min="2570" max="2570" width="8.375" style="1" customWidth="1"/>
    <col min="2571" max="2583" width="2.375" style="1" customWidth="1"/>
    <col min="2584" max="2584" width="1.25" style="1" customWidth="1"/>
    <col min="2585" max="2588" width="2.375" style="1" customWidth="1"/>
    <col min="2589" max="2590" width="1.25" style="1" customWidth="1"/>
    <col min="2591" max="2594" width="2.375" style="1" customWidth="1"/>
    <col min="2595" max="2595" width="1.25" style="1" customWidth="1"/>
    <col min="2596" max="2599" width="2.375" style="1" customWidth="1"/>
    <col min="2600" max="2600" width="1.25" style="1" customWidth="1"/>
    <col min="2601" max="2604" width="2.375" style="1" customWidth="1"/>
    <col min="2605" max="2605" width="1.25" style="1" customWidth="1"/>
    <col min="2606" max="2609" width="2.375" style="1" customWidth="1"/>
    <col min="2610" max="2611" width="1.25" style="1" customWidth="1"/>
    <col min="2612" max="2621" width="2.125" style="1" customWidth="1"/>
    <col min="2622" max="2622" width="1.25" style="1" customWidth="1"/>
    <col min="2623" max="2625" width="2.125" style="1" customWidth="1"/>
    <col min="2626" max="2626" width="1.25" style="1" customWidth="1"/>
    <col min="2627" max="2629" width="2.125" style="1" customWidth="1"/>
    <col min="2630" max="2630" width="1.25" style="1" customWidth="1"/>
    <col min="2631" max="2633" width="2.125" style="1" customWidth="1"/>
    <col min="2634" max="2634" width="1.25" style="1" customWidth="1"/>
    <col min="2635" max="2637" width="2.125" style="1" customWidth="1"/>
    <col min="2638" max="2638" width="1.25" style="1" customWidth="1"/>
    <col min="2639" max="2641" width="2.125" style="1" customWidth="1"/>
    <col min="2642" max="2642" width="1.25" style="1" customWidth="1"/>
    <col min="2643" max="2645" width="2.125" style="1" customWidth="1"/>
    <col min="2646" max="2646" width="1.25" style="1" customWidth="1"/>
    <col min="2647" max="2649" width="2.125" style="1" customWidth="1"/>
    <col min="2650" max="2650" width="1.25" style="1" customWidth="1"/>
    <col min="2651" max="2653" width="2.125" style="1" customWidth="1"/>
    <col min="2654" max="2654" width="1.25" style="1" customWidth="1"/>
    <col min="2655" max="2816" width="9" style="1"/>
    <col min="2817" max="2817" width="6.25" style="1" customWidth="1"/>
    <col min="2818" max="2825" width="9" style="1"/>
    <col min="2826" max="2826" width="8.375" style="1" customWidth="1"/>
    <col min="2827" max="2839" width="2.375" style="1" customWidth="1"/>
    <col min="2840" max="2840" width="1.25" style="1" customWidth="1"/>
    <col min="2841" max="2844" width="2.375" style="1" customWidth="1"/>
    <col min="2845" max="2846" width="1.25" style="1" customWidth="1"/>
    <col min="2847" max="2850" width="2.375" style="1" customWidth="1"/>
    <col min="2851" max="2851" width="1.25" style="1" customWidth="1"/>
    <col min="2852" max="2855" width="2.375" style="1" customWidth="1"/>
    <col min="2856" max="2856" width="1.25" style="1" customWidth="1"/>
    <col min="2857" max="2860" width="2.375" style="1" customWidth="1"/>
    <col min="2861" max="2861" width="1.25" style="1" customWidth="1"/>
    <col min="2862" max="2865" width="2.375" style="1" customWidth="1"/>
    <col min="2866" max="2867" width="1.25" style="1" customWidth="1"/>
    <col min="2868" max="2877" width="2.125" style="1" customWidth="1"/>
    <col min="2878" max="2878" width="1.25" style="1" customWidth="1"/>
    <col min="2879" max="2881" width="2.125" style="1" customWidth="1"/>
    <col min="2882" max="2882" width="1.25" style="1" customWidth="1"/>
    <col min="2883" max="2885" width="2.125" style="1" customWidth="1"/>
    <col min="2886" max="2886" width="1.25" style="1" customWidth="1"/>
    <col min="2887" max="2889" width="2.125" style="1" customWidth="1"/>
    <col min="2890" max="2890" width="1.25" style="1" customWidth="1"/>
    <col min="2891" max="2893" width="2.125" style="1" customWidth="1"/>
    <col min="2894" max="2894" width="1.25" style="1" customWidth="1"/>
    <col min="2895" max="2897" width="2.125" style="1" customWidth="1"/>
    <col min="2898" max="2898" width="1.25" style="1" customWidth="1"/>
    <col min="2899" max="2901" width="2.125" style="1" customWidth="1"/>
    <col min="2902" max="2902" width="1.25" style="1" customWidth="1"/>
    <col min="2903" max="2905" width="2.125" style="1" customWidth="1"/>
    <col min="2906" max="2906" width="1.25" style="1" customWidth="1"/>
    <col min="2907" max="2909" width="2.125" style="1" customWidth="1"/>
    <col min="2910" max="2910" width="1.25" style="1" customWidth="1"/>
    <col min="2911" max="3072" width="9" style="1"/>
    <col min="3073" max="3073" width="6.25" style="1" customWidth="1"/>
    <col min="3074" max="3081" width="9" style="1"/>
    <col min="3082" max="3082" width="8.375" style="1" customWidth="1"/>
    <col min="3083" max="3095" width="2.375" style="1" customWidth="1"/>
    <col min="3096" max="3096" width="1.25" style="1" customWidth="1"/>
    <col min="3097" max="3100" width="2.375" style="1" customWidth="1"/>
    <col min="3101" max="3102" width="1.25" style="1" customWidth="1"/>
    <col min="3103" max="3106" width="2.375" style="1" customWidth="1"/>
    <col min="3107" max="3107" width="1.25" style="1" customWidth="1"/>
    <col min="3108" max="3111" width="2.375" style="1" customWidth="1"/>
    <col min="3112" max="3112" width="1.25" style="1" customWidth="1"/>
    <col min="3113" max="3116" width="2.375" style="1" customWidth="1"/>
    <col min="3117" max="3117" width="1.25" style="1" customWidth="1"/>
    <col min="3118" max="3121" width="2.375" style="1" customWidth="1"/>
    <col min="3122" max="3123" width="1.25" style="1" customWidth="1"/>
    <col min="3124" max="3133" width="2.125" style="1" customWidth="1"/>
    <col min="3134" max="3134" width="1.25" style="1" customWidth="1"/>
    <col min="3135" max="3137" width="2.125" style="1" customWidth="1"/>
    <col min="3138" max="3138" width="1.25" style="1" customWidth="1"/>
    <col min="3139" max="3141" width="2.125" style="1" customWidth="1"/>
    <col min="3142" max="3142" width="1.25" style="1" customWidth="1"/>
    <col min="3143" max="3145" width="2.125" style="1" customWidth="1"/>
    <col min="3146" max="3146" width="1.25" style="1" customWidth="1"/>
    <col min="3147" max="3149" width="2.125" style="1" customWidth="1"/>
    <col min="3150" max="3150" width="1.25" style="1" customWidth="1"/>
    <col min="3151" max="3153" width="2.125" style="1" customWidth="1"/>
    <col min="3154" max="3154" width="1.25" style="1" customWidth="1"/>
    <col min="3155" max="3157" width="2.125" style="1" customWidth="1"/>
    <col min="3158" max="3158" width="1.25" style="1" customWidth="1"/>
    <col min="3159" max="3161" width="2.125" style="1" customWidth="1"/>
    <col min="3162" max="3162" width="1.25" style="1" customWidth="1"/>
    <col min="3163" max="3165" width="2.125" style="1" customWidth="1"/>
    <col min="3166" max="3166" width="1.25" style="1" customWidth="1"/>
    <col min="3167" max="3328" width="9" style="1"/>
    <col min="3329" max="3329" width="6.25" style="1" customWidth="1"/>
    <col min="3330" max="3337" width="9" style="1"/>
    <col min="3338" max="3338" width="8.375" style="1" customWidth="1"/>
    <col min="3339" max="3351" width="2.375" style="1" customWidth="1"/>
    <col min="3352" max="3352" width="1.25" style="1" customWidth="1"/>
    <col min="3353" max="3356" width="2.375" style="1" customWidth="1"/>
    <col min="3357" max="3358" width="1.25" style="1" customWidth="1"/>
    <col min="3359" max="3362" width="2.375" style="1" customWidth="1"/>
    <col min="3363" max="3363" width="1.25" style="1" customWidth="1"/>
    <col min="3364" max="3367" width="2.375" style="1" customWidth="1"/>
    <col min="3368" max="3368" width="1.25" style="1" customWidth="1"/>
    <col min="3369" max="3372" width="2.375" style="1" customWidth="1"/>
    <col min="3373" max="3373" width="1.25" style="1" customWidth="1"/>
    <col min="3374" max="3377" width="2.375" style="1" customWidth="1"/>
    <col min="3378" max="3379" width="1.25" style="1" customWidth="1"/>
    <col min="3380" max="3389" width="2.125" style="1" customWidth="1"/>
    <col min="3390" max="3390" width="1.25" style="1" customWidth="1"/>
    <col min="3391" max="3393" width="2.125" style="1" customWidth="1"/>
    <col min="3394" max="3394" width="1.25" style="1" customWidth="1"/>
    <col min="3395" max="3397" width="2.125" style="1" customWidth="1"/>
    <col min="3398" max="3398" width="1.25" style="1" customWidth="1"/>
    <col min="3399" max="3401" width="2.125" style="1" customWidth="1"/>
    <col min="3402" max="3402" width="1.25" style="1" customWidth="1"/>
    <col min="3403" max="3405" width="2.125" style="1" customWidth="1"/>
    <col min="3406" max="3406" width="1.25" style="1" customWidth="1"/>
    <col min="3407" max="3409" width="2.125" style="1" customWidth="1"/>
    <col min="3410" max="3410" width="1.25" style="1" customWidth="1"/>
    <col min="3411" max="3413" width="2.125" style="1" customWidth="1"/>
    <col min="3414" max="3414" width="1.25" style="1" customWidth="1"/>
    <col min="3415" max="3417" width="2.125" style="1" customWidth="1"/>
    <col min="3418" max="3418" width="1.25" style="1" customWidth="1"/>
    <col min="3419" max="3421" width="2.125" style="1" customWidth="1"/>
    <col min="3422" max="3422" width="1.25" style="1" customWidth="1"/>
    <col min="3423" max="3584" width="9" style="1"/>
    <col min="3585" max="3585" width="6.25" style="1" customWidth="1"/>
    <col min="3586" max="3593" width="9" style="1"/>
    <col min="3594" max="3594" width="8.375" style="1" customWidth="1"/>
    <col min="3595" max="3607" width="2.375" style="1" customWidth="1"/>
    <col min="3608" max="3608" width="1.25" style="1" customWidth="1"/>
    <col min="3609" max="3612" width="2.375" style="1" customWidth="1"/>
    <col min="3613" max="3614" width="1.25" style="1" customWidth="1"/>
    <col min="3615" max="3618" width="2.375" style="1" customWidth="1"/>
    <col min="3619" max="3619" width="1.25" style="1" customWidth="1"/>
    <col min="3620" max="3623" width="2.375" style="1" customWidth="1"/>
    <col min="3624" max="3624" width="1.25" style="1" customWidth="1"/>
    <col min="3625" max="3628" width="2.375" style="1" customWidth="1"/>
    <col min="3629" max="3629" width="1.25" style="1" customWidth="1"/>
    <col min="3630" max="3633" width="2.375" style="1" customWidth="1"/>
    <col min="3634" max="3635" width="1.25" style="1" customWidth="1"/>
    <col min="3636" max="3645" width="2.125" style="1" customWidth="1"/>
    <col min="3646" max="3646" width="1.25" style="1" customWidth="1"/>
    <col min="3647" max="3649" width="2.125" style="1" customWidth="1"/>
    <col min="3650" max="3650" width="1.25" style="1" customWidth="1"/>
    <col min="3651" max="3653" width="2.125" style="1" customWidth="1"/>
    <col min="3654" max="3654" width="1.25" style="1" customWidth="1"/>
    <col min="3655" max="3657" width="2.125" style="1" customWidth="1"/>
    <col min="3658" max="3658" width="1.25" style="1" customWidth="1"/>
    <col min="3659" max="3661" width="2.125" style="1" customWidth="1"/>
    <col min="3662" max="3662" width="1.25" style="1" customWidth="1"/>
    <col min="3663" max="3665" width="2.125" style="1" customWidth="1"/>
    <col min="3666" max="3666" width="1.25" style="1" customWidth="1"/>
    <col min="3667" max="3669" width="2.125" style="1" customWidth="1"/>
    <col min="3670" max="3670" width="1.25" style="1" customWidth="1"/>
    <col min="3671" max="3673" width="2.125" style="1" customWidth="1"/>
    <col min="3674" max="3674" width="1.25" style="1" customWidth="1"/>
    <col min="3675" max="3677" width="2.125" style="1" customWidth="1"/>
    <col min="3678" max="3678" width="1.25" style="1" customWidth="1"/>
    <col min="3679" max="3840" width="9" style="1"/>
    <col min="3841" max="3841" width="6.25" style="1" customWidth="1"/>
    <col min="3842" max="3849" width="9" style="1"/>
    <col min="3850" max="3850" width="8.375" style="1" customWidth="1"/>
    <col min="3851" max="3863" width="2.375" style="1" customWidth="1"/>
    <col min="3864" max="3864" width="1.25" style="1" customWidth="1"/>
    <col min="3865" max="3868" width="2.375" style="1" customWidth="1"/>
    <col min="3869" max="3870" width="1.25" style="1" customWidth="1"/>
    <col min="3871" max="3874" width="2.375" style="1" customWidth="1"/>
    <col min="3875" max="3875" width="1.25" style="1" customWidth="1"/>
    <col min="3876" max="3879" width="2.375" style="1" customWidth="1"/>
    <col min="3880" max="3880" width="1.25" style="1" customWidth="1"/>
    <col min="3881" max="3884" width="2.375" style="1" customWidth="1"/>
    <col min="3885" max="3885" width="1.25" style="1" customWidth="1"/>
    <col min="3886" max="3889" width="2.375" style="1" customWidth="1"/>
    <col min="3890" max="3891" width="1.25" style="1" customWidth="1"/>
    <col min="3892" max="3901" width="2.125" style="1" customWidth="1"/>
    <col min="3902" max="3902" width="1.25" style="1" customWidth="1"/>
    <col min="3903" max="3905" width="2.125" style="1" customWidth="1"/>
    <col min="3906" max="3906" width="1.25" style="1" customWidth="1"/>
    <col min="3907" max="3909" width="2.125" style="1" customWidth="1"/>
    <col min="3910" max="3910" width="1.25" style="1" customWidth="1"/>
    <col min="3911" max="3913" width="2.125" style="1" customWidth="1"/>
    <col min="3914" max="3914" width="1.25" style="1" customWidth="1"/>
    <col min="3915" max="3917" width="2.125" style="1" customWidth="1"/>
    <col min="3918" max="3918" width="1.25" style="1" customWidth="1"/>
    <col min="3919" max="3921" width="2.125" style="1" customWidth="1"/>
    <col min="3922" max="3922" width="1.25" style="1" customWidth="1"/>
    <col min="3923" max="3925" width="2.125" style="1" customWidth="1"/>
    <col min="3926" max="3926" width="1.25" style="1" customWidth="1"/>
    <col min="3927" max="3929" width="2.125" style="1" customWidth="1"/>
    <col min="3930" max="3930" width="1.25" style="1" customWidth="1"/>
    <col min="3931" max="3933" width="2.125" style="1" customWidth="1"/>
    <col min="3934" max="3934" width="1.25" style="1" customWidth="1"/>
    <col min="3935" max="4096" width="9" style="1"/>
    <col min="4097" max="4097" width="6.25" style="1" customWidth="1"/>
    <col min="4098" max="4105" width="9" style="1"/>
    <col min="4106" max="4106" width="8.375" style="1" customWidth="1"/>
    <col min="4107" max="4119" width="2.375" style="1" customWidth="1"/>
    <col min="4120" max="4120" width="1.25" style="1" customWidth="1"/>
    <col min="4121" max="4124" width="2.375" style="1" customWidth="1"/>
    <col min="4125" max="4126" width="1.25" style="1" customWidth="1"/>
    <col min="4127" max="4130" width="2.375" style="1" customWidth="1"/>
    <col min="4131" max="4131" width="1.25" style="1" customWidth="1"/>
    <col min="4132" max="4135" width="2.375" style="1" customWidth="1"/>
    <col min="4136" max="4136" width="1.25" style="1" customWidth="1"/>
    <col min="4137" max="4140" width="2.375" style="1" customWidth="1"/>
    <col min="4141" max="4141" width="1.25" style="1" customWidth="1"/>
    <col min="4142" max="4145" width="2.375" style="1" customWidth="1"/>
    <col min="4146" max="4147" width="1.25" style="1" customWidth="1"/>
    <col min="4148" max="4157" width="2.125" style="1" customWidth="1"/>
    <col min="4158" max="4158" width="1.25" style="1" customWidth="1"/>
    <col min="4159" max="4161" width="2.125" style="1" customWidth="1"/>
    <col min="4162" max="4162" width="1.25" style="1" customWidth="1"/>
    <col min="4163" max="4165" width="2.125" style="1" customWidth="1"/>
    <col min="4166" max="4166" width="1.25" style="1" customWidth="1"/>
    <col min="4167" max="4169" width="2.125" style="1" customWidth="1"/>
    <col min="4170" max="4170" width="1.25" style="1" customWidth="1"/>
    <col min="4171" max="4173" width="2.125" style="1" customWidth="1"/>
    <col min="4174" max="4174" width="1.25" style="1" customWidth="1"/>
    <col min="4175" max="4177" width="2.125" style="1" customWidth="1"/>
    <col min="4178" max="4178" width="1.25" style="1" customWidth="1"/>
    <col min="4179" max="4181" width="2.125" style="1" customWidth="1"/>
    <col min="4182" max="4182" width="1.25" style="1" customWidth="1"/>
    <col min="4183" max="4185" width="2.125" style="1" customWidth="1"/>
    <col min="4186" max="4186" width="1.25" style="1" customWidth="1"/>
    <col min="4187" max="4189" width="2.125" style="1" customWidth="1"/>
    <col min="4190" max="4190" width="1.25" style="1" customWidth="1"/>
    <col min="4191" max="4352" width="9" style="1"/>
    <col min="4353" max="4353" width="6.25" style="1" customWidth="1"/>
    <col min="4354" max="4361" width="9" style="1"/>
    <col min="4362" max="4362" width="8.375" style="1" customWidth="1"/>
    <col min="4363" max="4375" width="2.375" style="1" customWidth="1"/>
    <col min="4376" max="4376" width="1.25" style="1" customWidth="1"/>
    <col min="4377" max="4380" width="2.375" style="1" customWidth="1"/>
    <col min="4381" max="4382" width="1.25" style="1" customWidth="1"/>
    <col min="4383" max="4386" width="2.375" style="1" customWidth="1"/>
    <col min="4387" max="4387" width="1.25" style="1" customWidth="1"/>
    <col min="4388" max="4391" width="2.375" style="1" customWidth="1"/>
    <col min="4392" max="4392" width="1.25" style="1" customWidth="1"/>
    <col min="4393" max="4396" width="2.375" style="1" customWidth="1"/>
    <col min="4397" max="4397" width="1.25" style="1" customWidth="1"/>
    <col min="4398" max="4401" width="2.375" style="1" customWidth="1"/>
    <col min="4402" max="4403" width="1.25" style="1" customWidth="1"/>
    <col min="4404" max="4413" width="2.125" style="1" customWidth="1"/>
    <col min="4414" max="4414" width="1.25" style="1" customWidth="1"/>
    <col min="4415" max="4417" width="2.125" style="1" customWidth="1"/>
    <col min="4418" max="4418" width="1.25" style="1" customWidth="1"/>
    <col min="4419" max="4421" width="2.125" style="1" customWidth="1"/>
    <col min="4422" max="4422" width="1.25" style="1" customWidth="1"/>
    <col min="4423" max="4425" width="2.125" style="1" customWidth="1"/>
    <col min="4426" max="4426" width="1.25" style="1" customWidth="1"/>
    <col min="4427" max="4429" width="2.125" style="1" customWidth="1"/>
    <col min="4430" max="4430" width="1.25" style="1" customWidth="1"/>
    <col min="4431" max="4433" width="2.125" style="1" customWidth="1"/>
    <col min="4434" max="4434" width="1.25" style="1" customWidth="1"/>
    <col min="4435" max="4437" width="2.125" style="1" customWidth="1"/>
    <col min="4438" max="4438" width="1.25" style="1" customWidth="1"/>
    <col min="4439" max="4441" width="2.125" style="1" customWidth="1"/>
    <col min="4442" max="4442" width="1.25" style="1" customWidth="1"/>
    <col min="4443" max="4445" width="2.125" style="1" customWidth="1"/>
    <col min="4446" max="4446" width="1.25" style="1" customWidth="1"/>
    <col min="4447" max="4608" width="9" style="1"/>
    <col min="4609" max="4609" width="6.25" style="1" customWidth="1"/>
    <col min="4610" max="4617" width="9" style="1"/>
    <col min="4618" max="4618" width="8.375" style="1" customWidth="1"/>
    <col min="4619" max="4631" width="2.375" style="1" customWidth="1"/>
    <col min="4632" max="4632" width="1.25" style="1" customWidth="1"/>
    <col min="4633" max="4636" width="2.375" style="1" customWidth="1"/>
    <col min="4637" max="4638" width="1.25" style="1" customWidth="1"/>
    <col min="4639" max="4642" width="2.375" style="1" customWidth="1"/>
    <col min="4643" max="4643" width="1.25" style="1" customWidth="1"/>
    <col min="4644" max="4647" width="2.375" style="1" customWidth="1"/>
    <col min="4648" max="4648" width="1.25" style="1" customWidth="1"/>
    <col min="4649" max="4652" width="2.375" style="1" customWidth="1"/>
    <col min="4653" max="4653" width="1.25" style="1" customWidth="1"/>
    <col min="4654" max="4657" width="2.375" style="1" customWidth="1"/>
    <col min="4658" max="4659" width="1.25" style="1" customWidth="1"/>
    <col min="4660" max="4669" width="2.125" style="1" customWidth="1"/>
    <col min="4670" max="4670" width="1.25" style="1" customWidth="1"/>
    <col min="4671" max="4673" width="2.125" style="1" customWidth="1"/>
    <col min="4674" max="4674" width="1.25" style="1" customWidth="1"/>
    <col min="4675" max="4677" width="2.125" style="1" customWidth="1"/>
    <col min="4678" max="4678" width="1.25" style="1" customWidth="1"/>
    <col min="4679" max="4681" width="2.125" style="1" customWidth="1"/>
    <col min="4682" max="4682" width="1.25" style="1" customWidth="1"/>
    <col min="4683" max="4685" width="2.125" style="1" customWidth="1"/>
    <col min="4686" max="4686" width="1.25" style="1" customWidth="1"/>
    <col min="4687" max="4689" width="2.125" style="1" customWidth="1"/>
    <col min="4690" max="4690" width="1.25" style="1" customWidth="1"/>
    <col min="4691" max="4693" width="2.125" style="1" customWidth="1"/>
    <col min="4694" max="4694" width="1.25" style="1" customWidth="1"/>
    <col min="4695" max="4697" width="2.125" style="1" customWidth="1"/>
    <col min="4698" max="4698" width="1.25" style="1" customWidth="1"/>
    <col min="4699" max="4701" width="2.125" style="1" customWidth="1"/>
    <col min="4702" max="4702" width="1.25" style="1" customWidth="1"/>
    <col min="4703" max="4864" width="9" style="1"/>
    <col min="4865" max="4865" width="6.25" style="1" customWidth="1"/>
    <col min="4866" max="4873" width="9" style="1"/>
    <col min="4874" max="4874" width="8.375" style="1" customWidth="1"/>
    <col min="4875" max="4887" width="2.375" style="1" customWidth="1"/>
    <col min="4888" max="4888" width="1.25" style="1" customWidth="1"/>
    <col min="4889" max="4892" width="2.375" style="1" customWidth="1"/>
    <col min="4893" max="4894" width="1.25" style="1" customWidth="1"/>
    <col min="4895" max="4898" width="2.375" style="1" customWidth="1"/>
    <col min="4899" max="4899" width="1.25" style="1" customWidth="1"/>
    <col min="4900" max="4903" width="2.375" style="1" customWidth="1"/>
    <col min="4904" max="4904" width="1.25" style="1" customWidth="1"/>
    <col min="4905" max="4908" width="2.375" style="1" customWidth="1"/>
    <col min="4909" max="4909" width="1.25" style="1" customWidth="1"/>
    <col min="4910" max="4913" width="2.375" style="1" customWidth="1"/>
    <col min="4914" max="4915" width="1.25" style="1" customWidth="1"/>
    <col min="4916" max="4925" width="2.125" style="1" customWidth="1"/>
    <col min="4926" max="4926" width="1.25" style="1" customWidth="1"/>
    <col min="4927" max="4929" width="2.125" style="1" customWidth="1"/>
    <col min="4930" max="4930" width="1.25" style="1" customWidth="1"/>
    <col min="4931" max="4933" width="2.125" style="1" customWidth="1"/>
    <col min="4934" max="4934" width="1.25" style="1" customWidth="1"/>
    <col min="4935" max="4937" width="2.125" style="1" customWidth="1"/>
    <col min="4938" max="4938" width="1.25" style="1" customWidth="1"/>
    <col min="4939" max="4941" width="2.125" style="1" customWidth="1"/>
    <col min="4942" max="4942" width="1.25" style="1" customWidth="1"/>
    <col min="4943" max="4945" width="2.125" style="1" customWidth="1"/>
    <col min="4946" max="4946" width="1.25" style="1" customWidth="1"/>
    <col min="4947" max="4949" width="2.125" style="1" customWidth="1"/>
    <col min="4950" max="4950" width="1.25" style="1" customWidth="1"/>
    <col min="4951" max="4953" width="2.125" style="1" customWidth="1"/>
    <col min="4954" max="4954" width="1.25" style="1" customWidth="1"/>
    <col min="4955" max="4957" width="2.125" style="1" customWidth="1"/>
    <col min="4958" max="4958" width="1.25" style="1" customWidth="1"/>
    <col min="4959" max="5120" width="9" style="1"/>
    <col min="5121" max="5121" width="6.25" style="1" customWidth="1"/>
    <col min="5122" max="5129" width="9" style="1"/>
    <col min="5130" max="5130" width="8.375" style="1" customWidth="1"/>
    <col min="5131" max="5143" width="2.375" style="1" customWidth="1"/>
    <col min="5144" max="5144" width="1.25" style="1" customWidth="1"/>
    <col min="5145" max="5148" width="2.375" style="1" customWidth="1"/>
    <col min="5149" max="5150" width="1.25" style="1" customWidth="1"/>
    <col min="5151" max="5154" width="2.375" style="1" customWidth="1"/>
    <col min="5155" max="5155" width="1.25" style="1" customWidth="1"/>
    <col min="5156" max="5159" width="2.375" style="1" customWidth="1"/>
    <col min="5160" max="5160" width="1.25" style="1" customWidth="1"/>
    <col min="5161" max="5164" width="2.375" style="1" customWidth="1"/>
    <col min="5165" max="5165" width="1.25" style="1" customWidth="1"/>
    <col min="5166" max="5169" width="2.375" style="1" customWidth="1"/>
    <col min="5170" max="5171" width="1.25" style="1" customWidth="1"/>
    <col min="5172" max="5181" width="2.125" style="1" customWidth="1"/>
    <col min="5182" max="5182" width="1.25" style="1" customWidth="1"/>
    <col min="5183" max="5185" width="2.125" style="1" customWidth="1"/>
    <col min="5186" max="5186" width="1.25" style="1" customWidth="1"/>
    <col min="5187" max="5189" width="2.125" style="1" customWidth="1"/>
    <col min="5190" max="5190" width="1.25" style="1" customWidth="1"/>
    <col min="5191" max="5193" width="2.125" style="1" customWidth="1"/>
    <col min="5194" max="5194" width="1.25" style="1" customWidth="1"/>
    <col min="5195" max="5197" width="2.125" style="1" customWidth="1"/>
    <col min="5198" max="5198" width="1.25" style="1" customWidth="1"/>
    <col min="5199" max="5201" width="2.125" style="1" customWidth="1"/>
    <col min="5202" max="5202" width="1.25" style="1" customWidth="1"/>
    <col min="5203" max="5205" width="2.125" style="1" customWidth="1"/>
    <col min="5206" max="5206" width="1.25" style="1" customWidth="1"/>
    <col min="5207" max="5209" width="2.125" style="1" customWidth="1"/>
    <col min="5210" max="5210" width="1.25" style="1" customWidth="1"/>
    <col min="5211" max="5213" width="2.125" style="1" customWidth="1"/>
    <col min="5214" max="5214" width="1.25" style="1" customWidth="1"/>
    <col min="5215" max="5376" width="9" style="1"/>
    <col min="5377" max="5377" width="6.25" style="1" customWidth="1"/>
    <col min="5378" max="5385" width="9" style="1"/>
    <col min="5386" max="5386" width="8.375" style="1" customWidth="1"/>
    <col min="5387" max="5399" width="2.375" style="1" customWidth="1"/>
    <col min="5400" max="5400" width="1.25" style="1" customWidth="1"/>
    <col min="5401" max="5404" width="2.375" style="1" customWidth="1"/>
    <col min="5405" max="5406" width="1.25" style="1" customWidth="1"/>
    <col min="5407" max="5410" width="2.375" style="1" customWidth="1"/>
    <col min="5411" max="5411" width="1.25" style="1" customWidth="1"/>
    <col min="5412" max="5415" width="2.375" style="1" customWidth="1"/>
    <col min="5416" max="5416" width="1.25" style="1" customWidth="1"/>
    <col min="5417" max="5420" width="2.375" style="1" customWidth="1"/>
    <col min="5421" max="5421" width="1.25" style="1" customWidth="1"/>
    <col min="5422" max="5425" width="2.375" style="1" customWidth="1"/>
    <col min="5426" max="5427" width="1.25" style="1" customWidth="1"/>
    <col min="5428" max="5437" width="2.125" style="1" customWidth="1"/>
    <col min="5438" max="5438" width="1.25" style="1" customWidth="1"/>
    <col min="5439" max="5441" width="2.125" style="1" customWidth="1"/>
    <col min="5442" max="5442" width="1.25" style="1" customWidth="1"/>
    <col min="5443" max="5445" width="2.125" style="1" customWidth="1"/>
    <col min="5446" max="5446" width="1.25" style="1" customWidth="1"/>
    <col min="5447" max="5449" width="2.125" style="1" customWidth="1"/>
    <col min="5450" max="5450" width="1.25" style="1" customWidth="1"/>
    <col min="5451" max="5453" width="2.125" style="1" customWidth="1"/>
    <col min="5454" max="5454" width="1.25" style="1" customWidth="1"/>
    <col min="5455" max="5457" width="2.125" style="1" customWidth="1"/>
    <col min="5458" max="5458" width="1.25" style="1" customWidth="1"/>
    <col min="5459" max="5461" width="2.125" style="1" customWidth="1"/>
    <col min="5462" max="5462" width="1.25" style="1" customWidth="1"/>
    <col min="5463" max="5465" width="2.125" style="1" customWidth="1"/>
    <col min="5466" max="5466" width="1.25" style="1" customWidth="1"/>
    <col min="5467" max="5469" width="2.125" style="1" customWidth="1"/>
    <col min="5470" max="5470" width="1.25" style="1" customWidth="1"/>
    <col min="5471" max="5632" width="9" style="1"/>
    <col min="5633" max="5633" width="6.25" style="1" customWidth="1"/>
    <col min="5634" max="5641" width="9" style="1"/>
    <col min="5642" max="5642" width="8.375" style="1" customWidth="1"/>
    <col min="5643" max="5655" width="2.375" style="1" customWidth="1"/>
    <col min="5656" max="5656" width="1.25" style="1" customWidth="1"/>
    <col min="5657" max="5660" width="2.375" style="1" customWidth="1"/>
    <col min="5661" max="5662" width="1.25" style="1" customWidth="1"/>
    <col min="5663" max="5666" width="2.375" style="1" customWidth="1"/>
    <col min="5667" max="5667" width="1.25" style="1" customWidth="1"/>
    <col min="5668" max="5671" width="2.375" style="1" customWidth="1"/>
    <col min="5672" max="5672" width="1.25" style="1" customWidth="1"/>
    <col min="5673" max="5676" width="2.375" style="1" customWidth="1"/>
    <col min="5677" max="5677" width="1.25" style="1" customWidth="1"/>
    <col min="5678" max="5681" width="2.375" style="1" customWidth="1"/>
    <col min="5682" max="5683" width="1.25" style="1" customWidth="1"/>
    <col min="5684" max="5693" width="2.125" style="1" customWidth="1"/>
    <col min="5694" max="5694" width="1.25" style="1" customWidth="1"/>
    <col min="5695" max="5697" width="2.125" style="1" customWidth="1"/>
    <col min="5698" max="5698" width="1.25" style="1" customWidth="1"/>
    <col min="5699" max="5701" width="2.125" style="1" customWidth="1"/>
    <col min="5702" max="5702" width="1.25" style="1" customWidth="1"/>
    <col min="5703" max="5705" width="2.125" style="1" customWidth="1"/>
    <col min="5706" max="5706" width="1.25" style="1" customWidth="1"/>
    <col min="5707" max="5709" width="2.125" style="1" customWidth="1"/>
    <col min="5710" max="5710" width="1.25" style="1" customWidth="1"/>
    <col min="5711" max="5713" width="2.125" style="1" customWidth="1"/>
    <col min="5714" max="5714" width="1.25" style="1" customWidth="1"/>
    <col min="5715" max="5717" width="2.125" style="1" customWidth="1"/>
    <col min="5718" max="5718" width="1.25" style="1" customWidth="1"/>
    <col min="5719" max="5721" width="2.125" style="1" customWidth="1"/>
    <col min="5722" max="5722" width="1.25" style="1" customWidth="1"/>
    <col min="5723" max="5725" width="2.125" style="1" customWidth="1"/>
    <col min="5726" max="5726" width="1.25" style="1" customWidth="1"/>
    <col min="5727" max="5888" width="9" style="1"/>
    <col min="5889" max="5889" width="6.25" style="1" customWidth="1"/>
    <col min="5890" max="5897" width="9" style="1"/>
    <col min="5898" max="5898" width="8.375" style="1" customWidth="1"/>
    <col min="5899" max="5911" width="2.375" style="1" customWidth="1"/>
    <col min="5912" max="5912" width="1.25" style="1" customWidth="1"/>
    <col min="5913" max="5916" width="2.375" style="1" customWidth="1"/>
    <col min="5917" max="5918" width="1.25" style="1" customWidth="1"/>
    <col min="5919" max="5922" width="2.375" style="1" customWidth="1"/>
    <col min="5923" max="5923" width="1.25" style="1" customWidth="1"/>
    <col min="5924" max="5927" width="2.375" style="1" customWidth="1"/>
    <col min="5928" max="5928" width="1.25" style="1" customWidth="1"/>
    <col min="5929" max="5932" width="2.375" style="1" customWidth="1"/>
    <col min="5933" max="5933" width="1.25" style="1" customWidth="1"/>
    <col min="5934" max="5937" width="2.375" style="1" customWidth="1"/>
    <col min="5938" max="5939" width="1.25" style="1" customWidth="1"/>
    <col min="5940" max="5949" width="2.125" style="1" customWidth="1"/>
    <col min="5950" max="5950" width="1.25" style="1" customWidth="1"/>
    <col min="5951" max="5953" width="2.125" style="1" customWidth="1"/>
    <col min="5954" max="5954" width="1.25" style="1" customWidth="1"/>
    <col min="5955" max="5957" width="2.125" style="1" customWidth="1"/>
    <col min="5958" max="5958" width="1.25" style="1" customWidth="1"/>
    <col min="5959" max="5961" width="2.125" style="1" customWidth="1"/>
    <col min="5962" max="5962" width="1.25" style="1" customWidth="1"/>
    <col min="5963" max="5965" width="2.125" style="1" customWidth="1"/>
    <col min="5966" max="5966" width="1.25" style="1" customWidth="1"/>
    <col min="5967" max="5969" width="2.125" style="1" customWidth="1"/>
    <col min="5970" max="5970" width="1.25" style="1" customWidth="1"/>
    <col min="5971" max="5973" width="2.125" style="1" customWidth="1"/>
    <col min="5974" max="5974" width="1.25" style="1" customWidth="1"/>
    <col min="5975" max="5977" width="2.125" style="1" customWidth="1"/>
    <col min="5978" max="5978" width="1.25" style="1" customWidth="1"/>
    <col min="5979" max="5981" width="2.125" style="1" customWidth="1"/>
    <col min="5982" max="5982" width="1.25" style="1" customWidth="1"/>
    <col min="5983" max="6144" width="9" style="1"/>
    <col min="6145" max="6145" width="6.25" style="1" customWidth="1"/>
    <col min="6146" max="6153" width="9" style="1"/>
    <col min="6154" max="6154" width="8.375" style="1" customWidth="1"/>
    <col min="6155" max="6167" width="2.375" style="1" customWidth="1"/>
    <col min="6168" max="6168" width="1.25" style="1" customWidth="1"/>
    <col min="6169" max="6172" width="2.375" style="1" customWidth="1"/>
    <col min="6173" max="6174" width="1.25" style="1" customWidth="1"/>
    <col min="6175" max="6178" width="2.375" style="1" customWidth="1"/>
    <col min="6179" max="6179" width="1.25" style="1" customWidth="1"/>
    <col min="6180" max="6183" width="2.375" style="1" customWidth="1"/>
    <col min="6184" max="6184" width="1.25" style="1" customWidth="1"/>
    <col min="6185" max="6188" width="2.375" style="1" customWidth="1"/>
    <col min="6189" max="6189" width="1.25" style="1" customWidth="1"/>
    <col min="6190" max="6193" width="2.375" style="1" customWidth="1"/>
    <col min="6194" max="6195" width="1.25" style="1" customWidth="1"/>
    <col min="6196" max="6205" width="2.125" style="1" customWidth="1"/>
    <col min="6206" max="6206" width="1.25" style="1" customWidth="1"/>
    <col min="6207" max="6209" width="2.125" style="1" customWidth="1"/>
    <col min="6210" max="6210" width="1.25" style="1" customWidth="1"/>
    <col min="6211" max="6213" width="2.125" style="1" customWidth="1"/>
    <col min="6214" max="6214" width="1.25" style="1" customWidth="1"/>
    <col min="6215" max="6217" width="2.125" style="1" customWidth="1"/>
    <col min="6218" max="6218" width="1.25" style="1" customWidth="1"/>
    <col min="6219" max="6221" width="2.125" style="1" customWidth="1"/>
    <col min="6222" max="6222" width="1.25" style="1" customWidth="1"/>
    <col min="6223" max="6225" width="2.125" style="1" customWidth="1"/>
    <col min="6226" max="6226" width="1.25" style="1" customWidth="1"/>
    <col min="6227" max="6229" width="2.125" style="1" customWidth="1"/>
    <col min="6230" max="6230" width="1.25" style="1" customWidth="1"/>
    <col min="6231" max="6233" width="2.125" style="1" customWidth="1"/>
    <col min="6234" max="6234" width="1.25" style="1" customWidth="1"/>
    <col min="6235" max="6237" width="2.125" style="1" customWidth="1"/>
    <col min="6238" max="6238" width="1.25" style="1" customWidth="1"/>
    <col min="6239" max="6400" width="9" style="1"/>
    <col min="6401" max="6401" width="6.25" style="1" customWidth="1"/>
    <col min="6402" max="6409" width="9" style="1"/>
    <col min="6410" max="6410" width="8.375" style="1" customWidth="1"/>
    <col min="6411" max="6423" width="2.375" style="1" customWidth="1"/>
    <col min="6424" max="6424" width="1.25" style="1" customWidth="1"/>
    <col min="6425" max="6428" width="2.375" style="1" customWidth="1"/>
    <col min="6429" max="6430" width="1.25" style="1" customWidth="1"/>
    <col min="6431" max="6434" width="2.375" style="1" customWidth="1"/>
    <col min="6435" max="6435" width="1.25" style="1" customWidth="1"/>
    <col min="6436" max="6439" width="2.375" style="1" customWidth="1"/>
    <col min="6440" max="6440" width="1.25" style="1" customWidth="1"/>
    <col min="6441" max="6444" width="2.375" style="1" customWidth="1"/>
    <col min="6445" max="6445" width="1.25" style="1" customWidth="1"/>
    <col min="6446" max="6449" width="2.375" style="1" customWidth="1"/>
    <col min="6450" max="6451" width="1.25" style="1" customWidth="1"/>
    <col min="6452" max="6461" width="2.125" style="1" customWidth="1"/>
    <col min="6462" max="6462" width="1.25" style="1" customWidth="1"/>
    <col min="6463" max="6465" width="2.125" style="1" customWidth="1"/>
    <col min="6466" max="6466" width="1.25" style="1" customWidth="1"/>
    <col min="6467" max="6469" width="2.125" style="1" customWidth="1"/>
    <col min="6470" max="6470" width="1.25" style="1" customWidth="1"/>
    <col min="6471" max="6473" width="2.125" style="1" customWidth="1"/>
    <col min="6474" max="6474" width="1.25" style="1" customWidth="1"/>
    <col min="6475" max="6477" width="2.125" style="1" customWidth="1"/>
    <col min="6478" max="6478" width="1.25" style="1" customWidth="1"/>
    <col min="6479" max="6481" width="2.125" style="1" customWidth="1"/>
    <col min="6482" max="6482" width="1.25" style="1" customWidth="1"/>
    <col min="6483" max="6485" width="2.125" style="1" customWidth="1"/>
    <col min="6486" max="6486" width="1.25" style="1" customWidth="1"/>
    <col min="6487" max="6489" width="2.125" style="1" customWidth="1"/>
    <col min="6490" max="6490" width="1.25" style="1" customWidth="1"/>
    <col min="6491" max="6493" width="2.125" style="1" customWidth="1"/>
    <col min="6494" max="6494" width="1.25" style="1" customWidth="1"/>
    <col min="6495" max="6656" width="9" style="1"/>
    <col min="6657" max="6657" width="6.25" style="1" customWidth="1"/>
    <col min="6658" max="6665" width="9" style="1"/>
    <col min="6666" max="6666" width="8.375" style="1" customWidth="1"/>
    <col min="6667" max="6679" width="2.375" style="1" customWidth="1"/>
    <col min="6680" max="6680" width="1.25" style="1" customWidth="1"/>
    <col min="6681" max="6684" width="2.375" style="1" customWidth="1"/>
    <col min="6685" max="6686" width="1.25" style="1" customWidth="1"/>
    <col min="6687" max="6690" width="2.375" style="1" customWidth="1"/>
    <col min="6691" max="6691" width="1.25" style="1" customWidth="1"/>
    <col min="6692" max="6695" width="2.375" style="1" customWidth="1"/>
    <col min="6696" max="6696" width="1.25" style="1" customWidth="1"/>
    <col min="6697" max="6700" width="2.375" style="1" customWidth="1"/>
    <col min="6701" max="6701" width="1.25" style="1" customWidth="1"/>
    <col min="6702" max="6705" width="2.375" style="1" customWidth="1"/>
    <col min="6706" max="6707" width="1.25" style="1" customWidth="1"/>
    <col min="6708" max="6717" width="2.125" style="1" customWidth="1"/>
    <col min="6718" max="6718" width="1.25" style="1" customWidth="1"/>
    <col min="6719" max="6721" width="2.125" style="1" customWidth="1"/>
    <col min="6722" max="6722" width="1.25" style="1" customWidth="1"/>
    <col min="6723" max="6725" width="2.125" style="1" customWidth="1"/>
    <col min="6726" max="6726" width="1.25" style="1" customWidth="1"/>
    <col min="6727" max="6729" width="2.125" style="1" customWidth="1"/>
    <col min="6730" max="6730" width="1.25" style="1" customWidth="1"/>
    <col min="6731" max="6733" width="2.125" style="1" customWidth="1"/>
    <col min="6734" max="6734" width="1.25" style="1" customWidth="1"/>
    <col min="6735" max="6737" width="2.125" style="1" customWidth="1"/>
    <col min="6738" max="6738" width="1.25" style="1" customWidth="1"/>
    <col min="6739" max="6741" width="2.125" style="1" customWidth="1"/>
    <col min="6742" max="6742" width="1.25" style="1" customWidth="1"/>
    <col min="6743" max="6745" width="2.125" style="1" customWidth="1"/>
    <col min="6746" max="6746" width="1.25" style="1" customWidth="1"/>
    <col min="6747" max="6749" width="2.125" style="1" customWidth="1"/>
    <col min="6750" max="6750" width="1.25" style="1" customWidth="1"/>
    <col min="6751" max="6912" width="9" style="1"/>
    <col min="6913" max="6913" width="6.25" style="1" customWidth="1"/>
    <col min="6914" max="6921" width="9" style="1"/>
    <col min="6922" max="6922" width="8.375" style="1" customWidth="1"/>
    <col min="6923" max="6935" width="2.375" style="1" customWidth="1"/>
    <col min="6936" max="6936" width="1.25" style="1" customWidth="1"/>
    <col min="6937" max="6940" width="2.375" style="1" customWidth="1"/>
    <col min="6941" max="6942" width="1.25" style="1" customWidth="1"/>
    <col min="6943" max="6946" width="2.375" style="1" customWidth="1"/>
    <col min="6947" max="6947" width="1.25" style="1" customWidth="1"/>
    <col min="6948" max="6951" width="2.375" style="1" customWidth="1"/>
    <col min="6952" max="6952" width="1.25" style="1" customWidth="1"/>
    <col min="6953" max="6956" width="2.375" style="1" customWidth="1"/>
    <col min="6957" max="6957" width="1.25" style="1" customWidth="1"/>
    <col min="6958" max="6961" width="2.375" style="1" customWidth="1"/>
    <col min="6962" max="6963" width="1.25" style="1" customWidth="1"/>
    <col min="6964" max="6973" width="2.125" style="1" customWidth="1"/>
    <col min="6974" max="6974" width="1.25" style="1" customWidth="1"/>
    <col min="6975" max="6977" width="2.125" style="1" customWidth="1"/>
    <col min="6978" max="6978" width="1.25" style="1" customWidth="1"/>
    <col min="6979" max="6981" width="2.125" style="1" customWidth="1"/>
    <col min="6982" max="6982" width="1.25" style="1" customWidth="1"/>
    <col min="6983" max="6985" width="2.125" style="1" customWidth="1"/>
    <col min="6986" max="6986" width="1.25" style="1" customWidth="1"/>
    <col min="6987" max="6989" width="2.125" style="1" customWidth="1"/>
    <col min="6990" max="6990" width="1.25" style="1" customWidth="1"/>
    <col min="6991" max="6993" width="2.125" style="1" customWidth="1"/>
    <col min="6994" max="6994" width="1.25" style="1" customWidth="1"/>
    <col min="6995" max="6997" width="2.125" style="1" customWidth="1"/>
    <col min="6998" max="6998" width="1.25" style="1" customWidth="1"/>
    <col min="6999" max="7001" width="2.125" style="1" customWidth="1"/>
    <col min="7002" max="7002" width="1.25" style="1" customWidth="1"/>
    <col min="7003" max="7005" width="2.125" style="1" customWidth="1"/>
    <col min="7006" max="7006" width="1.25" style="1" customWidth="1"/>
    <col min="7007" max="7168" width="9" style="1"/>
    <col min="7169" max="7169" width="6.25" style="1" customWidth="1"/>
    <col min="7170" max="7177" width="9" style="1"/>
    <col min="7178" max="7178" width="8.375" style="1" customWidth="1"/>
    <col min="7179" max="7191" width="2.375" style="1" customWidth="1"/>
    <col min="7192" max="7192" width="1.25" style="1" customWidth="1"/>
    <col min="7193" max="7196" width="2.375" style="1" customWidth="1"/>
    <col min="7197" max="7198" width="1.25" style="1" customWidth="1"/>
    <col min="7199" max="7202" width="2.375" style="1" customWidth="1"/>
    <col min="7203" max="7203" width="1.25" style="1" customWidth="1"/>
    <col min="7204" max="7207" width="2.375" style="1" customWidth="1"/>
    <col min="7208" max="7208" width="1.25" style="1" customWidth="1"/>
    <col min="7209" max="7212" width="2.375" style="1" customWidth="1"/>
    <col min="7213" max="7213" width="1.25" style="1" customWidth="1"/>
    <col min="7214" max="7217" width="2.375" style="1" customWidth="1"/>
    <col min="7218" max="7219" width="1.25" style="1" customWidth="1"/>
    <col min="7220" max="7229" width="2.125" style="1" customWidth="1"/>
    <col min="7230" max="7230" width="1.25" style="1" customWidth="1"/>
    <col min="7231" max="7233" width="2.125" style="1" customWidth="1"/>
    <col min="7234" max="7234" width="1.25" style="1" customWidth="1"/>
    <col min="7235" max="7237" width="2.125" style="1" customWidth="1"/>
    <col min="7238" max="7238" width="1.25" style="1" customWidth="1"/>
    <col min="7239" max="7241" width="2.125" style="1" customWidth="1"/>
    <col min="7242" max="7242" width="1.25" style="1" customWidth="1"/>
    <col min="7243" max="7245" width="2.125" style="1" customWidth="1"/>
    <col min="7246" max="7246" width="1.25" style="1" customWidth="1"/>
    <col min="7247" max="7249" width="2.125" style="1" customWidth="1"/>
    <col min="7250" max="7250" width="1.25" style="1" customWidth="1"/>
    <col min="7251" max="7253" width="2.125" style="1" customWidth="1"/>
    <col min="7254" max="7254" width="1.25" style="1" customWidth="1"/>
    <col min="7255" max="7257" width="2.125" style="1" customWidth="1"/>
    <col min="7258" max="7258" width="1.25" style="1" customWidth="1"/>
    <col min="7259" max="7261" width="2.125" style="1" customWidth="1"/>
    <col min="7262" max="7262" width="1.25" style="1" customWidth="1"/>
    <col min="7263" max="7424" width="9" style="1"/>
    <col min="7425" max="7425" width="6.25" style="1" customWidth="1"/>
    <col min="7426" max="7433" width="9" style="1"/>
    <col min="7434" max="7434" width="8.375" style="1" customWidth="1"/>
    <col min="7435" max="7447" width="2.375" style="1" customWidth="1"/>
    <col min="7448" max="7448" width="1.25" style="1" customWidth="1"/>
    <col min="7449" max="7452" width="2.375" style="1" customWidth="1"/>
    <col min="7453" max="7454" width="1.25" style="1" customWidth="1"/>
    <col min="7455" max="7458" width="2.375" style="1" customWidth="1"/>
    <col min="7459" max="7459" width="1.25" style="1" customWidth="1"/>
    <col min="7460" max="7463" width="2.375" style="1" customWidth="1"/>
    <col min="7464" max="7464" width="1.25" style="1" customWidth="1"/>
    <col min="7465" max="7468" width="2.375" style="1" customWidth="1"/>
    <col min="7469" max="7469" width="1.25" style="1" customWidth="1"/>
    <col min="7470" max="7473" width="2.375" style="1" customWidth="1"/>
    <col min="7474" max="7475" width="1.25" style="1" customWidth="1"/>
    <col min="7476" max="7485" width="2.125" style="1" customWidth="1"/>
    <col min="7486" max="7486" width="1.25" style="1" customWidth="1"/>
    <col min="7487" max="7489" width="2.125" style="1" customWidth="1"/>
    <col min="7490" max="7490" width="1.25" style="1" customWidth="1"/>
    <col min="7491" max="7493" width="2.125" style="1" customWidth="1"/>
    <col min="7494" max="7494" width="1.25" style="1" customWidth="1"/>
    <col min="7495" max="7497" width="2.125" style="1" customWidth="1"/>
    <col min="7498" max="7498" width="1.25" style="1" customWidth="1"/>
    <col min="7499" max="7501" width="2.125" style="1" customWidth="1"/>
    <col min="7502" max="7502" width="1.25" style="1" customWidth="1"/>
    <col min="7503" max="7505" width="2.125" style="1" customWidth="1"/>
    <col min="7506" max="7506" width="1.25" style="1" customWidth="1"/>
    <col min="7507" max="7509" width="2.125" style="1" customWidth="1"/>
    <col min="7510" max="7510" width="1.25" style="1" customWidth="1"/>
    <col min="7511" max="7513" width="2.125" style="1" customWidth="1"/>
    <col min="7514" max="7514" width="1.25" style="1" customWidth="1"/>
    <col min="7515" max="7517" width="2.125" style="1" customWidth="1"/>
    <col min="7518" max="7518" width="1.25" style="1" customWidth="1"/>
    <col min="7519" max="7680" width="9" style="1"/>
    <col min="7681" max="7681" width="6.25" style="1" customWidth="1"/>
    <col min="7682" max="7689" width="9" style="1"/>
    <col min="7690" max="7690" width="8.375" style="1" customWidth="1"/>
    <col min="7691" max="7703" width="2.375" style="1" customWidth="1"/>
    <col min="7704" max="7704" width="1.25" style="1" customWidth="1"/>
    <col min="7705" max="7708" width="2.375" style="1" customWidth="1"/>
    <col min="7709" max="7710" width="1.25" style="1" customWidth="1"/>
    <col min="7711" max="7714" width="2.375" style="1" customWidth="1"/>
    <col min="7715" max="7715" width="1.25" style="1" customWidth="1"/>
    <col min="7716" max="7719" width="2.375" style="1" customWidth="1"/>
    <col min="7720" max="7720" width="1.25" style="1" customWidth="1"/>
    <col min="7721" max="7724" width="2.375" style="1" customWidth="1"/>
    <col min="7725" max="7725" width="1.25" style="1" customWidth="1"/>
    <col min="7726" max="7729" width="2.375" style="1" customWidth="1"/>
    <col min="7730" max="7731" width="1.25" style="1" customWidth="1"/>
    <col min="7732" max="7741" width="2.125" style="1" customWidth="1"/>
    <col min="7742" max="7742" width="1.25" style="1" customWidth="1"/>
    <col min="7743" max="7745" width="2.125" style="1" customWidth="1"/>
    <col min="7746" max="7746" width="1.25" style="1" customWidth="1"/>
    <col min="7747" max="7749" width="2.125" style="1" customWidth="1"/>
    <col min="7750" max="7750" width="1.25" style="1" customWidth="1"/>
    <col min="7751" max="7753" width="2.125" style="1" customWidth="1"/>
    <col min="7754" max="7754" width="1.25" style="1" customWidth="1"/>
    <col min="7755" max="7757" width="2.125" style="1" customWidth="1"/>
    <col min="7758" max="7758" width="1.25" style="1" customWidth="1"/>
    <col min="7759" max="7761" width="2.125" style="1" customWidth="1"/>
    <col min="7762" max="7762" width="1.25" style="1" customWidth="1"/>
    <col min="7763" max="7765" width="2.125" style="1" customWidth="1"/>
    <col min="7766" max="7766" width="1.25" style="1" customWidth="1"/>
    <col min="7767" max="7769" width="2.125" style="1" customWidth="1"/>
    <col min="7770" max="7770" width="1.25" style="1" customWidth="1"/>
    <col min="7771" max="7773" width="2.125" style="1" customWidth="1"/>
    <col min="7774" max="7774" width="1.25" style="1" customWidth="1"/>
    <col min="7775" max="7936" width="9" style="1"/>
    <col min="7937" max="7937" width="6.25" style="1" customWidth="1"/>
    <col min="7938" max="7945" width="9" style="1"/>
    <col min="7946" max="7946" width="8.375" style="1" customWidth="1"/>
    <col min="7947" max="7959" width="2.375" style="1" customWidth="1"/>
    <col min="7960" max="7960" width="1.25" style="1" customWidth="1"/>
    <col min="7961" max="7964" width="2.375" style="1" customWidth="1"/>
    <col min="7965" max="7966" width="1.25" style="1" customWidth="1"/>
    <col min="7967" max="7970" width="2.375" style="1" customWidth="1"/>
    <col min="7971" max="7971" width="1.25" style="1" customWidth="1"/>
    <col min="7972" max="7975" width="2.375" style="1" customWidth="1"/>
    <col min="7976" max="7976" width="1.25" style="1" customWidth="1"/>
    <col min="7977" max="7980" width="2.375" style="1" customWidth="1"/>
    <col min="7981" max="7981" width="1.25" style="1" customWidth="1"/>
    <col min="7982" max="7985" width="2.375" style="1" customWidth="1"/>
    <col min="7986" max="7987" width="1.25" style="1" customWidth="1"/>
    <col min="7988" max="7997" width="2.125" style="1" customWidth="1"/>
    <col min="7998" max="7998" width="1.25" style="1" customWidth="1"/>
    <col min="7999" max="8001" width="2.125" style="1" customWidth="1"/>
    <col min="8002" max="8002" width="1.25" style="1" customWidth="1"/>
    <col min="8003" max="8005" width="2.125" style="1" customWidth="1"/>
    <col min="8006" max="8006" width="1.25" style="1" customWidth="1"/>
    <col min="8007" max="8009" width="2.125" style="1" customWidth="1"/>
    <col min="8010" max="8010" width="1.25" style="1" customWidth="1"/>
    <col min="8011" max="8013" width="2.125" style="1" customWidth="1"/>
    <col min="8014" max="8014" width="1.25" style="1" customWidth="1"/>
    <col min="8015" max="8017" width="2.125" style="1" customWidth="1"/>
    <col min="8018" max="8018" width="1.25" style="1" customWidth="1"/>
    <col min="8019" max="8021" width="2.125" style="1" customWidth="1"/>
    <col min="8022" max="8022" width="1.25" style="1" customWidth="1"/>
    <col min="8023" max="8025" width="2.125" style="1" customWidth="1"/>
    <col min="8026" max="8026" width="1.25" style="1" customWidth="1"/>
    <col min="8027" max="8029" width="2.125" style="1" customWidth="1"/>
    <col min="8030" max="8030" width="1.25" style="1" customWidth="1"/>
    <col min="8031" max="8192" width="9" style="1"/>
    <col min="8193" max="8193" width="6.25" style="1" customWidth="1"/>
    <col min="8194" max="8201" width="9" style="1"/>
    <col min="8202" max="8202" width="8.375" style="1" customWidth="1"/>
    <col min="8203" max="8215" width="2.375" style="1" customWidth="1"/>
    <col min="8216" max="8216" width="1.25" style="1" customWidth="1"/>
    <col min="8217" max="8220" width="2.375" style="1" customWidth="1"/>
    <col min="8221" max="8222" width="1.25" style="1" customWidth="1"/>
    <col min="8223" max="8226" width="2.375" style="1" customWidth="1"/>
    <col min="8227" max="8227" width="1.25" style="1" customWidth="1"/>
    <col min="8228" max="8231" width="2.375" style="1" customWidth="1"/>
    <col min="8232" max="8232" width="1.25" style="1" customWidth="1"/>
    <col min="8233" max="8236" width="2.375" style="1" customWidth="1"/>
    <col min="8237" max="8237" width="1.25" style="1" customWidth="1"/>
    <col min="8238" max="8241" width="2.375" style="1" customWidth="1"/>
    <col min="8242" max="8243" width="1.25" style="1" customWidth="1"/>
    <col min="8244" max="8253" width="2.125" style="1" customWidth="1"/>
    <col min="8254" max="8254" width="1.25" style="1" customWidth="1"/>
    <col min="8255" max="8257" width="2.125" style="1" customWidth="1"/>
    <col min="8258" max="8258" width="1.25" style="1" customWidth="1"/>
    <col min="8259" max="8261" width="2.125" style="1" customWidth="1"/>
    <col min="8262" max="8262" width="1.25" style="1" customWidth="1"/>
    <col min="8263" max="8265" width="2.125" style="1" customWidth="1"/>
    <col min="8266" max="8266" width="1.25" style="1" customWidth="1"/>
    <col min="8267" max="8269" width="2.125" style="1" customWidth="1"/>
    <col min="8270" max="8270" width="1.25" style="1" customWidth="1"/>
    <col min="8271" max="8273" width="2.125" style="1" customWidth="1"/>
    <col min="8274" max="8274" width="1.25" style="1" customWidth="1"/>
    <col min="8275" max="8277" width="2.125" style="1" customWidth="1"/>
    <col min="8278" max="8278" width="1.25" style="1" customWidth="1"/>
    <col min="8279" max="8281" width="2.125" style="1" customWidth="1"/>
    <col min="8282" max="8282" width="1.25" style="1" customWidth="1"/>
    <col min="8283" max="8285" width="2.125" style="1" customWidth="1"/>
    <col min="8286" max="8286" width="1.25" style="1" customWidth="1"/>
    <col min="8287" max="8448" width="9" style="1"/>
    <col min="8449" max="8449" width="6.25" style="1" customWidth="1"/>
    <col min="8450" max="8457" width="9" style="1"/>
    <col min="8458" max="8458" width="8.375" style="1" customWidth="1"/>
    <col min="8459" max="8471" width="2.375" style="1" customWidth="1"/>
    <col min="8472" max="8472" width="1.25" style="1" customWidth="1"/>
    <col min="8473" max="8476" width="2.375" style="1" customWidth="1"/>
    <col min="8477" max="8478" width="1.25" style="1" customWidth="1"/>
    <col min="8479" max="8482" width="2.375" style="1" customWidth="1"/>
    <col min="8483" max="8483" width="1.25" style="1" customWidth="1"/>
    <col min="8484" max="8487" width="2.375" style="1" customWidth="1"/>
    <col min="8488" max="8488" width="1.25" style="1" customWidth="1"/>
    <col min="8489" max="8492" width="2.375" style="1" customWidth="1"/>
    <col min="8493" max="8493" width="1.25" style="1" customWidth="1"/>
    <col min="8494" max="8497" width="2.375" style="1" customWidth="1"/>
    <col min="8498" max="8499" width="1.25" style="1" customWidth="1"/>
    <col min="8500" max="8509" width="2.125" style="1" customWidth="1"/>
    <col min="8510" max="8510" width="1.25" style="1" customWidth="1"/>
    <col min="8511" max="8513" width="2.125" style="1" customWidth="1"/>
    <col min="8514" max="8514" width="1.25" style="1" customWidth="1"/>
    <col min="8515" max="8517" width="2.125" style="1" customWidth="1"/>
    <col min="8518" max="8518" width="1.25" style="1" customWidth="1"/>
    <col min="8519" max="8521" width="2.125" style="1" customWidth="1"/>
    <col min="8522" max="8522" width="1.25" style="1" customWidth="1"/>
    <col min="8523" max="8525" width="2.125" style="1" customWidth="1"/>
    <col min="8526" max="8526" width="1.25" style="1" customWidth="1"/>
    <col min="8527" max="8529" width="2.125" style="1" customWidth="1"/>
    <col min="8530" max="8530" width="1.25" style="1" customWidth="1"/>
    <col min="8531" max="8533" width="2.125" style="1" customWidth="1"/>
    <col min="8534" max="8534" width="1.25" style="1" customWidth="1"/>
    <col min="8535" max="8537" width="2.125" style="1" customWidth="1"/>
    <col min="8538" max="8538" width="1.25" style="1" customWidth="1"/>
    <col min="8539" max="8541" width="2.125" style="1" customWidth="1"/>
    <col min="8542" max="8542" width="1.25" style="1" customWidth="1"/>
    <col min="8543" max="8704" width="9" style="1"/>
    <col min="8705" max="8705" width="6.25" style="1" customWidth="1"/>
    <col min="8706" max="8713" width="9" style="1"/>
    <col min="8714" max="8714" width="8.375" style="1" customWidth="1"/>
    <col min="8715" max="8727" width="2.375" style="1" customWidth="1"/>
    <col min="8728" max="8728" width="1.25" style="1" customWidth="1"/>
    <col min="8729" max="8732" width="2.375" style="1" customWidth="1"/>
    <col min="8733" max="8734" width="1.25" style="1" customWidth="1"/>
    <col min="8735" max="8738" width="2.375" style="1" customWidth="1"/>
    <col min="8739" max="8739" width="1.25" style="1" customWidth="1"/>
    <col min="8740" max="8743" width="2.375" style="1" customWidth="1"/>
    <col min="8744" max="8744" width="1.25" style="1" customWidth="1"/>
    <col min="8745" max="8748" width="2.375" style="1" customWidth="1"/>
    <col min="8749" max="8749" width="1.25" style="1" customWidth="1"/>
    <col min="8750" max="8753" width="2.375" style="1" customWidth="1"/>
    <col min="8754" max="8755" width="1.25" style="1" customWidth="1"/>
    <col min="8756" max="8765" width="2.125" style="1" customWidth="1"/>
    <col min="8766" max="8766" width="1.25" style="1" customWidth="1"/>
    <col min="8767" max="8769" width="2.125" style="1" customWidth="1"/>
    <col min="8770" max="8770" width="1.25" style="1" customWidth="1"/>
    <col min="8771" max="8773" width="2.125" style="1" customWidth="1"/>
    <col min="8774" max="8774" width="1.25" style="1" customWidth="1"/>
    <col min="8775" max="8777" width="2.125" style="1" customWidth="1"/>
    <col min="8778" max="8778" width="1.25" style="1" customWidth="1"/>
    <col min="8779" max="8781" width="2.125" style="1" customWidth="1"/>
    <col min="8782" max="8782" width="1.25" style="1" customWidth="1"/>
    <col min="8783" max="8785" width="2.125" style="1" customWidth="1"/>
    <col min="8786" max="8786" width="1.25" style="1" customWidth="1"/>
    <col min="8787" max="8789" width="2.125" style="1" customWidth="1"/>
    <col min="8790" max="8790" width="1.25" style="1" customWidth="1"/>
    <col min="8791" max="8793" width="2.125" style="1" customWidth="1"/>
    <col min="8794" max="8794" width="1.25" style="1" customWidth="1"/>
    <col min="8795" max="8797" width="2.125" style="1" customWidth="1"/>
    <col min="8798" max="8798" width="1.25" style="1" customWidth="1"/>
    <col min="8799" max="8960" width="9" style="1"/>
    <col min="8961" max="8961" width="6.25" style="1" customWidth="1"/>
    <col min="8962" max="8969" width="9" style="1"/>
    <col min="8970" max="8970" width="8.375" style="1" customWidth="1"/>
    <col min="8971" max="8983" width="2.375" style="1" customWidth="1"/>
    <col min="8984" max="8984" width="1.25" style="1" customWidth="1"/>
    <col min="8985" max="8988" width="2.375" style="1" customWidth="1"/>
    <col min="8989" max="8990" width="1.25" style="1" customWidth="1"/>
    <col min="8991" max="8994" width="2.375" style="1" customWidth="1"/>
    <col min="8995" max="8995" width="1.25" style="1" customWidth="1"/>
    <col min="8996" max="8999" width="2.375" style="1" customWidth="1"/>
    <col min="9000" max="9000" width="1.25" style="1" customWidth="1"/>
    <col min="9001" max="9004" width="2.375" style="1" customWidth="1"/>
    <col min="9005" max="9005" width="1.25" style="1" customWidth="1"/>
    <col min="9006" max="9009" width="2.375" style="1" customWidth="1"/>
    <col min="9010" max="9011" width="1.25" style="1" customWidth="1"/>
    <col min="9012" max="9021" width="2.125" style="1" customWidth="1"/>
    <col min="9022" max="9022" width="1.25" style="1" customWidth="1"/>
    <col min="9023" max="9025" width="2.125" style="1" customWidth="1"/>
    <col min="9026" max="9026" width="1.25" style="1" customWidth="1"/>
    <col min="9027" max="9029" width="2.125" style="1" customWidth="1"/>
    <col min="9030" max="9030" width="1.25" style="1" customWidth="1"/>
    <col min="9031" max="9033" width="2.125" style="1" customWidth="1"/>
    <col min="9034" max="9034" width="1.25" style="1" customWidth="1"/>
    <col min="9035" max="9037" width="2.125" style="1" customWidth="1"/>
    <col min="9038" max="9038" width="1.25" style="1" customWidth="1"/>
    <col min="9039" max="9041" width="2.125" style="1" customWidth="1"/>
    <col min="9042" max="9042" width="1.25" style="1" customWidth="1"/>
    <col min="9043" max="9045" width="2.125" style="1" customWidth="1"/>
    <col min="9046" max="9046" width="1.25" style="1" customWidth="1"/>
    <col min="9047" max="9049" width="2.125" style="1" customWidth="1"/>
    <col min="9050" max="9050" width="1.25" style="1" customWidth="1"/>
    <col min="9051" max="9053" width="2.125" style="1" customWidth="1"/>
    <col min="9054" max="9054" width="1.25" style="1" customWidth="1"/>
    <col min="9055" max="9216" width="9" style="1"/>
    <col min="9217" max="9217" width="6.25" style="1" customWidth="1"/>
    <col min="9218" max="9225" width="9" style="1"/>
    <col min="9226" max="9226" width="8.375" style="1" customWidth="1"/>
    <col min="9227" max="9239" width="2.375" style="1" customWidth="1"/>
    <col min="9240" max="9240" width="1.25" style="1" customWidth="1"/>
    <col min="9241" max="9244" width="2.375" style="1" customWidth="1"/>
    <col min="9245" max="9246" width="1.25" style="1" customWidth="1"/>
    <col min="9247" max="9250" width="2.375" style="1" customWidth="1"/>
    <col min="9251" max="9251" width="1.25" style="1" customWidth="1"/>
    <col min="9252" max="9255" width="2.375" style="1" customWidth="1"/>
    <col min="9256" max="9256" width="1.25" style="1" customWidth="1"/>
    <col min="9257" max="9260" width="2.375" style="1" customWidth="1"/>
    <col min="9261" max="9261" width="1.25" style="1" customWidth="1"/>
    <col min="9262" max="9265" width="2.375" style="1" customWidth="1"/>
    <col min="9266" max="9267" width="1.25" style="1" customWidth="1"/>
    <col min="9268" max="9277" width="2.125" style="1" customWidth="1"/>
    <col min="9278" max="9278" width="1.25" style="1" customWidth="1"/>
    <col min="9279" max="9281" width="2.125" style="1" customWidth="1"/>
    <col min="9282" max="9282" width="1.25" style="1" customWidth="1"/>
    <col min="9283" max="9285" width="2.125" style="1" customWidth="1"/>
    <col min="9286" max="9286" width="1.25" style="1" customWidth="1"/>
    <col min="9287" max="9289" width="2.125" style="1" customWidth="1"/>
    <col min="9290" max="9290" width="1.25" style="1" customWidth="1"/>
    <col min="9291" max="9293" width="2.125" style="1" customWidth="1"/>
    <col min="9294" max="9294" width="1.25" style="1" customWidth="1"/>
    <col min="9295" max="9297" width="2.125" style="1" customWidth="1"/>
    <col min="9298" max="9298" width="1.25" style="1" customWidth="1"/>
    <col min="9299" max="9301" width="2.125" style="1" customWidth="1"/>
    <col min="9302" max="9302" width="1.25" style="1" customWidth="1"/>
    <col min="9303" max="9305" width="2.125" style="1" customWidth="1"/>
    <col min="9306" max="9306" width="1.25" style="1" customWidth="1"/>
    <col min="9307" max="9309" width="2.125" style="1" customWidth="1"/>
    <col min="9310" max="9310" width="1.25" style="1" customWidth="1"/>
    <col min="9311" max="9472" width="9" style="1"/>
    <col min="9473" max="9473" width="6.25" style="1" customWidth="1"/>
    <col min="9474" max="9481" width="9" style="1"/>
    <col min="9482" max="9482" width="8.375" style="1" customWidth="1"/>
    <col min="9483" max="9495" width="2.375" style="1" customWidth="1"/>
    <col min="9496" max="9496" width="1.25" style="1" customWidth="1"/>
    <col min="9497" max="9500" width="2.375" style="1" customWidth="1"/>
    <col min="9501" max="9502" width="1.25" style="1" customWidth="1"/>
    <col min="9503" max="9506" width="2.375" style="1" customWidth="1"/>
    <col min="9507" max="9507" width="1.25" style="1" customWidth="1"/>
    <col min="9508" max="9511" width="2.375" style="1" customWidth="1"/>
    <col min="9512" max="9512" width="1.25" style="1" customWidth="1"/>
    <col min="9513" max="9516" width="2.375" style="1" customWidth="1"/>
    <col min="9517" max="9517" width="1.25" style="1" customWidth="1"/>
    <col min="9518" max="9521" width="2.375" style="1" customWidth="1"/>
    <col min="9522" max="9523" width="1.25" style="1" customWidth="1"/>
    <col min="9524" max="9533" width="2.125" style="1" customWidth="1"/>
    <col min="9534" max="9534" width="1.25" style="1" customWidth="1"/>
    <col min="9535" max="9537" width="2.125" style="1" customWidth="1"/>
    <col min="9538" max="9538" width="1.25" style="1" customWidth="1"/>
    <col min="9539" max="9541" width="2.125" style="1" customWidth="1"/>
    <col min="9542" max="9542" width="1.25" style="1" customWidth="1"/>
    <col min="9543" max="9545" width="2.125" style="1" customWidth="1"/>
    <col min="9546" max="9546" width="1.25" style="1" customWidth="1"/>
    <col min="9547" max="9549" width="2.125" style="1" customWidth="1"/>
    <col min="9550" max="9550" width="1.25" style="1" customWidth="1"/>
    <col min="9551" max="9553" width="2.125" style="1" customWidth="1"/>
    <col min="9554" max="9554" width="1.25" style="1" customWidth="1"/>
    <col min="9555" max="9557" width="2.125" style="1" customWidth="1"/>
    <col min="9558" max="9558" width="1.25" style="1" customWidth="1"/>
    <col min="9559" max="9561" width="2.125" style="1" customWidth="1"/>
    <col min="9562" max="9562" width="1.25" style="1" customWidth="1"/>
    <col min="9563" max="9565" width="2.125" style="1" customWidth="1"/>
    <col min="9566" max="9566" width="1.25" style="1" customWidth="1"/>
    <col min="9567" max="9728" width="9" style="1"/>
    <col min="9729" max="9729" width="6.25" style="1" customWidth="1"/>
    <col min="9730" max="9737" width="9" style="1"/>
    <col min="9738" max="9738" width="8.375" style="1" customWidth="1"/>
    <col min="9739" max="9751" width="2.375" style="1" customWidth="1"/>
    <col min="9752" max="9752" width="1.25" style="1" customWidth="1"/>
    <col min="9753" max="9756" width="2.375" style="1" customWidth="1"/>
    <col min="9757" max="9758" width="1.25" style="1" customWidth="1"/>
    <col min="9759" max="9762" width="2.375" style="1" customWidth="1"/>
    <col min="9763" max="9763" width="1.25" style="1" customWidth="1"/>
    <col min="9764" max="9767" width="2.375" style="1" customWidth="1"/>
    <col min="9768" max="9768" width="1.25" style="1" customWidth="1"/>
    <col min="9769" max="9772" width="2.375" style="1" customWidth="1"/>
    <col min="9773" max="9773" width="1.25" style="1" customWidth="1"/>
    <col min="9774" max="9777" width="2.375" style="1" customWidth="1"/>
    <col min="9778" max="9779" width="1.25" style="1" customWidth="1"/>
    <col min="9780" max="9789" width="2.125" style="1" customWidth="1"/>
    <col min="9790" max="9790" width="1.25" style="1" customWidth="1"/>
    <col min="9791" max="9793" width="2.125" style="1" customWidth="1"/>
    <col min="9794" max="9794" width="1.25" style="1" customWidth="1"/>
    <col min="9795" max="9797" width="2.125" style="1" customWidth="1"/>
    <col min="9798" max="9798" width="1.25" style="1" customWidth="1"/>
    <col min="9799" max="9801" width="2.125" style="1" customWidth="1"/>
    <col min="9802" max="9802" width="1.25" style="1" customWidth="1"/>
    <col min="9803" max="9805" width="2.125" style="1" customWidth="1"/>
    <col min="9806" max="9806" width="1.25" style="1" customWidth="1"/>
    <col min="9807" max="9809" width="2.125" style="1" customWidth="1"/>
    <col min="9810" max="9810" width="1.25" style="1" customWidth="1"/>
    <col min="9811" max="9813" width="2.125" style="1" customWidth="1"/>
    <col min="9814" max="9814" width="1.25" style="1" customWidth="1"/>
    <col min="9815" max="9817" width="2.125" style="1" customWidth="1"/>
    <col min="9818" max="9818" width="1.25" style="1" customWidth="1"/>
    <col min="9819" max="9821" width="2.125" style="1" customWidth="1"/>
    <col min="9822" max="9822" width="1.25" style="1" customWidth="1"/>
    <col min="9823" max="9984" width="9" style="1"/>
    <col min="9985" max="9985" width="6.25" style="1" customWidth="1"/>
    <col min="9986" max="9993" width="9" style="1"/>
    <col min="9994" max="9994" width="8.375" style="1" customWidth="1"/>
    <col min="9995" max="10007" width="2.375" style="1" customWidth="1"/>
    <col min="10008" max="10008" width="1.25" style="1" customWidth="1"/>
    <col min="10009" max="10012" width="2.375" style="1" customWidth="1"/>
    <col min="10013" max="10014" width="1.25" style="1" customWidth="1"/>
    <col min="10015" max="10018" width="2.375" style="1" customWidth="1"/>
    <col min="10019" max="10019" width="1.25" style="1" customWidth="1"/>
    <col min="10020" max="10023" width="2.375" style="1" customWidth="1"/>
    <col min="10024" max="10024" width="1.25" style="1" customWidth="1"/>
    <col min="10025" max="10028" width="2.375" style="1" customWidth="1"/>
    <col min="10029" max="10029" width="1.25" style="1" customWidth="1"/>
    <col min="10030" max="10033" width="2.375" style="1" customWidth="1"/>
    <col min="10034" max="10035" width="1.25" style="1" customWidth="1"/>
    <col min="10036" max="10045" width="2.125" style="1" customWidth="1"/>
    <col min="10046" max="10046" width="1.25" style="1" customWidth="1"/>
    <col min="10047" max="10049" width="2.125" style="1" customWidth="1"/>
    <col min="10050" max="10050" width="1.25" style="1" customWidth="1"/>
    <col min="10051" max="10053" width="2.125" style="1" customWidth="1"/>
    <col min="10054" max="10054" width="1.25" style="1" customWidth="1"/>
    <col min="10055" max="10057" width="2.125" style="1" customWidth="1"/>
    <col min="10058" max="10058" width="1.25" style="1" customWidth="1"/>
    <col min="10059" max="10061" width="2.125" style="1" customWidth="1"/>
    <col min="10062" max="10062" width="1.25" style="1" customWidth="1"/>
    <col min="10063" max="10065" width="2.125" style="1" customWidth="1"/>
    <col min="10066" max="10066" width="1.25" style="1" customWidth="1"/>
    <col min="10067" max="10069" width="2.125" style="1" customWidth="1"/>
    <col min="10070" max="10070" width="1.25" style="1" customWidth="1"/>
    <col min="10071" max="10073" width="2.125" style="1" customWidth="1"/>
    <col min="10074" max="10074" width="1.25" style="1" customWidth="1"/>
    <col min="10075" max="10077" width="2.125" style="1" customWidth="1"/>
    <col min="10078" max="10078" width="1.25" style="1" customWidth="1"/>
    <col min="10079" max="10240" width="9" style="1"/>
    <col min="10241" max="10241" width="6.25" style="1" customWidth="1"/>
    <col min="10242" max="10249" width="9" style="1"/>
    <col min="10250" max="10250" width="8.375" style="1" customWidth="1"/>
    <col min="10251" max="10263" width="2.375" style="1" customWidth="1"/>
    <col min="10264" max="10264" width="1.25" style="1" customWidth="1"/>
    <col min="10265" max="10268" width="2.375" style="1" customWidth="1"/>
    <col min="10269" max="10270" width="1.25" style="1" customWidth="1"/>
    <col min="10271" max="10274" width="2.375" style="1" customWidth="1"/>
    <col min="10275" max="10275" width="1.25" style="1" customWidth="1"/>
    <col min="10276" max="10279" width="2.375" style="1" customWidth="1"/>
    <col min="10280" max="10280" width="1.25" style="1" customWidth="1"/>
    <col min="10281" max="10284" width="2.375" style="1" customWidth="1"/>
    <col min="10285" max="10285" width="1.25" style="1" customWidth="1"/>
    <col min="10286" max="10289" width="2.375" style="1" customWidth="1"/>
    <col min="10290" max="10291" width="1.25" style="1" customWidth="1"/>
    <col min="10292" max="10301" width="2.125" style="1" customWidth="1"/>
    <col min="10302" max="10302" width="1.25" style="1" customWidth="1"/>
    <col min="10303" max="10305" width="2.125" style="1" customWidth="1"/>
    <col min="10306" max="10306" width="1.25" style="1" customWidth="1"/>
    <col min="10307" max="10309" width="2.125" style="1" customWidth="1"/>
    <col min="10310" max="10310" width="1.25" style="1" customWidth="1"/>
    <col min="10311" max="10313" width="2.125" style="1" customWidth="1"/>
    <col min="10314" max="10314" width="1.25" style="1" customWidth="1"/>
    <col min="10315" max="10317" width="2.125" style="1" customWidth="1"/>
    <col min="10318" max="10318" width="1.25" style="1" customWidth="1"/>
    <col min="10319" max="10321" width="2.125" style="1" customWidth="1"/>
    <col min="10322" max="10322" width="1.25" style="1" customWidth="1"/>
    <col min="10323" max="10325" width="2.125" style="1" customWidth="1"/>
    <col min="10326" max="10326" width="1.25" style="1" customWidth="1"/>
    <col min="10327" max="10329" width="2.125" style="1" customWidth="1"/>
    <col min="10330" max="10330" width="1.25" style="1" customWidth="1"/>
    <col min="10331" max="10333" width="2.125" style="1" customWidth="1"/>
    <col min="10334" max="10334" width="1.25" style="1" customWidth="1"/>
    <col min="10335" max="10496" width="9" style="1"/>
    <col min="10497" max="10497" width="6.25" style="1" customWidth="1"/>
    <col min="10498" max="10505" width="9" style="1"/>
    <col min="10506" max="10506" width="8.375" style="1" customWidth="1"/>
    <col min="10507" max="10519" width="2.375" style="1" customWidth="1"/>
    <col min="10520" max="10520" width="1.25" style="1" customWidth="1"/>
    <col min="10521" max="10524" width="2.375" style="1" customWidth="1"/>
    <col min="10525" max="10526" width="1.25" style="1" customWidth="1"/>
    <col min="10527" max="10530" width="2.375" style="1" customWidth="1"/>
    <col min="10531" max="10531" width="1.25" style="1" customWidth="1"/>
    <col min="10532" max="10535" width="2.375" style="1" customWidth="1"/>
    <col min="10536" max="10536" width="1.25" style="1" customWidth="1"/>
    <col min="10537" max="10540" width="2.375" style="1" customWidth="1"/>
    <col min="10541" max="10541" width="1.25" style="1" customWidth="1"/>
    <col min="10542" max="10545" width="2.375" style="1" customWidth="1"/>
    <col min="10546" max="10547" width="1.25" style="1" customWidth="1"/>
    <col min="10548" max="10557" width="2.125" style="1" customWidth="1"/>
    <col min="10558" max="10558" width="1.25" style="1" customWidth="1"/>
    <col min="10559" max="10561" width="2.125" style="1" customWidth="1"/>
    <col min="10562" max="10562" width="1.25" style="1" customWidth="1"/>
    <col min="10563" max="10565" width="2.125" style="1" customWidth="1"/>
    <col min="10566" max="10566" width="1.25" style="1" customWidth="1"/>
    <col min="10567" max="10569" width="2.125" style="1" customWidth="1"/>
    <col min="10570" max="10570" width="1.25" style="1" customWidth="1"/>
    <col min="10571" max="10573" width="2.125" style="1" customWidth="1"/>
    <col min="10574" max="10574" width="1.25" style="1" customWidth="1"/>
    <col min="10575" max="10577" width="2.125" style="1" customWidth="1"/>
    <col min="10578" max="10578" width="1.25" style="1" customWidth="1"/>
    <col min="10579" max="10581" width="2.125" style="1" customWidth="1"/>
    <col min="10582" max="10582" width="1.25" style="1" customWidth="1"/>
    <col min="10583" max="10585" width="2.125" style="1" customWidth="1"/>
    <col min="10586" max="10586" width="1.25" style="1" customWidth="1"/>
    <col min="10587" max="10589" width="2.125" style="1" customWidth="1"/>
    <col min="10590" max="10590" width="1.25" style="1" customWidth="1"/>
    <col min="10591" max="10752" width="9" style="1"/>
    <col min="10753" max="10753" width="6.25" style="1" customWidth="1"/>
    <col min="10754" max="10761" width="9" style="1"/>
    <col min="10762" max="10762" width="8.375" style="1" customWidth="1"/>
    <col min="10763" max="10775" width="2.375" style="1" customWidth="1"/>
    <col min="10776" max="10776" width="1.25" style="1" customWidth="1"/>
    <col min="10777" max="10780" width="2.375" style="1" customWidth="1"/>
    <col min="10781" max="10782" width="1.25" style="1" customWidth="1"/>
    <col min="10783" max="10786" width="2.375" style="1" customWidth="1"/>
    <col min="10787" max="10787" width="1.25" style="1" customWidth="1"/>
    <col min="10788" max="10791" width="2.375" style="1" customWidth="1"/>
    <col min="10792" max="10792" width="1.25" style="1" customWidth="1"/>
    <col min="10793" max="10796" width="2.375" style="1" customWidth="1"/>
    <col min="10797" max="10797" width="1.25" style="1" customWidth="1"/>
    <col min="10798" max="10801" width="2.375" style="1" customWidth="1"/>
    <col min="10802" max="10803" width="1.25" style="1" customWidth="1"/>
    <col min="10804" max="10813" width="2.125" style="1" customWidth="1"/>
    <col min="10814" max="10814" width="1.25" style="1" customWidth="1"/>
    <col min="10815" max="10817" width="2.125" style="1" customWidth="1"/>
    <col min="10818" max="10818" width="1.25" style="1" customWidth="1"/>
    <col min="10819" max="10821" width="2.125" style="1" customWidth="1"/>
    <col min="10822" max="10822" width="1.25" style="1" customWidth="1"/>
    <col min="10823" max="10825" width="2.125" style="1" customWidth="1"/>
    <col min="10826" max="10826" width="1.25" style="1" customWidth="1"/>
    <col min="10827" max="10829" width="2.125" style="1" customWidth="1"/>
    <col min="10830" max="10830" width="1.25" style="1" customWidth="1"/>
    <col min="10831" max="10833" width="2.125" style="1" customWidth="1"/>
    <col min="10834" max="10834" width="1.25" style="1" customWidth="1"/>
    <col min="10835" max="10837" width="2.125" style="1" customWidth="1"/>
    <col min="10838" max="10838" width="1.25" style="1" customWidth="1"/>
    <col min="10839" max="10841" width="2.125" style="1" customWidth="1"/>
    <col min="10842" max="10842" width="1.25" style="1" customWidth="1"/>
    <col min="10843" max="10845" width="2.125" style="1" customWidth="1"/>
    <col min="10846" max="10846" width="1.25" style="1" customWidth="1"/>
    <col min="10847" max="11008" width="9" style="1"/>
    <col min="11009" max="11009" width="6.25" style="1" customWidth="1"/>
    <col min="11010" max="11017" width="9" style="1"/>
    <col min="11018" max="11018" width="8.375" style="1" customWidth="1"/>
    <col min="11019" max="11031" width="2.375" style="1" customWidth="1"/>
    <col min="11032" max="11032" width="1.25" style="1" customWidth="1"/>
    <col min="11033" max="11036" width="2.375" style="1" customWidth="1"/>
    <col min="11037" max="11038" width="1.25" style="1" customWidth="1"/>
    <col min="11039" max="11042" width="2.375" style="1" customWidth="1"/>
    <col min="11043" max="11043" width="1.25" style="1" customWidth="1"/>
    <col min="11044" max="11047" width="2.375" style="1" customWidth="1"/>
    <col min="11048" max="11048" width="1.25" style="1" customWidth="1"/>
    <col min="11049" max="11052" width="2.375" style="1" customWidth="1"/>
    <col min="11053" max="11053" width="1.25" style="1" customWidth="1"/>
    <col min="11054" max="11057" width="2.375" style="1" customWidth="1"/>
    <col min="11058" max="11059" width="1.25" style="1" customWidth="1"/>
    <col min="11060" max="11069" width="2.125" style="1" customWidth="1"/>
    <col min="11070" max="11070" width="1.25" style="1" customWidth="1"/>
    <col min="11071" max="11073" width="2.125" style="1" customWidth="1"/>
    <col min="11074" max="11074" width="1.25" style="1" customWidth="1"/>
    <col min="11075" max="11077" width="2.125" style="1" customWidth="1"/>
    <col min="11078" max="11078" width="1.25" style="1" customWidth="1"/>
    <col min="11079" max="11081" width="2.125" style="1" customWidth="1"/>
    <col min="11082" max="11082" width="1.25" style="1" customWidth="1"/>
    <col min="11083" max="11085" width="2.125" style="1" customWidth="1"/>
    <col min="11086" max="11086" width="1.25" style="1" customWidth="1"/>
    <col min="11087" max="11089" width="2.125" style="1" customWidth="1"/>
    <col min="11090" max="11090" width="1.25" style="1" customWidth="1"/>
    <col min="11091" max="11093" width="2.125" style="1" customWidth="1"/>
    <col min="11094" max="11094" width="1.25" style="1" customWidth="1"/>
    <col min="11095" max="11097" width="2.125" style="1" customWidth="1"/>
    <col min="11098" max="11098" width="1.25" style="1" customWidth="1"/>
    <col min="11099" max="11101" width="2.125" style="1" customWidth="1"/>
    <col min="11102" max="11102" width="1.25" style="1" customWidth="1"/>
    <col min="11103" max="11264" width="9" style="1"/>
    <col min="11265" max="11265" width="6.25" style="1" customWidth="1"/>
    <col min="11266" max="11273" width="9" style="1"/>
    <col min="11274" max="11274" width="8.375" style="1" customWidth="1"/>
    <col min="11275" max="11287" width="2.375" style="1" customWidth="1"/>
    <col min="11288" max="11288" width="1.25" style="1" customWidth="1"/>
    <col min="11289" max="11292" width="2.375" style="1" customWidth="1"/>
    <col min="11293" max="11294" width="1.25" style="1" customWidth="1"/>
    <col min="11295" max="11298" width="2.375" style="1" customWidth="1"/>
    <col min="11299" max="11299" width="1.25" style="1" customWidth="1"/>
    <col min="11300" max="11303" width="2.375" style="1" customWidth="1"/>
    <col min="11304" max="11304" width="1.25" style="1" customWidth="1"/>
    <col min="11305" max="11308" width="2.375" style="1" customWidth="1"/>
    <col min="11309" max="11309" width="1.25" style="1" customWidth="1"/>
    <col min="11310" max="11313" width="2.375" style="1" customWidth="1"/>
    <col min="11314" max="11315" width="1.25" style="1" customWidth="1"/>
    <col min="11316" max="11325" width="2.125" style="1" customWidth="1"/>
    <col min="11326" max="11326" width="1.25" style="1" customWidth="1"/>
    <col min="11327" max="11329" width="2.125" style="1" customWidth="1"/>
    <col min="11330" max="11330" width="1.25" style="1" customWidth="1"/>
    <col min="11331" max="11333" width="2.125" style="1" customWidth="1"/>
    <col min="11334" max="11334" width="1.25" style="1" customWidth="1"/>
    <col min="11335" max="11337" width="2.125" style="1" customWidth="1"/>
    <col min="11338" max="11338" width="1.25" style="1" customWidth="1"/>
    <col min="11339" max="11341" width="2.125" style="1" customWidth="1"/>
    <col min="11342" max="11342" width="1.25" style="1" customWidth="1"/>
    <col min="11343" max="11345" width="2.125" style="1" customWidth="1"/>
    <col min="11346" max="11346" width="1.25" style="1" customWidth="1"/>
    <col min="11347" max="11349" width="2.125" style="1" customWidth="1"/>
    <col min="11350" max="11350" width="1.25" style="1" customWidth="1"/>
    <col min="11351" max="11353" width="2.125" style="1" customWidth="1"/>
    <col min="11354" max="11354" width="1.25" style="1" customWidth="1"/>
    <col min="11355" max="11357" width="2.125" style="1" customWidth="1"/>
    <col min="11358" max="11358" width="1.25" style="1" customWidth="1"/>
    <col min="11359" max="11520" width="9" style="1"/>
    <col min="11521" max="11521" width="6.25" style="1" customWidth="1"/>
    <col min="11522" max="11529" width="9" style="1"/>
    <col min="11530" max="11530" width="8.375" style="1" customWidth="1"/>
    <col min="11531" max="11543" width="2.375" style="1" customWidth="1"/>
    <col min="11544" max="11544" width="1.25" style="1" customWidth="1"/>
    <col min="11545" max="11548" width="2.375" style="1" customWidth="1"/>
    <col min="11549" max="11550" width="1.25" style="1" customWidth="1"/>
    <col min="11551" max="11554" width="2.375" style="1" customWidth="1"/>
    <col min="11555" max="11555" width="1.25" style="1" customWidth="1"/>
    <col min="11556" max="11559" width="2.375" style="1" customWidth="1"/>
    <col min="11560" max="11560" width="1.25" style="1" customWidth="1"/>
    <col min="11561" max="11564" width="2.375" style="1" customWidth="1"/>
    <col min="11565" max="11565" width="1.25" style="1" customWidth="1"/>
    <col min="11566" max="11569" width="2.375" style="1" customWidth="1"/>
    <col min="11570" max="11571" width="1.25" style="1" customWidth="1"/>
    <col min="11572" max="11581" width="2.125" style="1" customWidth="1"/>
    <col min="11582" max="11582" width="1.25" style="1" customWidth="1"/>
    <col min="11583" max="11585" width="2.125" style="1" customWidth="1"/>
    <col min="11586" max="11586" width="1.25" style="1" customWidth="1"/>
    <col min="11587" max="11589" width="2.125" style="1" customWidth="1"/>
    <col min="11590" max="11590" width="1.25" style="1" customWidth="1"/>
    <col min="11591" max="11593" width="2.125" style="1" customWidth="1"/>
    <col min="11594" max="11594" width="1.25" style="1" customWidth="1"/>
    <col min="11595" max="11597" width="2.125" style="1" customWidth="1"/>
    <col min="11598" max="11598" width="1.25" style="1" customWidth="1"/>
    <col min="11599" max="11601" width="2.125" style="1" customWidth="1"/>
    <col min="11602" max="11602" width="1.25" style="1" customWidth="1"/>
    <col min="11603" max="11605" width="2.125" style="1" customWidth="1"/>
    <col min="11606" max="11606" width="1.25" style="1" customWidth="1"/>
    <col min="11607" max="11609" width="2.125" style="1" customWidth="1"/>
    <col min="11610" max="11610" width="1.25" style="1" customWidth="1"/>
    <col min="11611" max="11613" width="2.125" style="1" customWidth="1"/>
    <col min="11614" max="11614" width="1.25" style="1" customWidth="1"/>
    <col min="11615" max="11776" width="9" style="1"/>
    <col min="11777" max="11777" width="6.25" style="1" customWidth="1"/>
    <col min="11778" max="11785" width="9" style="1"/>
    <col min="11786" max="11786" width="8.375" style="1" customWidth="1"/>
    <col min="11787" max="11799" width="2.375" style="1" customWidth="1"/>
    <col min="11800" max="11800" width="1.25" style="1" customWidth="1"/>
    <col min="11801" max="11804" width="2.375" style="1" customWidth="1"/>
    <col min="11805" max="11806" width="1.25" style="1" customWidth="1"/>
    <col min="11807" max="11810" width="2.375" style="1" customWidth="1"/>
    <col min="11811" max="11811" width="1.25" style="1" customWidth="1"/>
    <col min="11812" max="11815" width="2.375" style="1" customWidth="1"/>
    <col min="11816" max="11816" width="1.25" style="1" customWidth="1"/>
    <col min="11817" max="11820" width="2.375" style="1" customWidth="1"/>
    <col min="11821" max="11821" width="1.25" style="1" customWidth="1"/>
    <col min="11822" max="11825" width="2.375" style="1" customWidth="1"/>
    <col min="11826" max="11827" width="1.25" style="1" customWidth="1"/>
    <col min="11828" max="11837" width="2.125" style="1" customWidth="1"/>
    <col min="11838" max="11838" width="1.25" style="1" customWidth="1"/>
    <col min="11839" max="11841" width="2.125" style="1" customWidth="1"/>
    <col min="11842" max="11842" width="1.25" style="1" customWidth="1"/>
    <col min="11843" max="11845" width="2.125" style="1" customWidth="1"/>
    <col min="11846" max="11846" width="1.25" style="1" customWidth="1"/>
    <col min="11847" max="11849" width="2.125" style="1" customWidth="1"/>
    <col min="11850" max="11850" width="1.25" style="1" customWidth="1"/>
    <col min="11851" max="11853" width="2.125" style="1" customWidth="1"/>
    <col min="11854" max="11854" width="1.25" style="1" customWidth="1"/>
    <col min="11855" max="11857" width="2.125" style="1" customWidth="1"/>
    <col min="11858" max="11858" width="1.25" style="1" customWidth="1"/>
    <col min="11859" max="11861" width="2.125" style="1" customWidth="1"/>
    <col min="11862" max="11862" width="1.25" style="1" customWidth="1"/>
    <col min="11863" max="11865" width="2.125" style="1" customWidth="1"/>
    <col min="11866" max="11866" width="1.25" style="1" customWidth="1"/>
    <col min="11867" max="11869" width="2.125" style="1" customWidth="1"/>
    <col min="11870" max="11870" width="1.25" style="1" customWidth="1"/>
    <col min="11871" max="12032" width="9" style="1"/>
    <col min="12033" max="12033" width="6.25" style="1" customWidth="1"/>
    <col min="12034" max="12041" width="9" style="1"/>
    <col min="12042" max="12042" width="8.375" style="1" customWidth="1"/>
    <col min="12043" max="12055" width="2.375" style="1" customWidth="1"/>
    <col min="12056" max="12056" width="1.25" style="1" customWidth="1"/>
    <col min="12057" max="12060" width="2.375" style="1" customWidth="1"/>
    <col min="12061" max="12062" width="1.25" style="1" customWidth="1"/>
    <col min="12063" max="12066" width="2.375" style="1" customWidth="1"/>
    <col min="12067" max="12067" width="1.25" style="1" customWidth="1"/>
    <col min="12068" max="12071" width="2.375" style="1" customWidth="1"/>
    <col min="12072" max="12072" width="1.25" style="1" customWidth="1"/>
    <col min="12073" max="12076" width="2.375" style="1" customWidth="1"/>
    <col min="12077" max="12077" width="1.25" style="1" customWidth="1"/>
    <col min="12078" max="12081" width="2.375" style="1" customWidth="1"/>
    <col min="12082" max="12083" width="1.25" style="1" customWidth="1"/>
    <col min="12084" max="12093" width="2.125" style="1" customWidth="1"/>
    <col min="12094" max="12094" width="1.25" style="1" customWidth="1"/>
    <col min="12095" max="12097" width="2.125" style="1" customWidth="1"/>
    <col min="12098" max="12098" width="1.25" style="1" customWidth="1"/>
    <col min="12099" max="12101" width="2.125" style="1" customWidth="1"/>
    <col min="12102" max="12102" width="1.25" style="1" customWidth="1"/>
    <col min="12103" max="12105" width="2.125" style="1" customWidth="1"/>
    <col min="12106" max="12106" width="1.25" style="1" customWidth="1"/>
    <col min="12107" max="12109" width="2.125" style="1" customWidth="1"/>
    <col min="12110" max="12110" width="1.25" style="1" customWidth="1"/>
    <col min="12111" max="12113" width="2.125" style="1" customWidth="1"/>
    <col min="12114" max="12114" width="1.25" style="1" customWidth="1"/>
    <col min="12115" max="12117" width="2.125" style="1" customWidth="1"/>
    <col min="12118" max="12118" width="1.25" style="1" customWidth="1"/>
    <col min="12119" max="12121" width="2.125" style="1" customWidth="1"/>
    <col min="12122" max="12122" width="1.25" style="1" customWidth="1"/>
    <col min="12123" max="12125" width="2.125" style="1" customWidth="1"/>
    <col min="12126" max="12126" width="1.25" style="1" customWidth="1"/>
    <col min="12127" max="12288" width="9" style="1"/>
    <col min="12289" max="12289" width="6.25" style="1" customWidth="1"/>
    <col min="12290" max="12297" width="9" style="1"/>
    <col min="12298" max="12298" width="8.375" style="1" customWidth="1"/>
    <col min="12299" max="12311" width="2.375" style="1" customWidth="1"/>
    <col min="12312" max="12312" width="1.25" style="1" customWidth="1"/>
    <col min="12313" max="12316" width="2.375" style="1" customWidth="1"/>
    <col min="12317" max="12318" width="1.25" style="1" customWidth="1"/>
    <col min="12319" max="12322" width="2.375" style="1" customWidth="1"/>
    <col min="12323" max="12323" width="1.25" style="1" customWidth="1"/>
    <col min="12324" max="12327" width="2.375" style="1" customWidth="1"/>
    <col min="12328" max="12328" width="1.25" style="1" customWidth="1"/>
    <col min="12329" max="12332" width="2.375" style="1" customWidth="1"/>
    <col min="12333" max="12333" width="1.25" style="1" customWidth="1"/>
    <col min="12334" max="12337" width="2.375" style="1" customWidth="1"/>
    <col min="12338" max="12339" width="1.25" style="1" customWidth="1"/>
    <col min="12340" max="12349" width="2.125" style="1" customWidth="1"/>
    <col min="12350" max="12350" width="1.25" style="1" customWidth="1"/>
    <col min="12351" max="12353" width="2.125" style="1" customWidth="1"/>
    <col min="12354" max="12354" width="1.25" style="1" customWidth="1"/>
    <col min="12355" max="12357" width="2.125" style="1" customWidth="1"/>
    <col min="12358" max="12358" width="1.25" style="1" customWidth="1"/>
    <col min="12359" max="12361" width="2.125" style="1" customWidth="1"/>
    <col min="12362" max="12362" width="1.25" style="1" customWidth="1"/>
    <col min="12363" max="12365" width="2.125" style="1" customWidth="1"/>
    <col min="12366" max="12366" width="1.25" style="1" customWidth="1"/>
    <col min="12367" max="12369" width="2.125" style="1" customWidth="1"/>
    <col min="12370" max="12370" width="1.25" style="1" customWidth="1"/>
    <col min="12371" max="12373" width="2.125" style="1" customWidth="1"/>
    <col min="12374" max="12374" width="1.25" style="1" customWidth="1"/>
    <col min="12375" max="12377" width="2.125" style="1" customWidth="1"/>
    <col min="12378" max="12378" width="1.25" style="1" customWidth="1"/>
    <col min="12379" max="12381" width="2.125" style="1" customWidth="1"/>
    <col min="12382" max="12382" width="1.25" style="1" customWidth="1"/>
    <col min="12383" max="12544" width="9" style="1"/>
    <col min="12545" max="12545" width="6.25" style="1" customWidth="1"/>
    <col min="12546" max="12553" width="9" style="1"/>
    <col min="12554" max="12554" width="8.375" style="1" customWidth="1"/>
    <col min="12555" max="12567" width="2.375" style="1" customWidth="1"/>
    <col min="12568" max="12568" width="1.25" style="1" customWidth="1"/>
    <col min="12569" max="12572" width="2.375" style="1" customWidth="1"/>
    <col min="12573" max="12574" width="1.25" style="1" customWidth="1"/>
    <col min="12575" max="12578" width="2.375" style="1" customWidth="1"/>
    <col min="12579" max="12579" width="1.25" style="1" customWidth="1"/>
    <col min="12580" max="12583" width="2.375" style="1" customWidth="1"/>
    <col min="12584" max="12584" width="1.25" style="1" customWidth="1"/>
    <col min="12585" max="12588" width="2.375" style="1" customWidth="1"/>
    <col min="12589" max="12589" width="1.25" style="1" customWidth="1"/>
    <col min="12590" max="12593" width="2.375" style="1" customWidth="1"/>
    <col min="12594" max="12595" width="1.25" style="1" customWidth="1"/>
    <col min="12596" max="12605" width="2.125" style="1" customWidth="1"/>
    <col min="12606" max="12606" width="1.25" style="1" customWidth="1"/>
    <col min="12607" max="12609" width="2.125" style="1" customWidth="1"/>
    <col min="12610" max="12610" width="1.25" style="1" customWidth="1"/>
    <col min="12611" max="12613" width="2.125" style="1" customWidth="1"/>
    <col min="12614" max="12614" width="1.25" style="1" customWidth="1"/>
    <col min="12615" max="12617" width="2.125" style="1" customWidth="1"/>
    <col min="12618" max="12618" width="1.25" style="1" customWidth="1"/>
    <col min="12619" max="12621" width="2.125" style="1" customWidth="1"/>
    <col min="12622" max="12622" width="1.25" style="1" customWidth="1"/>
    <col min="12623" max="12625" width="2.125" style="1" customWidth="1"/>
    <col min="12626" max="12626" width="1.25" style="1" customWidth="1"/>
    <col min="12627" max="12629" width="2.125" style="1" customWidth="1"/>
    <col min="12630" max="12630" width="1.25" style="1" customWidth="1"/>
    <col min="12631" max="12633" width="2.125" style="1" customWidth="1"/>
    <col min="12634" max="12634" width="1.25" style="1" customWidth="1"/>
    <col min="12635" max="12637" width="2.125" style="1" customWidth="1"/>
    <col min="12638" max="12638" width="1.25" style="1" customWidth="1"/>
    <col min="12639" max="12800" width="9" style="1"/>
    <col min="12801" max="12801" width="6.25" style="1" customWidth="1"/>
    <col min="12802" max="12809" width="9" style="1"/>
    <col min="12810" max="12810" width="8.375" style="1" customWidth="1"/>
    <col min="12811" max="12823" width="2.375" style="1" customWidth="1"/>
    <col min="12824" max="12824" width="1.25" style="1" customWidth="1"/>
    <col min="12825" max="12828" width="2.375" style="1" customWidth="1"/>
    <col min="12829" max="12830" width="1.25" style="1" customWidth="1"/>
    <col min="12831" max="12834" width="2.375" style="1" customWidth="1"/>
    <col min="12835" max="12835" width="1.25" style="1" customWidth="1"/>
    <col min="12836" max="12839" width="2.375" style="1" customWidth="1"/>
    <col min="12840" max="12840" width="1.25" style="1" customWidth="1"/>
    <col min="12841" max="12844" width="2.375" style="1" customWidth="1"/>
    <col min="12845" max="12845" width="1.25" style="1" customWidth="1"/>
    <col min="12846" max="12849" width="2.375" style="1" customWidth="1"/>
    <col min="12850" max="12851" width="1.25" style="1" customWidth="1"/>
    <col min="12852" max="12861" width="2.125" style="1" customWidth="1"/>
    <col min="12862" max="12862" width="1.25" style="1" customWidth="1"/>
    <col min="12863" max="12865" width="2.125" style="1" customWidth="1"/>
    <col min="12866" max="12866" width="1.25" style="1" customWidth="1"/>
    <col min="12867" max="12869" width="2.125" style="1" customWidth="1"/>
    <col min="12870" max="12870" width="1.25" style="1" customWidth="1"/>
    <col min="12871" max="12873" width="2.125" style="1" customWidth="1"/>
    <col min="12874" max="12874" width="1.25" style="1" customWidth="1"/>
    <col min="12875" max="12877" width="2.125" style="1" customWidth="1"/>
    <col min="12878" max="12878" width="1.25" style="1" customWidth="1"/>
    <col min="12879" max="12881" width="2.125" style="1" customWidth="1"/>
    <col min="12882" max="12882" width="1.25" style="1" customWidth="1"/>
    <col min="12883" max="12885" width="2.125" style="1" customWidth="1"/>
    <col min="12886" max="12886" width="1.25" style="1" customWidth="1"/>
    <col min="12887" max="12889" width="2.125" style="1" customWidth="1"/>
    <col min="12890" max="12890" width="1.25" style="1" customWidth="1"/>
    <col min="12891" max="12893" width="2.125" style="1" customWidth="1"/>
    <col min="12894" max="12894" width="1.25" style="1" customWidth="1"/>
    <col min="12895" max="13056" width="9" style="1"/>
    <col min="13057" max="13057" width="6.25" style="1" customWidth="1"/>
    <col min="13058" max="13065" width="9" style="1"/>
    <col min="13066" max="13066" width="8.375" style="1" customWidth="1"/>
    <col min="13067" max="13079" width="2.375" style="1" customWidth="1"/>
    <col min="13080" max="13080" width="1.25" style="1" customWidth="1"/>
    <col min="13081" max="13084" width="2.375" style="1" customWidth="1"/>
    <col min="13085" max="13086" width="1.25" style="1" customWidth="1"/>
    <col min="13087" max="13090" width="2.375" style="1" customWidth="1"/>
    <col min="13091" max="13091" width="1.25" style="1" customWidth="1"/>
    <col min="13092" max="13095" width="2.375" style="1" customWidth="1"/>
    <col min="13096" max="13096" width="1.25" style="1" customWidth="1"/>
    <col min="13097" max="13100" width="2.375" style="1" customWidth="1"/>
    <col min="13101" max="13101" width="1.25" style="1" customWidth="1"/>
    <col min="13102" max="13105" width="2.375" style="1" customWidth="1"/>
    <col min="13106" max="13107" width="1.25" style="1" customWidth="1"/>
    <col min="13108" max="13117" width="2.125" style="1" customWidth="1"/>
    <col min="13118" max="13118" width="1.25" style="1" customWidth="1"/>
    <col min="13119" max="13121" width="2.125" style="1" customWidth="1"/>
    <col min="13122" max="13122" width="1.25" style="1" customWidth="1"/>
    <col min="13123" max="13125" width="2.125" style="1" customWidth="1"/>
    <col min="13126" max="13126" width="1.25" style="1" customWidth="1"/>
    <col min="13127" max="13129" width="2.125" style="1" customWidth="1"/>
    <col min="13130" max="13130" width="1.25" style="1" customWidth="1"/>
    <col min="13131" max="13133" width="2.125" style="1" customWidth="1"/>
    <col min="13134" max="13134" width="1.25" style="1" customWidth="1"/>
    <col min="13135" max="13137" width="2.125" style="1" customWidth="1"/>
    <col min="13138" max="13138" width="1.25" style="1" customWidth="1"/>
    <col min="13139" max="13141" width="2.125" style="1" customWidth="1"/>
    <col min="13142" max="13142" width="1.25" style="1" customWidth="1"/>
    <col min="13143" max="13145" width="2.125" style="1" customWidth="1"/>
    <col min="13146" max="13146" width="1.25" style="1" customWidth="1"/>
    <col min="13147" max="13149" width="2.125" style="1" customWidth="1"/>
    <col min="13150" max="13150" width="1.25" style="1" customWidth="1"/>
    <col min="13151" max="13312" width="9" style="1"/>
    <col min="13313" max="13313" width="6.25" style="1" customWidth="1"/>
    <col min="13314" max="13321" width="9" style="1"/>
    <col min="13322" max="13322" width="8.375" style="1" customWidth="1"/>
    <col min="13323" max="13335" width="2.375" style="1" customWidth="1"/>
    <col min="13336" max="13336" width="1.25" style="1" customWidth="1"/>
    <col min="13337" max="13340" width="2.375" style="1" customWidth="1"/>
    <col min="13341" max="13342" width="1.25" style="1" customWidth="1"/>
    <col min="13343" max="13346" width="2.375" style="1" customWidth="1"/>
    <col min="13347" max="13347" width="1.25" style="1" customWidth="1"/>
    <col min="13348" max="13351" width="2.375" style="1" customWidth="1"/>
    <col min="13352" max="13352" width="1.25" style="1" customWidth="1"/>
    <col min="13353" max="13356" width="2.375" style="1" customWidth="1"/>
    <col min="13357" max="13357" width="1.25" style="1" customWidth="1"/>
    <col min="13358" max="13361" width="2.375" style="1" customWidth="1"/>
    <col min="13362" max="13363" width="1.25" style="1" customWidth="1"/>
    <col min="13364" max="13373" width="2.125" style="1" customWidth="1"/>
    <col min="13374" max="13374" width="1.25" style="1" customWidth="1"/>
    <col min="13375" max="13377" width="2.125" style="1" customWidth="1"/>
    <col min="13378" max="13378" width="1.25" style="1" customWidth="1"/>
    <col min="13379" max="13381" width="2.125" style="1" customWidth="1"/>
    <col min="13382" max="13382" width="1.25" style="1" customWidth="1"/>
    <col min="13383" max="13385" width="2.125" style="1" customWidth="1"/>
    <col min="13386" max="13386" width="1.25" style="1" customWidth="1"/>
    <col min="13387" max="13389" width="2.125" style="1" customWidth="1"/>
    <col min="13390" max="13390" width="1.25" style="1" customWidth="1"/>
    <col min="13391" max="13393" width="2.125" style="1" customWidth="1"/>
    <col min="13394" max="13394" width="1.25" style="1" customWidth="1"/>
    <col min="13395" max="13397" width="2.125" style="1" customWidth="1"/>
    <col min="13398" max="13398" width="1.25" style="1" customWidth="1"/>
    <col min="13399" max="13401" width="2.125" style="1" customWidth="1"/>
    <col min="13402" max="13402" width="1.25" style="1" customWidth="1"/>
    <col min="13403" max="13405" width="2.125" style="1" customWidth="1"/>
    <col min="13406" max="13406" width="1.25" style="1" customWidth="1"/>
    <col min="13407" max="13568" width="9" style="1"/>
    <col min="13569" max="13569" width="6.25" style="1" customWidth="1"/>
    <col min="13570" max="13577" width="9" style="1"/>
    <col min="13578" max="13578" width="8.375" style="1" customWidth="1"/>
    <col min="13579" max="13591" width="2.375" style="1" customWidth="1"/>
    <col min="13592" max="13592" width="1.25" style="1" customWidth="1"/>
    <col min="13593" max="13596" width="2.375" style="1" customWidth="1"/>
    <col min="13597" max="13598" width="1.25" style="1" customWidth="1"/>
    <col min="13599" max="13602" width="2.375" style="1" customWidth="1"/>
    <col min="13603" max="13603" width="1.25" style="1" customWidth="1"/>
    <col min="13604" max="13607" width="2.375" style="1" customWidth="1"/>
    <col min="13608" max="13608" width="1.25" style="1" customWidth="1"/>
    <col min="13609" max="13612" width="2.375" style="1" customWidth="1"/>
    <col min="13613" max="13613" width="1.25" style="1" customWidth="1"/>
    <col min="13614" max="13617" width="2.375" style="1" customWidth="1"/>
    <col min="13618" max="13619" width="1.25" style="1" customWidth="1"/>
    <col min="13620" max="13629" width="2.125" style="1" customWidth="1"/>
    <col min="13630" max="13630" width="1.25" style="1" customWidth="1"/>
    <col min="13631" max="13633" width="2.125" style="1" customWidth="1"/>
    <col min="13634" max="13634" width="1.25" style="1" customWidth="1"/>
    <col min="13635" max="13637" width="2.125" style="1" customWidth="1"/>
    <col min="13638" max="13638" width="1.25" style="1" customWidth="1"/>
    <col min="13639" max="13641" width="2.125" style="1" customWidth="1"/>
    <col min="13642" max="13642" width="1.25" style="1" customWidth="1"/>
    <col min="13643" max="13645" width="2.125" style="1" customWidth="1"/>
    <col min="13646" max="13646" width="1.25" style="1" customWidth="1"/>
    <col min="13647" max="13649" width="2.125" style="1" customWidth="1"/>
    <col min="13650" max="13650" width="1.25" style="1" customWidth="1"/>
    <col min="13651" max="13653" width="2.125" style="1" customWidth="1"/>
    <col min="13654" max="13654" width="1.25" style="1" customWidth="1"/>
    <col min="13655" max="13657" width="2.125" style="1" customWidth="1"/>
    <col min="13658" max="13658" width="1.25" style="1" customWidth="1"/>
    <col min="13659" max="13661" width="2.125" style="1" customWidth="1"/>
    <col min="13662" max="13662" width="1.25" style="1" customWidth="1"/>
    <col min="13663" max="13824" width="9" style="1"/>
    <col min="13825" max="13825" width="6.25" style="1" customWidth="1"/>
    <col min="13826" max="13833" width="9" style="1"/>
    <col min="13834" max="13834" width="8.375" style="1" customWidth="1"/>
    <col min="13835" max="13847" width="2.375" style="1" customWidth="1"/>
    <col min="13848" max="13848" width="1.25" style="1" customWidth="1"/>
    <col min="13849" max="13852" width="2.375" style="1" customWidth="1"/>
    <col min="13853" max="13854" width="1.25" style="1" customWidth="1"/>
    <col min="13855" max="13858" width="2.375" style="1" customWidth="1"/>
    <col min="13859" max="13859" width="1.25" style="1" customWidth="1"/>
    <col min="13860" max="13863" width="2.375" style="1" customWidth="1"/>
    <col min="13864" max="13864" width="1.25" style="1" customWidth="1"/>
    <col min="13865" max="13868" width="2.375" style="1" customWidth="1"/>
    <col min="13869" max="13869" width="1.25" style="1" customWidth="1"/>
    <col min="13870" max="13873" width="2.375" style="1" customWidth="1"/>
    <col min="13874" max="13875" width="1.25" style="1" customWidth="1"/>
    <col min="13876" max="13885" width="2.125" style="1" customWidth="1"/>
    <col min="13886" max="13886" width="1.25" style="1" customWidth="1"/>
    <col min="13887" max="13889" width="2.125" style="1" customWidth="1"/>
    <col min="13890" max="13890" width="1.25" style="1" customWidth="1"/>
    <col min="13891" max="13893" width="2.125" style="1" customWidth="1"/>
    <col min="13894" max="13894" width="1.25" style="1" customWidth="1"/>
    <col min="13895" max="13897" width="2.125" style="1" customWidth="1"/>
    <col min="13898" max="13898" width="1.25" style="1" customWidth="1"/>
    <col min="13899" max="13901" width="2.125" style="1" customWidth="1"/>
    <col min="13902" max="13902" width="1.25" style="1" customWidth="1"/>
    <col min="13903" max="13905" width="2.125" style="1" customWidth="1"/>
    <col min="13906" max="13906" width="1.25" style="1" customWidth="1"/>
    <col min="13907" max="13909" width="2.125" style="1" customWidth="1"/>
    <col min="13910" max="13910" width="1.25" style="1" customWidth="1"/>
    <col min="13911" max="13913" width="2.125" style="1" customWidth="1"/>
    <col min="13914" max="13914" width="1.25" style="1" customWidth="1"/>
    <col min="13915" max="13917" width="2.125" style="1" customWidth="1"/>
    <col min="13918" max="13918" width="1.25" style="1" customWidth="1"/>
    <col min="13919" max="14080" width="9" style="1"/>
    <col min="14081" max="14081" width="6.25" style="1" customWidth="1"/>
    <col min="14082" max="14089" width="9" style="1"/>
    <col min="14090" max="14090" width="8.375" style="1" customWidth="1"/>
    <col min="14091" max="14103" width="2.375" style="1" customWidth="1"/>
    <col min="14104" max="14104" width="1.25" style="1" customWidth="1"/>
    <col min="14105" max="14108" width="2.375" style="1" customWidth="1"/>
    <col min="14109" max="14110" width="1.25" style="1" customWidth="1"/>
    <col min="14111" max="14114" width="2.375" style="1" customWidth="1"/>
    <col min="14115" max="14115" width="1.25" style="1" customWidth="1"/>
    <col min="14116" max="14119" width="2.375" style="1" customWidth="1"/>
    <col min="14120" max="14120" width="1.25" style="1" customWidth="1"/>
    <col min="14121" max="14124" width="2.375" style="1" customWidth="1"/>
    <col min="14125" max="14125" width="1.25" style="1" customWidth="1"/>
    <col min="14126" max="14129" width="2.375" style="1" customWidth="1"/>
    <col min="14130" max="14131" width="1.25" style="1" customWidth="1"/>
    <col min="14132" max="14141" width="2.125" style="1" customWidth="1"/>
    <col min="14142" max="14142" width="1.25" style="1" customWidth="1"/>
    <col min="14143" max="14145" width="2.125" style="1" customWidth="1"/>
    <col min="14146" max="14146" width="1.25" style="1" customWidth="1"/>
    <col min="14147" max="14149" width="2.125" style="1" customWidth="1"/>
    <col min="14150" max="14150" width="1.25" style="1" customWidth="1"/>
    <col min="14151" max="14153" width="2.125" style="1" customWidth="1"/>
    <col min="14154" max="14154" width="1.25" style="1" customWidth="1"/>
    <col min="14155" max="14157" width="2.125" style="1" customWidth="1"/>
    <col min="14158" max="14158" width="1.25" style="1" customWidth="1"/>
    <col min="14159" max="14161" width="2.125" style="1" customWidth="1"/>
    <col min="14162" max="14162" width="1.25" style="1" customWidth="1"/>
    <col min="14163" max="14165" width="2.125" style="1" customWidth="1"/>
    <col min="14166" max="14166" width="1.25" style="1" customWidth="1"/>
    <col min="14167" max="14169" width="2.125" style="1" customWidth="1"/>
    <col min="14170" max="14170" width="1.25" style="1" customWidth="1"/>
    <col min="14171" max="14173" width="2.125" style="1" customWidth="1"/>
    <col min="14174" max="14174" width="1.25" style="1" customWidth="1"/>
    <col min="14175" max="14336" width="9" style="1"/>
    <col min="14337" max="14337" width="6.25" style="1" customWidth="1"/>
    <col min="14338" max="14345" width="9" style="1"/>
    <col min="14346" max="14346" width="8.375" style="1" customWidth="1"/>
    <col min="14347" max="14359" width="2.375" style="1" customWidth="1"/>
    <col min="14360" max="14360" width="1.25" style="1" customWidth="1"/>
    <col min="14361" max="14364" width="2.375" style="1" customWidth="1"/>
    <col min="14365" max="14366" width="1.25" style="1" customWidth="1"/>
    <col min="14367" max="14370" width="2.375" style="1" customWidth="1"/>
    <col min="14371" max="14371" width="1.25" style="1" customWidth="1"/>
    <col min="14372" max="14375" width="2.375" style="1" customWidth="1"/>
    <col min="14376" max="14376" width="1.25" style="1" customWidth="1"/>
    <col min="14377" max="14380" width="2.375" style="1" customWidth="1"/>
    <col min="14381" max="14381" width="1.25" style="1" customWidth="1"/>
    <col min="14382" max="14385" width="2.375" style="1" customWidth="1"/>
    <col min="14386" max="14387" width="1.25" style="1" customWidth="1"/>
    <col min="14388" max="14397" width="2.125" style="1" customWidth="1"/>
    <col min="14398" max="14398" width="1.25" style="1" customWidth="1"/>
    <col min="14399" max="14401" width="2.125" style="1" customWidth="1"/>
    <col min="14402" max="14402" width="1.25" style="1" customWidth="1"/>
    <col min="14403" max="14405" width="2.125" style="1" customWidth="1"/>
    <col min="14406" max="14406" width="1.25" style="1" customWidth="1"/>
    <col min="14407" max="14409" width="2.125" style="1" customWidth="1"/>
    <col min="14410" max="14410" width="1.25" style="1" customWidth="1"/>
    <col min="14411" max="14413" width="2.125" style="1" customWidth="1"/>
    <col min="14414" max="14414" width="1.25" style="1" customWidth="1"/>
    <col min="14415" max="14417" width="2.125" style="1" customWidth="1"/>
    <col min="14418" max="14418" width="1.25" style="1" customWidth="1"/>
    <col min="14419" max="14421" width="2.125" style="1" customWidth="1"/>
    <col min="14422" max="14422" width="1.25" style="1" customWidth="1"/>
    <col min="14423" max="14425" width="2.125" style="1" customWidth="1"/>
    <col min="14426" max="14426" width="1.25" style="1" customWidth="1"/>
    <col min="14427" max="14429" width="2.125" style="1" customWidth="1"/>
    <col min="14430" max="14430" width="1.25" style="1" customWidth="1"/>
    <col min="14431" max="14592" width="9" style="1"/>
    <col min="14593" max="14593" width="6.25" style="1" customWidth="1"/>
    <col min="14594" max="14601" width="9" style="1"/>
    <col min="14602" max="14602" width="8.375" style="1" customWidth="1"/>
    <col min="14603" max="14615" width="2.375" style="1" customWidth="1"/>
    <col min="14616" max="14616" width="1.25" style="1" customWidth="1"/>
    <col min="14617" max="14620" width="2.375" style="1" customWidth="1"/>
    <col min="14621" max="14622" width="1.25" style="1" customWidth="1"/>
    <col min="14623" max="14626" width="2.375" style="1" customWidth="1"/>
    <col min="14627" max="14627" width="1.25" style="1" customWidth="1"/>
    <col min="14628" max="14631" width="2.375" style="1" customWidth="1"/>
    <col min="14632" max="14632" width="1.25" style="1" customWidth="1"/>
    <col min="14633" max="14636" width="2.375" style="1" customWidth="1"/>
    <col min="14637" max="14637" width="1.25" style="1" customWidth="1"/>
    <col min="14638" max="14641" width="2.375" style="1" customWidth="1"/>
    <col min="14642" max="14643" width="1.25" style="1" customWidth="1"/>
    <col min="14644" max="14653" width="2.125" style="1" customWidth="1"/>
    <col min="14654" max="14654" width="1.25" style="1" customWidth="1"/>
    <col min="14655" max="14657" width="2.125" style="1" customWidth="1"/>
    <col min="14658" max="14658" width="1.25" style="1" customWidth="1"/>
    <col min="14659" max="14661" width="2.125" style="1" customWidth="1"/>
    <col min="14662" max="14662" width="1.25" style="1" customWidth="1"/>
    <col min="14663" max="14665" width="2.125" style="1" customWidth="1"/>
    <col min="14666" max="14666" width="1.25" style="1" customWidth="1"/>
    <col min="14667" max="14669" width="2.125" style="1" customWidth="1"/>
    <col min="14670" max="14670" width="1.25" style="1" customWidth="1"/>
    <col min="14671" max="14673" width="2.125" style="1" customWidth="1"/>
    <col min="14674" max="14674" width="1.25" style="1" customWidth="1"/>
    <col min="14675" max="14677" width="2.125" style="1" customWidth="1"/>
    <col min="14678" max="14678" width="1.25" style="1" customWidth="1"/>
    <col min="14679" max="14681" width="2.125" style="1" customWidth="1"/>
    <col min="14682" max="14682" width="1.25" style="1" customWidth="1"/>
    <col min="14683" max="14685" width="2.125" style="1" customWidth="1"/>
    <col min="14686" max="14686" width="1.25" style="1" customWidth="1"/>
    <col min="14687" max="14848" width="9" style="1"/>
    <col min="14849" max="14849" width="6.25" style="1" customWidth="1"/>
    <col min="14850" max="14857" width="9" style="1"/>
    <col min="14858" max="14858" width="8.375" style="1" customWidth="1"/>
    <col min="14859" max="14871" width="2.375" style="1" customWidth="1"/>
    <col min="14872" max="14872" width="1.25" style="1" customWidth="1"/>
    <col min="14873" max="14876" width="2.375" style="1" customWidth="1"/>
    <col min="14877" max="14878" width="1.25" style="1" customWidth="1"/>
    <col min="14879" max="14882" width="2.375" style="1" customWidth="1"/>
    <col min="14883" max="14883" width="1.25" style="1" customWidth="1"/>
    <col min="14884" max="14887" width="2.375" style="1" customWidth="1"/>
    <col min="14888" max="14888" width="1.25" style="1" customWidth="1"/>
    <col min="14889" max="14892" width="2.375" style="1" customWidth="1"/>
    <col min="14893" max="14893" width="1.25" style="1" customWidth="1"/>
    <col min="14894" max="14897" width="2.375" style="1" customWidth="1"/>
    <col min="14898" max="14899" width="1.25" style="1" customWidth="1"/>
    <col min="14900" max="14909" width="2.125" style="1" customWidth="1"/>
    <col min="14910" max="14910" width="1.25" style="1" customWidth="1"/>
    <col min="14911" max="14913" width="2.125" style="1" customWidth="1"/>
    <col min="14914" max="14914" width="1.25" style="1" customWidth="1"/>
    <col min="14915" max="14917" width="2.125" style="1" customWidth="1"/>
    <col min="14918" max="14918" width="1.25" style="1" customWidth="1"/>
    <col min="14919" max="14921" width="2.125" style="1" customWidth="1"/>
    <col min="14922" max="14922" width="1.25" style="1" customWidth="1"/>
    <col min="14923" max="14925" width="2.125" style="1" customWidth="1"/>
    <col min="14926" max="14926" width="1.25" style="1" customWidth="1"/>
    <col min="14927" max="14929" width="2.125" style="1" customWidth="1"/>
    <col min="14930" max="14930" width="1.25" style="1" customWidth="1"/>
    <col min="14931" max="14933" width="2.125" style="1" customWidth="1"/>
    <col min="14934" max="14934" width="1.25" style="1" customWidth="1"/>
    <col min="14935" max="14937" width="2.125" style="1" customWidth="1"/>
    <col min="14938" max="14938" width="1.25" style="1" customWidth="1"/>
    <col min="14939" max="14941" width="2.125" style="1" customWidth="1"/>
    <col min="14942" max="14942" width="1.25" style="1" customWidth="1"/>
    <col min="14943" max="15104" width="9" style="1"/>
    <col min="15105" max="15105" width="6.25" style="1" customWidth="1"/>
    <col min="15106" max="15113" width="9" style="1"/>
    <col min="15114" max="15114" width="8.375" style="1" customWidth="1"/>
    <col min="15115" max="15127" width="2.375" style="1" customWidth="1"/>
    <col min="15128" max="15128" width="1.25" style="1" customWidth="1"/>
    <col min="15129" max="15132" width="2.375" style="1" customWidth="1"/>
    <col min="15133" max="15134" width="1.25" style="1" customWidth="1"/>
    <col min="15135" max="15138" width="2.375" style="1" customWidth="1"/>
    <col min="15139" max="15139" width="1.25" style="1" customWidth="1"/>
    <col min="15140" max="15143" width="2.375" style="1" customWidth="1"/>
    <col min="15144" max="15144" width="1.25" style="1" customWidth="1"/>
    <col min="15145" max="15148" width="2.375" style="1" customWidth="1"/>
    <col min="15149" max="15149" width="1.25" style="1" customWidth="1"/>
    <col min="15150" max="15153" width="2.375" style="1" customWidth="1"/>
    <col min="15154" max="15155" width="1.25" style="1" customWidth="1"/>
    <col min="15156" max="15165" width="2.125" style="1" customWidth="1"/>
    <col min="15166" max="15166" width="1.25" style="1" customWidth="1"/>
    <col min="15167" max="15169" width="2.125" style="1" customWidth="1"/>
    <col min="15170" max="15170" width="1.25" style="1" customWidth="1"/>
    <col min="15171" max="15173" width="2.125" style="1" customWidth="1"/>
    <col min="15174" max="15174" width="1.25" style="1" customWidth="1"/>
    <col min="15175" max="15177" width="2.125" style="1" customWidth="1"/>
    <col min="15178" max="15178" width="1.25" style="1" customWidth="1"/>
    <col min="15179" max="15181" width="2.125" style="1" customWidth="1"/>
    <col min="15182" max="15182" width="1.25" style="1" customWidth="1"/>
    <col min="15183" max="15185" width="2.125" style="1" customWidth="1"/>
    <col min="15186" max="15186" width="1.25" style="1" customWidth="1"/>
    <col min="15187" max="15189" width="2.125" style="1" customWidth="1"/>
    <col min="15190" max="15190" width="1.25" style="1" customWidth="1"/>
    <col min="15191" max="15193" width="2.125" style="1" customWidth="1"/>
    <col min="15194" max="15194" width="1.25" style="1" customWidth="1"/>
    <col min="15195" max="15197" width="2.125" style="1" customWidth="1"/>
    <col min="15198" max="15198" width="1.25" style="1" customWidth="1"/>
    <col min="15199" max="15360" width="9" style="1"/>
    <col min="15361" max="15361" width="6.25" style="1" customWidth="1"/>
    <col min="15362" max="15369" width="9" style="1"/>
    <col min="15370" max="15370" width="8.375" style="1" customWidth="1"/>
    <col min="15371" max="15383" width="2.375" style="1" customWidth="1"/>
    <col min="15384" max="15384" width="1.25" style="1" customWidth="1"/>
    <col min="15385" max="15388" width="2.375" style="1" customWidth="1"/>
    <col min="15389" max="15390" width="1.25" style="1" customWidth="1"/>
    <col min="15391" max="15394" width="2.375" style="1" customWidth="1"/>
    <col min="15395" max="15395" width="1.25" style="1" customWidth="1"/>
    <col min="15396" max="15399" width="2.375" style="1" customWidth="1"/>
    <col min="15400" max="15400" width="1.25" style="1" customWidth="1"/>
    <col min="15401" max="15404" width="2.375" style="1" customWidth="1"/>
    <col min="15405" max="15405" width="1.25" style="1" customWidth="1"/>
    <col min="15406" max="15409" width="2.375" style="1" customWidth="1"/>
    <col min="15410" max="15411" width="1.25" style="1" customWidth="1"/>
    <col min="15412" max="15421" width="2.125" style="1" customWidth="1"/>
    <col min="15422" max="15422" width="1.25" style="1" customWidth="1"/>
    <col min="15423" max="15425" width="2.125" style="1" customWidth="1"/>
    <col min="15426" max="15426" width="1.25" style="1" customWidth="1"/>
    <col min="15427" max="15429" width="2.125" style="1" customWidth="1"/>
    <col min="15430" max="15430" width="1.25" style="1" customWidth="1"/>
    <col min="15431" max="15433" width="2.125" style="1" customWidth="1"/>
    <col min="15434" max="15434" width="1.25" style="1" customWidth="1"/>
    <col min="15435" max="15437" width="2.125" style="1" customWidth="1"/>
    <col min="15438" max="15438" width="1.25" style="1" customWidth="1"/>
    <col min="15439" max="15441" width="2.125" style="1" customWidth="1"/>
    <col min="15442" max="15442" width="1.25" style="1" customWidth="1"/>
    <col min="15443" max="15445" width="2.125" style="1" customWidth="1"/>
    <col min="15446" max="15446" width="1.25" style="1" customWidth="1"/>
    <col min="15447" max="15449" width="2.125" style="1" customWidth="1"/>
    <col min="15450" max="15450" width="1.25" style="1" customWidth="1"/>
    <col min="15451" max="15453" width="2.125" style="1" customWidth="1"/>
    <col min="15454" max="15454" width="1.25" style="1" customWidth="1"/>
    <col min="15455" max="15616" width="9" style="1"/>
    <col min="15617" max="15617" width="6.25" style="1" customWidth="1"/>
    <col min="15618" max="15625" width="9" style="1"/>
    <col min="15626" max="15626" width="8.375" style="1" customWidth="1"/>
    <col min="15627" max="15639" width="2.375" style="1" customWidth="1"/>
    <col min="15640" max="15640" width="1.25" style="1" customWidth="1"/>
    <col min="15641" max="15644" width="2.375" style="1" customWidth="1"/>
    <col min="15645" max="15646" width="1.25" style="1" customWidth="1"/>
    <col min="15647" max="15650" width="2.375" style="1" customWidth="1"/>
    <col min="15651" max="15651" width="1.25" style="1" customWidth="1"/>
    <col min="15652" max="15655" width="2.375" style="1" customWidth="1"/>
    <col min="15656" max="15656" width="1.25" style="1" customWidth="1"/>
    <col min="15657" max="15660" width="2.375" style="1" customWidth="1"/>
    <col min="15661" max="15661" width="1.25" style="1" customWidth="1"/>
    <col min="15662" max="15665" width="2.375" style="1" customWidth="1"/>
    <col min="15666" max="15667" width="1.25" style="1" customWidth="1"/>
    <col min="15668" max="15677" width="2.125" style="1" customWidth="1"/>
    <col min="15678" max="15678" width="1.25" style="1" customWidth="1"/>
    <col min="15679" max="15681" width="2.125" style="1" customWidth="1"/>
    <col min="15682" max="15682" width="1.25" style="1" customWidth="1"/>
    <col min="15683" max="15685" width="2.125" style="1" customWidth="1"/>
    <col min="15686" max="15686" width="1.25" style="1" customWidth="1"/>
    <col min="15687" max="15689" width="2.125" style="1" customWidth="1"/>
    <col min="15690" max="15690" width="1.25" style="1" customWidth="1"/>
    <col min="15691" max="15693" width="2.125" style="1" customWidth="1"/>
    <col min="15694" max="15694" width="1.25" style="1" customWidth="1"/>
    <col min="15695" max="15697" width="2.125" style="1" customWidth="1"/>
    <col min="15698" max="15698" width="1.25" style="1" customWidth="1"/>
    <col min="15699" max="15701" width="2.125" style="1" customWidth="1"/>
    <col min="15702" max="15702" width="1.25" style="1" customWidth="1"/>
    <col min="15703" max="15705" width="2.125" style="1" customWidth="1"/>
    <col min="15706" max="15706" width="1.25" style="1" customWidth="1"/>
    <col min="15707" max="15709" width="2.125" style="1" customWidth="1"/>
    <col min="15710" max="15710" width="1.25" style="1" customWidth="1"/>
    <col min="15711" max="15872" width="9" style="1"/>
    <col min="15873" max="15873" width="6.25" style="1" customWidth="1"/>
    <col min="15874" max="15881" width="9" style="1"/>
    <col min="15882" max="15882" width="8.375" style="1" customWidth="1"/>
    <col min="15883" max="15895" width="2.375" style="1" customWidth="1"/>
    <col min="15896" max="15896" width="1.25" style="1" customWidth="1"/>
    <col min="15897" max="15900" width="2.375" style="1" customWidth="1"/>
    <col min="15901" max="15902" width="1.25" style="1" customWidth="1"/>
    <col min="15903" max="15906" width="2.375" style="1" customWidth="1"/>
    <col min="15907" max="15907" width="1.25" style="1" customWidth="1"/>
    <col min="15908" max="15911" width="2.375" style="1" customWidth="1"/>
    <col min="15912" max="15912" width="1.25" style="1" customWidth="1"/>
    <col min="15913" max="15916" width="2.375" style="1" customWidth="1"/>
    <col min="15917" max="15917" width="1.25" style="1" customWidth="1"/>
    <col min="15918" max="15921" width="2.375" style="1" customWidth="1"/>
    <col min="15922" max="15923" width="1.25" style="1" customWidth="1"/>
    <col min="15924" max="15933" width="2.125" style="1" customWidth="1"/>
    <col min="15934" max="15934" width="1.25" style="1" customWidth="1"/>
    <col min="15935" max="15937" width="2.125" style="1" customWidth="1"/>
    <col min="15938" max="15938" width="1.25" style="1" customWidth="1"/>
    <col min="15939" max="15941" width="2.125" style="1" customWidth="1"/>
    <col min="15942" max="15942" width="1.25" style="1" customWidth="1"/>
    <col min="15943" max="15945" width="2.125" style="1" customWidth="1"/>
    <col min="15946" max="15946" width="1.25" style="1" customWidth="1"/>
    <col min="15947" max="15949" width="2.125" style="1" customWidth="1"/>
    <col min="15950" max="15950" width="1.25" style="1" customWidth="1"/>
    <col min="15951" max="15953" width="2.125" style="1" customWidth="1"/>
    <col min="15954" max="15954" width="1.25" style="1" customWidth="1"/>
    <col min="15955" max="15957" width="2.125" style="1" customWidth="1"/>
    <col min="15958" max="15958" width="1.25" style="1" customWidth="1"/>
    <col min="15959" max="15961" width="2.125" style="1" customWidth="1"/>
    <col min="15962" max="15962" width="1.25" style="1" customWidth="1"/>
    <col min="15963" max="15965" width="2.125" style="1" customWidth="1"/>
    <col min="15966" max="15966" width="1.25" style="1" customWidth="1"/>
    <col min="15967" max="16128" width="9" style="1"/>
    <col min="16129" max="16129" width="6.25" style="1" customWidth="1"/>
    <col min="16130" max="16137" width="9" style="1"/>
    <col min="16138" max="16138" width="8.375" style="1" customWidth="1"/>
    <col min="16139" max="16151" width="2.375" style="1" customWidth="1"/>
    <col min="16152" max="16152" width="1.25" style="1" customWidth="1"/>
    <col min="16153" max="16156" width="2.375" style="1" customWidth="1"/>
    <col min="16157" max="16158" width="1.25" style="1" customWidth="1"/>
    <col min="16159" max="16162" width="2.375" style="1" customWidth="1"/>
    <col min="16163" max="16163" width="1.25" style="1" customWidth="1"/>
    <col min="16164" max="16167" width="2.375" style="1" customWidth="1"/>
    <col min="16168" max="16168" width="1.25" style="1" customWidth="1"/>
    <col min="16169" max="16172" width="2.375" style="1" customWidth="1"/>
    <col min="16173" max="16173" width="1.25" style="1" customWidth="1"/>
    <col min="16174" max="16177" width="2.375" style="1" customWidth="1"/>
    <col min="16178" max="16179" width="1.25" style="1" customWidth="1"/>
    <col min="16180" max="16189" width="2.125" style="1" customWidth="1"/>
    <col min="16190" max="16190" width="1.25" style="1" customWidth="1"/>
    <col min="16191" max="16193" width="2.125" style="1" customWidth="1"/>
    <col min="16194" max="16194" width="1.25" style="1" customWidth="1"/>
    <col min="16195" max="16197" width="2.125" style="1" customWidth="1"/>
    <col min="16198" max="16198" width="1.25" style="1" customWidth="1"/>
    <col min="16199" max="16201" width="2.125" style="1" customWidth="1"/>
    <col min="16202" max="16202" width="1.25" style="1" customWidth="1"/>
    <col min="16203" max="16205" width="2.125" style="1" customWidth="1"/>
    <col min="16206" max="16206" width="1.25" style="1" customWidth="1"/>
    <col min="16207" max="16209" width="2.125" style="1" customWidth="1"/>
    <col min="16210" max="16210" width="1.25" style="1" customWidth="1"/>
    <col min="16211" max="16213" width="2.125" style="1" customWidth="1"/>
    <col min="16214" max="16214" width="1.25" style="1" customWidth="1"/>
    <col min="16215" max="16217" width="2.125" style="1" customWidth="1"/>
    <col min="16218" max="16218" width="1.25" style="1" customWidth="1"/>
    <col min="16219" max="16221" width="2.125" style="1" customWidth="1"/>
    <col min="16222" max="16222" width="1.25" style="1" customWidth="1"/>
    <col min="16223" max="16384" width="9" style="1"/>
  </cols>
  <sheetData>
    <row r="1" spans="1:94" ht="15" customHeight="1">
      <c r="A1" s="4"/>
      <c r="B1" s="4"/>
      <c r="C1" s="4"/>
      <c r="D1" s="4"/>
      <c r="E1" s="4"/>
      <c r="F1" s="4"/>
      <c r="G1" s="4"/>
      <c r="H1" s="4"/>
      <c r="I1" s="4"/>
      <c r="J1" s="595" t="s">
        <v>
408</v>
      </c>
      <c r="K1" s="595"/>
      <c r="L1" s="279"/>
      <c r="M1" s="596" t="s">
        <v>
43</v>
      </c>
      <c r="N1" s="596"/>
      <c r="O1" s="596"/>
      <c r="P1" s="596"/>
      <c r="Q1" s="596"/>
      <c r="R1" s="596"/>
      <c r="S1" s="596"/>
      <c r="T1" s="596"/>
      <c r="U1" s="596"/>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37"/>
      <c r="AZ1" s="293"/>
      <c r="BA1" s="293" t="s">
        <v>
1172</v>
      </c>
      <c r="BB1" s="287" t="s">
        <v>
1173</v>
      </c>
      <c r="BC1" s="37" t="s">
        <v>
649</v>
      </c>
      <c r="BD1" s="37"/>
      <c r="BE1" s="292" t="s">
        <v>
793</v>
      </c>
      <c r="BF1" s="37"/>
      <c r="BG1" s="292"/>
      <c r="BH1" s="292"/>
      <c r="BI1" s="292"/>
      <c r="BJ1" s="292"/>
      <c r="BK1" s="292"/>
      <c r="BL1" s="292"/>
      <c r="BM1" s="292"/>
      <c r="BN1" s="292"/>
      <c r="BO1" s="292"/>
      <c r="BP1" s="292"/>
      <c r="BQ1" s="292"/>
      <c r="BR1" s="300"/>
      <c r="BS1" s="300"/>
      <c r="BT1" s="300"/>
      <c r="BU1" s="300"/>
      <c r="BV1" s="300"/>
      <c r="BW1" s="300"/>
      <c r="BX1" s="300"/>
      <c r="BY1" s="300"/>
      <c r="BZ1" s="300"/>
      <c r="CA1" s="37"/>
      <c r="CB1" s="37"/>
      <c r="CC1" s="37"/>
      <c r="CD1" s="37"/>
      <c r="CE1" s="37"/>
      <c r="CF1" s="37"/>
      <c r="CG1" s="1016">
        <v>
42522</v>
      </c>
      <c r="CH1" s="1016"/>
      <c r="CI1" s="1016"/>
      <c r="CJ1" s="1016"/>
      <c r="CK1" s="1016"/>
      <c r="CL1" s="1016"/>
      <c r="CM1" s="1016"/>
      <c r="CN1" s="1016"/>
      <c r="CO1" s="1016"/>
      <c r="CP1" s="1016"/>
    </row>
    <row r="2" spans="1:94" ht="10.5" customHeight="1">
      <c r="A2" s="4"/>
      <c r="B2" s="4"/>
      <c r="C2" s="4"/>
      <c r="D2" s="4"/>
      <c r="E2" s="4"/>
      <c r="F2" s="4"/>
      <c r="G2" s="4"/>
      <c r="H2" s="4"/>
      <c r="I2" s="4"/>
      <c r="J2" s="595"/>
      <c r="K2" s="595"/>
      <c r="L2" s="279"/>
      <c r="M2" s="596"/>
      <c r="N2" s="596"/>
      <c r="O2" s="596"/>
      <c r="P2" s="596"/>
      <c r="Q2" s="596"/>
      <c r="R2" s="596"/>
      <c r="S2" s="596"/>
      <c r="T2" s="596"/>
      <c r="U2" s="596"/>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37"/>
      <c r="AZ2" s="293"/>
      <c r="BA2" s="293"/>
      <c r="BB2" s="287"/>
      <c r="BC2" s="37"/>
      <c r="BD2" s="37"/>
      <c r="BE2" s="37"/>
      <c r="BF2" s="292"/>
      <c r="BG2" s="292"/>
      <c r="BH2" s="292"/>
      <c r="BI2" s="292"/>
      <c r="BJ2" s="292"/>
      <c r="BK2" s="292"/>
      <c r="BL2" s="292"/>
      <c r="BM2" s="292"/>
      <c r="BN2" s="292"/>
      <c r="BO2" s="292"/>
      <c r="BP2" s="292"/>
      <c r="BQ2" s="292"/>
      <c r="BR2" s="292"/>
      <c r="BS2" s="292"/>
      <c r="BT2" s="292"/>
      <c r="BU2" s="292"/>
      <c r="BV2" s="292"/>
      <c r="BW2" s="292"/>
      <c r="BX2" s="292"/>
      <c r="BY2" s="292"/>
      <c r="BZ2" s="292"/>
      <c r="CA2" s="37"/>
      <c r="CB2" s="37"/>
      <c r="CC2" s="37"/>
      <c r="CD2" s="37"/>
      <c r="CE2" s="73"/>
      <c r="CF2" s="73"/>
      <c r="CG2" s="1017"/>
      <c r="CH2" s="1017"/>
      <c r="CI2" s="1017"/>
      <c r="CJ2" s="1017"/>
      <c r="CK2" s="1017"/>
      <c r="CL2" s="1017"/>
      <c r="CM2" s="1017"/>
      <c r="CN2" s="1017"/>
      <c r="CO2" s="1017"/>
      <c r="CP2" s="1017"/>
    </row>
    <row r="3" spans="1:94" ht="15" customHeight="1">
      <c r="A3" s="4"/>
      <c r="B3" s="4"/>
      <c r="C3" s="4"/>
      <c r="D3" s="4"/>
      <c r="E3" s="4"/>
      <c r="F3" s="4"/>
      <c r="G3" s="4"/>
      <c r="H3" s="4"/>
      <c r="I3" s="4"/>
      <c r="J3" s="29"/>
      <c r="K3" s="689" t="s">
        <v>
828</v>
      </c>
      <c r="L3" s="689"/>
      <c r="M3" s="29" t="s">
        <v>
815</v>
      </c>
      <c r="N3" s="29" t="s">
        <v>
476</v>
      </c>
      <c r="O3" s="29"/>
      <c r="P3" s="292" t="s">
        <v>
794</v>
      </c>
      <c r="Q3" s="292"/>
      <c r="R3" s="292"/>
      <c r="S3" s="292"/>
      <c r="T3" s="292"/>
      <c r="U3" s="292"/>
      <c r="V3" s="292"/>
      <c r="W3" s="292"/>
      <c r="X3" s="292"/>
      <c r="Y3" s="292"/>
      <c r="Z3" s="292"/>
      <c r="AA3" s="292"/>
      <c r="AB3" s="4"/>
      <c r="AC3" s="4"/>
      <c r="AD3" s="4"/>
      <c r="AE3" s="4"/>
      <c r="AF3" s="4"/>
      <c r="AG3" s="4"/>
      <c r="AH3" s="4"/>
      <c r="AI3" s="4"/>
      <c r="AJ3" s="4"/>
      <c r="AK3" s="4"/>
      <c r="AL3" s="4"/>
      <c r="AM3" s="4"/>
      <c r="AN3" s="4"/>
      <c r="AO3" s="4"/>
      <c r="AP3" s="4"/>
      <c r="AQ3" s="4"/>
      <c r="AR3" s="4"/>
      <c r="AS3" s="4"/>
      <c r="AT3" s="4"/>
      <c r="AU3" s="4"/>
      <c r="AV3" s="4"/>
      <c r="AW3" s="4"/>
      <c r="AX3" s="4"/>
      <c r="AY3" s="657" t="s">
        <v>
724</v>
      </c>
      <c r="AZ3" s="634"/>
      <c r="BA3" s="634"/>
      <c r="BB3" s="634"/>
      <c r="BC3" s="634"/>
      <c r="BD3" s="634"/>
      <c r="BE3" s="634"/>
      <c r="BF3" s="634"/>
      <c r="BG3" s="634"/>
      <c r="BH3" s="634"/>
      <c r="BI3" s="634"/>
      <c r="BJ3" s="635"/>
      <c r="BK3" s="657" t="s">
        <v>
795</v>
      </c>
      <c r="BL3" s="634"/>
      <c r="BM3" s="634"/>
      <c r="BN3" s="635"/>
      <c r="BO3" s="1018" t="s">
        <v>
1168</v>
      </c>
      <c r="BP3" s="1019"/>
      <c r="BQ3" s="1019"/>
      <c r="BR3" s="1020"/>
      <c r="BS3" s="1021" t="s">
        <v>
796</v>
      </c>
      <c r="BT3" s="1022"/>
      <c r="BU3" s="1022"/>
      <c r="BV3" s="1023"/>
      <c r="BW3" s="1021" t="s">
        <v>
1174</v>
      </c>
      <c r="BX3" s="1022"/>
      <c r="BY3" s="1022"/>
      <c r="BZ3" s="1023"/>
      <c r="CA3" s="1024" t="s">
        <v>
1175</v>
      </c>
      <c r="CB3" s="790"/>
      <c r="CC3" s="790"/>
      <c r="CD3" s="1025"/>
      <c r="CE3" s="1026" t="s">
        <v>
1176</v>
      </c>
      <c r="CF3" s="833"/>
      <c r="CG3" s="833"/>
      <c r="CH3" s="1027"/>
      <c r="CI3" s="1026" t="s">
        <v>
797</v>
      </c>
      <c r="CJ3" s="833"/>
      <c r="CK3" s="833"/>
      <c r="CL3" s="1027"/>
      <c r="CM3" s="1026" t="s">
        <v>
798</v>
      </c>
      <c r="CN3" s="833"/>
      <c r="CO3" s="833"/>
      <c r="CP3" s="1027"/>
    </row>
    <row r="4" spans="1:94" ht="15" customHeight="1">
      <c r="A4" s="4"/>
      <c r="B4" s="4"/>
      <c r="C4" s="38"/>
      <c r="D4" s="38"/>
      <c r="E4" s="4"/>
      <c r="F4" s="4"/>
      <c r="G4" s="4"/>
      <c r="H4" s="4"/>
      <c r="I4" s="4"/>
      <c r="J4" s="712" t="s">
        <v>
799</v>
      </c>
      <c r="K4" s="713"/>
      <c r="L4" s="713"/>
      <c r="M4" s="713"/>
      <c r="N4" s="713"/>
      <c r="O4" s="713"/>
      <c r="P4" s="713"/>
      <c r="Q4" s="713"/>
      <c r="R4" s="713"/>
      <c r="S4" s="713"/>
      <c r="T4" s="714"/>
      <c r="U4" s="1028">
        <v>
40940</v>
      </c>
      <c r="V4" s="1029"/>
      <c r="W4" s="1029"/>
      <c r="X4" s="1029"/>
      <c r="Y4" s="1029"/>
      <c r="Z4" s="1029"/>
      <c r="AA4" s="1029"/>
      <c r="AB4" s="1029"/>
      <c r="AC4" s="1029"/>
      <c r="AD4" s="1030"/>
      <c r="AE4" s="1028">
        <v>
41821</v>
      </c>
      <c r="AF4" s="631"/>
      <c r="AG4" s="631"/>
      <c r="AH4" s="631"/>
      <c r="AI4" s="631"/>
      <c r="AJ4" s="631"/>
      <c r="AK4" s="631"/>
      <c r="AL4" s="631"/>
      <c r="AM4" s="631"/>
      <c r="AN4" s="632"/>
      <c r="AO4" s="1028">
        <v>
42522</v>
      </c>
      <c r="AP4" s="631"/>
      <c r="AQ4" s="631"/>
      <c r="AR4" s="631"/>
      <c r="AS4" s="631"/>
      <c r="AT4" s="631"/>
      <c r="AU4" s="631"/>
      <c r="AV4" s="631"/>
      <c r="AW4" s="631"/>
      <c r="AX4" s="632"/>
      <c r="AY4" s="639"/>
      <c r="AZ4" s="640"/>
      <c r="BA4" s="640"/>
      <c r="BB4" s="640"/>
      <c r="BC4" s="640"/>
      <c r="BD4" s="640"/>
      <c r="BE4" s="640"/>
      <c r="BF4" s="640"/>
      <c r="BG4" s="640"/>
      <c r="BH4" s="640"/>
      <c r="BI4" s="640"/>
      <c r="BJ4" s="641"/>
      <c r="BK4" s="639"/>
      <c r="BL4" s="640"/>
      <c r="BM4" s="640"/>
      <c r="BN4" s="641"/>
      <c r="BO4" s="1031" t="s">
        <v>
800</v>
      </c>
      <c r="BP4" s="1032"/>
      <c r="BQ4" s="1032"/>
      <c r="BR4" s="1033"/>
      <c r="BS4" s="795" t="s">
        <v>
801</v>
      </c>
      <c r="BT4" s="796"/>
      <c r="BU4" s="796"/>
      <c r="BV4" s="797"/>
      <c r="BW4" s="795" t="s">
        <v>
802</v>
      </c>
      <c r="BX4" s="796"/>
      <c r="BY4" s="796"/>
      <c r="BZ4" s="797"/>
      <c r="CA4" s="795" t="s">
        <v>
803</v>
      </c>
      <c r="CB4" s="796"/>
      <c r="CC4" s="796"/>
      <c r="CD4" s="797"/>
      <c r="CE4" s="1031" t="s">
        <v>
804</v>
      </c>
      <c r="CF4" s="1032"/>
      <c r="CG4" s="1032"/>
      <c r="CH4" s="1033"/>
      <c r="CI4" s="1031" t="s">
        <v>
805</v>
      </c>
      <c r="CJ4" s="1032"/>
      <c r="CK4" s="1032"/>
      <c r="CL4" s="1033"/>
      <c r="CM4" s="738" t="s">
        <v>
806</v>
      </c>
      <c r="CN4" s="739"/>
      <c r="CO4" s="739"/>
      <c r="CP4" s="740"/>
    </row>
    <row r="5" spans="1:94" ht="19.5" customHeight="1">
      <c r="A5" s="4"/>
      <c r="B5" s="4"/>
      <c r="C5" s="4"/>
      <c r="D5" s="4"/>
      <c r="E5" s="4"/>
      <c r="F5" s="4"/>
      <c r="G5" s="4"/>
      <c r="H5" s="4"/>
      <c r="I5" s="4"/>
      <c r="J5" s="718" t="s">
        <v>
807</v>
      </c>
      <c r="K5" s="719"/>
      <c r="L5" s="719"/>
      <c r="M5" s="719"/>
      <c r="N5" s="719"/>
      <c r="O5" s="719"/>
      <c r="P5" s="719"/>
      <c r="Q5" s="719"/>
      <c r="R5" s="719"/>
      <c r="S5" s="719"/>
      <c r="T5" s="720"/>
      <c r="U5" s="612" t="s">
        <v>
42</v>
      </c>
      <c r="V5" s="613"/>
      <c r="W5" s="613"/>
      <c r="X5" s="613"/>
      <c r="Y5" s="614"/>
      <c r="Z5" s="1034" t="s">
        <v>
45</v>
      </c>
      <c r="AA5" s="1035"/>
      <c r="AB5" s="1035"/>
      <c r="AC5" s="1035"/>
      <c r="AD5" s="1036"/>
      <c r="AE5" s="612" t="s">
        <v>
42</v>
      </c>
      <c r="AF5" s="613"/>
      <c r="AG5" s="613"/>
      <c r="AH5" s="613"/>
      <c r="AI5" s="614"/>
      <c r="AJ5" s="1034" t="s">
        <v>
45</v>
      </c>
      <c r="AK5" s="1035"/>
      <c r="AL5" s="1035"/>
      <c r="AM5" s="1035"/>
      <c r="AN5" s="1036"/>
      <c r="AO5" s="612" t="s">
        <v>
42</v>
      </c>
      <c r="AP5" s="613"/>
      <c r="AQ5" s="613"/>
      <c r="AR5" s="613"/>
      <c r="AS5" s="614"/>
      <c r="AT5" s="1034" t="s">
        <v>
45</v>
      </c>
      <c r="AU5" s="1035"/>
      <c r="AV5" s="1035"/>
      <c r="AW5" s="1035"/>
      <c r="AX5" s="1036"/>
      <c r="AY5" s="712" t="s">
        <v>
513</v>
      </c>
      <c r="AZ5" s="713"/>
      <c r="BA5" s="713"/>
      <c r="BB5" s="713"/>
      <c r="BC5" s="713"/>
      <c r="BD5" s="713"/>
      <c r="BE5" s="713"/>
      <c r="BF5" s="713"/>
      <c r="BG5" s="713"/>
      <c r="BH5" s="713"/>
      <c r="BI5" s="713"/>
      <c r="BJ5" s="714"/>
      <c r="BK5" s="888">
        <v>
2905</v>
      </c>
      <c r="BL5" s="888"/>
      <c r="BM5" s="888"/>
      <c r="BN5" s="391"/>
      <c r="BO5" s="888">
        <v>
1614</v>
      </c>
      <c r="BP5" s="888"/>
      <c r="BQ5" s="888"/>
      <c r="BR5" s="392"/>
      <c r="BS5" s="933">
        <v>
621</v>
      </c>
      <c r="BT5" s="933"/>
      <c r="BU5" s="933"/>
      <c r="BV5" s="392"/>
      <c r="BW5" s="888">
        <v>
372</v>
      </c>
      <c r="BX5" s="888"/>
      <c r="BY5" s="888"/>
      <c r="BZ5" s="391"/>
      <c r="CA5" s="933">
        <v>
83</v>
      </c>
      <c r="CB5" s="933"/>
      <c r="CC5" s="933"/>
      <c r="CD5" s="392"/>
      <c r="CE5" s="933">
        <v>
40</v>
      </c>
      <c r="CF5" s="933"/>
      <c r="CG5" s="933"/>
      <c r="CH5" s="391"/>
      <c r="CI5" s="888">
        <v>
24</v>
      </c>
      <c r="CJ5" s="888"/>
      <c r="CK5" s="888"/>
      <c r="CL5" s="391"/>
      <c r="CM5" s="888">
        <v>
7</v>
      </c>
      <c r="CN5" s="888"/>
      <c r="CO5" s="888"/>
      <c r="CP5" s="393"/>
    </row>
    <row r="6" spans="1:94" ht="19.5" customHeight="1">
      <c r="A6" s="4"/>
      <c r="B6" s="4"/>
      <c r="C6" s="4"/>
      <c r="D6" s="4"/>
      <c r="E6" s="4"/>
      <c r="F6" s="4"/>
      <c r="G6" s="4"/>
      <c r="H6" s="4"/>
      <c r="I6" s="4"/>
      <c r="J6" s="715" t="s">
        <v>
513</v>
      </c>
      <c r="K6" s="716"/>
      <c r="L6" s="716"/>
      <c r="M6" s="716"/>
      <c r="N6" s="716"/>
      <c r="O6" s="716"/>
      <c r="P6" s="716"/>
      <c r="Q6" s="716"/>
      <c r="R6" s="716"/>
      <c r="S6" s="716"/>
      <c r="T6" s="717"/>
      <c r="U6" s="887">
        <v>
2845</v>
      </c>
      <c r="V6" s="888"/>
      <c r="W6" s="888"/>
      <c r="X6" s="888"/>
      <c r="Y6" s="392"/>
      <c r="Z6" s="888">
        <v>
28232</v>
      </c>
      <c r="AA6" s="888"/>
      <c r="AB6" s="888"/>
      <c r="AC6" s="888"/>
      <c r="AD6" s="139"/>
      <c r="AE6" s="887">
        <v>
3027</v>
      </c>
      <c r="AF6" s="888"/>
      <c r="AG6" s="888"/>
      <c r="AH6" s="888"/>
      <c r="AI6" s="392"/>
      <c r="AJ6" s="888">
        <v>
30955</v>
      </c>
      <c r="AK6" s="888"/>
      <c r="AL6" s="888"/>
      <c r="AM6" s="888"/>
      <c r="AN6" s="139"/>
      <c r="AO6" s="887">
        <v>
2905</v>
      </c>
      <c r="AP6" s="888"/>
      <c r="AQ6" s="888"/>
      <c r="AR6" s="888"/>
      <c r="AS6" s="392"/>
      <c r="AT6" s="888">
        <v>
29989</v>
      </c>
      <c r="AU6" s="888"/>
      <c r="AV6" s="888"/>
      <c r="AW6" s="888"/>
      <c r="AX6" s="139"/>
      <c r="AY6" s="715" t="s">
        <v>
808</v>
      </c>
      <c r="AZ6" s="716"/>
      <c r="BA6" s="716"/>
      <c r="BB6" s="716"/>
      <c r="BC6" s="716"/>
      <c r="BD6" s="716"/>
      <c r="BE6" s="716"/>
      <c r="BF6" s="716"/>
      <c r="BG6" s="716"/>
      <c r="BH6" s="716"/>
      <c r="BI6" s="716"/>
      <c r="BJ6" s="717"/>
      <c r="BK6" s="758">
        <v>
2</v>
      </c>
      <c r="BL6" s="758"/>
      <c r="BM6" s="758"/>
      <c r="BN6" s="380"/>
      <c r="BO6" s="728" t="s">
        <v>
1001</v>
      </c>
      <c r="BP6" s="728"/>
      <c r="BQ6" s="728"/>
      <c r="BR6" s="377"/>
      <c r="BS6" s="728">
        <v>
2</v>
      </c>
      <c r="BT6" s="728"/>
      <c r="BU6" s="728"/>
      <c r="BV6" s="377"/>
      <c r="BW6" s="728" t="s">
        <v>
1274</v>
      </c>
      <c r="BX6" s="728"/>
      <c r="BY6" s="728"/>
      <c r="BZ6" s="377"/>
      <c r="CA6" s="728" t="s">
        <v>
1001</v>
      </c>
      <c r="CB6" s="728"/>
      <c r="CC6" s="728"/>
      <c r="CD6" s="377"/>
      <c r="CE6" s="728" t="s">
        <v>
1001</v>
      </c>
      <c r="CF6" s="728"/>
      <c r="CG6" s="728"/>
      <c r="CH6" s="380"/>
      <c r="CI6" s="728" t="s">
        <v>
1001</v>
      </c>
      <c r="CJ6" s="728"/>
      <c r="CK6" s="728"/>
      <c r="CL6" s="380"/>
      <c r="CM6" s="758" t="s">
        <v>
1001</v>
      </c>
      <c r="CN6" s="758"/>
      <c r="CO6" s="758"/>
      <c r="CP6" s="381"/>
    </row>
    <row r="7" spans="1:94" ht="19.5" customHeight="1">
      <c r="A7" s="4"/>
      <c r="B7" s="4"/>
      <c r="C7" s="4"/>
      <c r="D7" s="4"/>
      <c r="E7" s="4"/>
      <c r="F7" s="4"/>
      <c r="G7" s="4"/>
      <c r="H7" s="4"/>
      <c r="I7" s="4"/>
      <c r="J7" s="715" t="s">
        <v>
808</v>
      </c>
      <c r="K7" s="716"/>
      <c r="L7" s="716"/>
      <c r="M7" s="716"/>
      <c r="N7" s="716"/>
      <c r="O7" s="716"/>
      <c r="P7" s="716"/>
      <c r="Q7" s="716"/>
      <c r="R7" s="716"/>
      <c r="S7" s="716"/>
      <c r="T7" s="717"/>
      <c r="U7" s="760">
        <v>
2</v>
      </c>
      <c r="V7" s="728"/>
      <c r="W7" s="728"/>
      <c r="X7" s="728"/>
      <c r="Y7" s="377"/>
      <c r="Z7" s="758">
        <v>
16</v>
      </c>
      <c r="AA7" s="758"/>
      <c r="AB7" s="758"/>
      <c r="AC7" s="758"/>
      <c r="AD7" s="140"/>
      <c r="AE7" s="760">
        <v>
2</v>
      </c>
      <c r="AF7" s="728"/>
      <c r="AG7" s="728"/>
      <c r="AH7" s="728"/>
      <c r="AI7" s="377"/>
      <c r="AJ7" s="758">
        <v>
20</v>
      </c>
      <c r="AK7" s="758"/>
      <c r="AL7" s="758"/>
      <c r="AM7" s="758"/>
      <c r="AN7" s="140"/>
      <c r="AO7" s="760">
        <v>
2</v>
      </c>
      <c r="AP7" s="728"/>
      <c r="AQ7" s="728"/>
      <c r="AR7" s="728"/>
      <c r="AS7" s="377"/>
      <c r="AT7" s="758">
        <v>
15</v>
      </c>
      <c r="AU7" s="758"/>
      <c r="AV7" s="758"/>
      <c r="AW7" s="758"/>
      <c r="AX7" s="140"/>
      <c r="AY7" s="715" t="s">
        <v>
809</v>
      </c>
      <c r="AZ7" s="716"/>
      <c r="BA7" s="716"/>
      <c r="BB7" s="716"/>
      <c r="BC7" s="716"/>
      <c r="BD7" s="716"/>
      <c r="BE7" s="716"/>
      <c r="BF7" s="716"/>
      <c r="BG7" s="716"/>
      <c r="BH7" s="716"/>
      <c r="BI7" s="716"/>
      <c r="BJ7" s="717"/>
      <c r="BK7" s="758" t="s">
        <v>
1001</v>
      </c>
      <c r="BL7" s="758"/>
      <c r="BM7" s="758"/>
      <c r="BN7" s="380"/>
      <c r="BO7" s="728" t="s">
        <v>
1274</v>
      </c>
      <c r="BP7" s="728"/>
      <c r="BQ7" s="728"/>
      <c r="BR7" s="377"/>
      <c r="BS7" s="728" t="s">
        <v>
1001</v>
      </c>
      <c r="BT7" s="728"/>
      <c r="BU7" s="728"/>
      <c r="BV7" s="377"/>
      <c r="BW7" s="728" t="s">
        <v>
1001</v>
      </c>
      <c r="BX7" s="728"/>
      <c r="BY7" s="728"/>
      <c r="BZ7" s="377"/>
      <c r="CA7" s="728" t="s">
        <v>
1001</v>
      </c>
      <c r="CB7" s="728"/>
      <c r="CC7" s="728"/>
      <c r="CD7" s="377"/>
      <c r="CE7" s="728" t="s">
        <v>
1001</v>
      </c>
      <c r="CF7" s="728"/>
      <c r="CG7" s="728"/>
      <c r="CH7" s="380"/>
      <c r="CI7" s="728" t="s">
        <v>
1001</v>
      </c>
      <c r="CJ7" s="728"/>
      <c r="CK7" s="728"/>
      <c r="CL7" s="380"/>
      <c r="CM7" s="758" t="s">
        <v>
1001</v>
      </c>
      <c r="CN7" s="758"/>
      <c r="CO7" s="758"/>
      <c r="CP7" s="381"/>
    </row>
    <row r="8" spans="1:94" ht="19.5" customHeight="1">
      <c r="A8" s="4"/>
      <c r="B8" s="4"/>
      <c r="C8" s="4"/>
      <c r="D8" s="4"/>
      <c r="E8" s="4"/>
      <c r="F8" s="4"/>
      <c r="G8" s="4"/>
      <c r="H8" s="4"/>
      <c r="I8" s="4"/>
      <c r="J8" s="715" t="s">
        <v>
809</v>
      </c>
      <c r="K8" s="716"/>
      <c r="L8" s="716"/>
      <c r="M8" s="716"/>
      <c r="N8" s="716"/>
      <c r="O8" s="716"/>
      <c r="P8" s="716"/>
      <c r="Q8" s="716"/>
      <c r="R8" s="716"/>
      <c r="S8" s="716"/>
      <c r="T8" s="717"/>
      <c r="U8" s="760" t="s">
        <v>
1001</v>
      </c>
      <c r="V8" s="728"/>
      <c r="W8" s="728"/>
      <c r="X8" s="728"/>
      <c r="Y8" s="374"/>
      <c r="Z8" s="758" t="s">
        <v>
1001</v>
      </c>
      <c r="AA8" s="758"/>
      <c r="AB8" s="758"/>
      <c r="AC8" s="758"/>
      <c r="AD8" s="140"/>
      <c r="AE8" s="760" t="s">
        <v>
1001</v>
      </c>
      <c r="AF8" s="728"/>
      <c r="AG8" s="728"/>
      <c r="AH8" s="728"/>
      <c r="AI8" s="374"/>
      <c r="AJ8" s="758" t="s">
        <v>
1001</v>
      </c>
      <c r="AK8" s="758"/>
      <c r="AL8" s="758"/>
      <c r="AM8" s="758"/>
      <c r="AN8" s="140"/>
      <c r="AO8" s="760" t="s">
        <v>
1001</v>
      </c>
      <c r="AP8" s="728"/>
      <c r="AQ8" s="728"/>
      <c r="AR8" s="728"/>
      <c r="AS8" s="374"/>
      <c r="AT8" s="758" t="s">
        <v>
1001</v>
      </c>
      <c r="AU8" s="758"/>
      <c r="AV8" s="758"/>
      <c r="AW8" s="758"/>
      <c r="AX8" s="140"/>
      <c r="AY8" s="715" t="s">
        <v>
746</v>
      </c>
      <c r="AZ8" s="716"/>
      <c r="BA8" s="716"/>
      <c r="BB8" s="716"/>
      <c r="BC8" s="716"/>
      <c r="BD8" s="716"/>
      <c r="BE8" s="716"/>
      <c r="BF8" s="716"/>
      <c r="BG8" s="716"/>
      <c r="BH8" s="716"/>
      <c r="BI8" s="716"/>
      <c r="BJ8" s="717"/>
      <c r="BK8" s="758" t="s">
        <v>
1001</v>
      </c>
      <c r="BL8" s="758"/>
      <c r="BM8" s="758"/>
      <c r="BN8" s="380"/>
      <c r="BO8" s="728" t="s">
        <v>
1001</v>
      </c>
      <c r="BP8" s="728"/>
      <c r="BQ8" s="728"/>
      <c r="BR8" s="377"/>
      <c r="BS8" s="728" t="s">
        <v>
1001</v>
      </c>
      <c r="BT8" s="728"/>
      <c r="BU8" s="728"/>
      <c r="BV8" s="377"/>
      <c r="BW8" s="728" t="s">
        <v>
1001</v>
      </c>
      <c r="BX8" s="728"/>
      <c r="BY8" s="728"/>
      <c r="BZ8" s="377"/>
      <c r="CA8" s="728" t="s">
        <v>
1001</v>
      </c>
      <c r="CB8" s="728"/>
      <c r="CC8" s="728"/>
      <c r="CD8" s="377"/>
      <c r="CE8" s="728" t="s">
        <v>
1001</v>
      </c>
      <c r="CF8" s="728"/>
      <c r="CG8" s="728"/>
      <c r="CH8" s="380"/>
      <c r="CI8" s="728" t="s">
        <v>
1001</v>
      </c>
      <c r="CJ8" s="728"/>
      <c r="CK8" s="728"/>
      <c r="CL8" s="380"/>
      <c r="CM8" s="758" t="s">
        <v>
1001</v>
      </c>
      <c r="CN8" s="758"/>
      <c r="CO8" s="758"/>
      <c r="CP8" s="375"/>
    </row>
    <row r="9" spans="1:94" ht="19.5" customHeight="1">
      <c r="A9" s="4"/>
      <c r="B9" s="4"/>
      <c r="C9" s="4"/>
      <c r="D9" s="4"/>
      <c r="E9" s="4"/>
      <c r="F9" s="4"/>
      <c r="G9" s="4"/>
      <c r="H9" s="4"/>
      <c r="I9" s="4"/>
      <c r="J9" s="1037" t="s">
        <v>
810</v>
      </c>
      <c r="K9" s="716"/>
      <c r="L9" s="716"/>
      <c r="M9" s="716"/>
      <c r="N9" s="716"/>
      <c r="O9" s="716"/>
      <c r="P9" s="716"/>
      <c r="Q9" s="716"/>
      <c r="R9" s="716"/>
      <c r="S9" s="716"/>
      <c r="T9" s="717"/>
      <c r="U9" s="760" t="s">
        <v>
1001</v>
      </c>
      <c r="V9" s="728"/>
      <c r="W9" s="728"/>
      <c r="X9" s="728"/>
      <c r="Y9" s="377"/>
      <c r="Z9" s="758" t="s">
        <v>
1001</v>
      </c>
      <c r="AA9" s="758"/>
      <c r="AB9" s="758"/>
      <c r="AC9" s="758"/>
      <c r="AD9" s="140"/>
      <c r="AE9" s="760" t="s">
        <v>
1001</v>
      </c>
      <c r="AF9" s="728"/>
      <c r="AG9" s="728"/>
      <c r="AH9" s="728"/>
      <c r="AI9" s="377"/>
      <c r="AJ9" s="758" t="s">
        <v>
1001</v>
      </c>
      <c r="AK9" s="758"/>
      <c r="AL9" s="758"/>
      <c r="AM9" s="758"/>
      <c r="AN9" s="140"/>
      <c r="AO9" s="760" t="s">
        <v>
1001</v>
      </c>
      <c r="AP9" s="728"/>
      <c r="AQ9" s="728"/>
      <c r="AR9" s="728"/>
      <c r="AS9" s="377"/>
      <c r="AT9" s="1038" t="s">
        <v>
1001</v>
      </c>
      <c r="AU9" s="758"/>
      <c r="AV9" s="758"/>
      <c r="AW9" s="758"/>
      <c r="AX9" s="140"/>
      <c r="AY9" s="715" t="s">
        <v>
811</v>
      </c>
      <c r="AZ9" s="716"/>
      <c r="BA9" s="716"/>
      <c r="BB9" s="716"/>
      <c r="BC9" s="716"/>
      <c r="BD9" s="716"/>
      <c r="BE9" s="716"/>
      <c r="BF9" s="716"/>
      <c r="BG9" s="716"/>
      <c r="BH9" s="716"/>
      <c r="BI9" s="716"/>
      <c r="BJ9" s="717"/>
      <c r="BK9" s="758">
        <v>
180</v>
      </c>
      <c r="BL9" s="758"/>
      <c r="BM9" s="758"/>
      <c r="BN9" s="380"/>
      <c r="BO9" s="728">
        <v>
96</v>
      </c>
      <c r="BP9" s="728"/>
      <c r="BQ9" s="728"/>
      <c r="BR9" s="377"/>
      <c r="BS9" s="728">
        <v>
52</v>
      </c>
      <c r="BT9" s="728"/>
      <c r="BU9" s="728"/>
      <c r="BV9" s="377"/>
      <c r="BW9" s="728">
        <v>
23</v>
      </c>
      <c r="BX9" s="728"/>
      <c r="BY9" s="728"/>
      <c r="BZ9" s="377"/>
      <c r="CA9" s="728">
        <v>
4</v>
      </c>
      <c r="CB9" s="728"/>
      <c r="CC9" s="728"/>
      <c r="CD9" s="377"/>
      <c r="CE9" s="728">
        <v>
1</v>
      </c>
      <c r="CF9" s="728"/>
      <c r="CG9" s="728"/>
      <c r="CH9" s="380"/>
      <c r="CI9" s="758">
        <v>
1</v>
      </c>
      <c r="CJ9" s="758"/>
      <c r="CK9" s="758"/>
      <c r="CL9" s="380"/>
      <c r="CM9" s="758" t="s">
        <v>
1001</v>
      </c>
      <c r="CN9" s="758"/>
      <c r="CO9" s="758"/>
      <c r="CP9" s="381"/>
    </row>
    <row r="10" spans="1:94" ht="19.5" customHeight="1">
      <c r="A10" s="4"/>
      <c r="B10" s="4"/>
      <c r="C10" s="4"/>
      <c r="D10" s="603" t="s">
        <v>
812</v>
      </c>
      <c r="E10" s="604" t="s">
        <v>
813</v>
      </c>
      <c r="F10" s="604"/>
      <c r="G10" s="604"/>
      <c r="H10" s="24"/>
      <c r="I10" s="4"/>
      <c r="J10" s="715" t="s">
        <v>
811</v>
      </c>
      <c r="K10" s="716"/>
      <c r="L10" s="716"/>
      <c r="M10" s="716"/>
      <c r="N10" s="716"/>
      <c r="O10" s="716"/>
      <c r="P10" s="716"/>
      <c r="Q10" s="716"/>
      <c r="R10" s="716"/>
      <c r="S10" s="716"/>
      <c r="T10" s="717"/>
      <c r="U10" s="760">
        <v>
202</v>
      </c>
      <c r="V10" s="728"/>
      <c r="W10" s="728"/>
      <c r="X10" s="728"/>
      <c r="Y10" s="377"/>
      <c r="Z10" s="758">
        <v>
1357</v>
      </c>
      <c r="AA10" s="758"/>
      <c r="AB10" s="758"/>
      <c r="AC10" s="758"/>
      <c r="AD10" s="140"/>
      <c r="AE10" s="760">
        <v>
189</v>
      </c>
      <c r="AF10" s="728"/>
      <c r="AG10" s="728"/>
      <c r="AH10" s="728"/>
      <c r="AI10" s="377"/>
      <c r="AJ10" s="758">
        <v>
1201</v>
      </c>
      <c r="AK10" s="758"/>
      <c r="AL10" s="758"/>
      <c r="AM10" s="758"/>
      <c r="AN10" s="140"/>
      <c r="AO10" s="760">
        <v>
180</v>
      </c>
      <c r="AP10" s="728"/>
      <c r="AQ10" s="728"/>
      <c r="AR10" s="728"/>
      <c r="AS10" s="377"/>
      <c r="AT10" s="758">
        <v>
1326</v>
      </c>
      <c r="AU10" s="758"/>
      <c r="AV10" s="758"/>
      <c r="AW10" s="758"/>
      <c r="AX10" s="140"/>
      <c r="AY10" s="917" t="s">
        <v>
814</v>
      </c>
      <c r="AZ10" s="918"/>
      <c r="BA10" s="918"/>
      <c r="BB10" s="918"/>
      <c r="BC10" s="918"/>
      <c r="BD10" s="918"/>
      <c r="BE10" s="918"/>
      <c r="BF10" s="918"/>
      <c r="BG10" s="918"/>
      <c r="BH10" s="918"/>
      <c r="BI10" s="918"/>
      <c r="BJ10" s="919"/>
      <c r="BK10" s="758">
        <v>
71</v>
      </c>
      <c r="BL10" s="758"/>
      <c r="BM10" s="758"/>
      <c r="BN10" s="380"/>
      <c r="BO10" s="728">
        <v>
46</v>
      </c>
      <c r="BP10" s="728"/>
      <c r="BQ10" s="728"/>
      <c r="BR10" s="377"/>
      <c r="BS10" s="728">
        <v>
11</v>
      </c>
      <c r="BT10" s="728"/>
      <c r="BU10" s="728"/>
      <c r="BV10" s="377"/>
      <c r="BW10" s="728">
        <v>
9</v>
      </c>
      <c r="BX10" s="728"/>
      <c r="BY10" s="728"/>
      <c r="BZ10" s="377"/>
      <c r="CA10" s="728">
        <v>
2</v>
      </c>
      <c r="CB10" s="728"/>
      <c r="CC10" s="728"/>
      <c r="CD10" s="377"/>
      <c r="CE10" s="728">
        <v>
1</v>
      </c>
      <c r="CF10" s="728"/>
      <c r="CG10" s="728"/>
      <c r="CH10" s="380"/>
      <c r="CI10" s="758">
        <v>
2</v>
      </c>
      <c r="CJ10" s="758"/>
      <c r="CK10" s="758"/>
      <c r="CL10" s="380"/>
      <c r="CM10" s="758" t="s">
        <v>
1001</v>
      </c>
      <c r="CN10" s="758"/>
      <c r="CO10" s="758"/>
      <c r="CP10" s="381"/>
    </row>
    <row r="11" spans="1:94" ht="19.5" customHeight="1">
      <c r="A11" s="4"/>
      <c r="B11" s="4"/>
      <c r="C11" s="4"/>
      <c r="D11" s="597"/>
      <c r="E11" s="604"/>
      <c r="F11" s="604"/>
      <c r="G11" s="604"/>
      <c r="H11" s="24"/>
      <c r="I11" s="4"/>
      <c r="J11" s="1039" t="s">
        <v>
814</v>
      </c>
      <c r="K11" s="716"/>
      <c r="L11" s="716"/>
      <c r="M11" s="716"/>
      <c r="N11" s="716"/>
      <c r="O11" s="716"/>
      <c r="P11" s="716"/>
      <c r="Q11" s="716"/>
      <c r="R11" s="716"/>
      <c r="S11" s="716"/>
      <c r="T11" s="717"/>
      <c r="U11" s="760">
        <v>
85</v>
      </c>
      <c r="V11" s="728"/>
      <c r="W11" s="728"/>
      <c r="X11" s="728"/>
      <c r="Y11" s="377"/>
      <c r="Z11" s="758">
        <v>
1056</v>
      </c>
      <c r="AA11" s="758"/>
      <c r="AB11" s="758"/>
      <c r="AC11" s="758"/>
      <c r="AD11" s="140"/>
      <c r="AE11" s="760">
        <v>
84</v>
      </c>
      <c r="AF11" s="728"/>
      <c r="AG11" s="728"/>
      <c r="AH11" s="728"/>
      <c r="AI11" s="377"/>
      <c r="AJ11" s="758">
        <v>
823</v>
      </c>
      <c r="AK11" s="758"/>
      <c r="AL11" s="758"/>
      <c r="AM11" s="758"/>
      <c r="AN11" s="140"/>
      <c r="AO11" s="760">
        <v>
71</v>
      </c>
      <c r="AP11" s="728"/>
      <c r="AQ11" s="728"/>
      <c r="AR11" s="728"/>
      <c r="AS11" s="377"/>
      <c r="AT11" s="758">
        <v>
809</v>
      </c>
      <c r="AU11" s="758"/>
      <c r="AV11" s="758"/>
      <c r="AW11" s="758"/>
      <c r="AX11" s="140"/>
      <c r="AY11" s="715" t="s">
        <v>
1177</v>
      </c>
      <c r="AZ11" s="716"/>
      <c r="BA11" s="716"/>
      <c r="BB11" s="716"/>
      <c r="BC11" s="716"/>
      <c r="BD11" s="716"/>
      <c r="BE11" s="716"/>
      <c r="BF11" s="716"/>
      <c r="BG11" s="716"/>
      <c r="BH11" s="716"/>
      <c r="BI11" s="716"/>
      <c r="BJ11" s="717"/>
      <c r="BK11" s="758">
        <v>
1</v>
      </c>
      <c r="BL11" s="758"/>
      <c r="BM11" s="758"/>
      <c r="BN11" s="380"/>
      <c r="BO11" s="728" t="s">
        <v>
1001</v>
      </c>
      <c r="BP11" s="728"/>
      <c r="BQ11" s="728"/>
      <c r="BR11" s="377"/>
      <c r="BS11" s="728" t="s">
        <v>
1001</v>
      </c>
      <c r="BT11" s="728"/>
      <c r="BU11" s="728"/>
      <c r="BV11" s="377"/>
      <c r="BW11" s="728" t="s">
        <v>
1001</v>
      </c>
      <c r="BX11" s="728"/>
      <c r="BY11" s="728"/>
      <c r="BZ11" s="377"/>
      <c r="CA11" s="728">
        <v>
1</v>
      </c>
      <c r="CB11" s="728"/>
      <c r="CC11" s="728"/>
      <c r="CD11" s="377"/>
      <c r="CE11" s="728" t="s">
        <v>
1001</v>
      </c>
      <c r="CF11" s="728"/>
      <c r="CG11" s="728"/>
      <c r="CH11" s="380"/>
      <c r="CI11" s="728" t="s">
        <v>
1001</v>
      </c>
      <c r="CJ11" s="728"/>
      <c r="CK11" s="728"/>
      <c r="CL11" s="380"/>
      <c r="CM11" s="758" t="s">
        <v>
1001</v>
      </c>
      <c r="CN11" s="758"/>
      <c r="CO11" s="758"/>
      <c r="CP11" s="381"/>
    </row>
    <row r="12" spans="1:94" ht="19.5" customHeight="1">
      <c r="A12" s="4"/>
      <c r="B12" s="4"/>
      <c r="C12" s="4"/>
      <c r="D12" s="4"/>
      <c r="E12" s="4"/>
      <c r="F12" s="4"/>
      <c r="G12" s="4"/>
      <c r="H12" s="4"/>
      <c r="I12" s="4"/>
      <c r="J12" s="1037" t="s">
        <v>
816</v>
      </c>
      <c r="K12" s="716"/>
      <c r="L12" s="716"/>
      <c r="M12" s="716"/>
      <c r="N12" s="716"/>
      <c r="O12" s="716"/>
      <c r="P12" s="716"/>
      <c r="Q12" s="716"/>
      <c r="R12" s="716"/>
      <c r="S12" s="716"/>
      <c r="T12" s="717"/>
      <c r="U12" s="760">
        <v>
1</v>
      </c>
      <c r="V12" s="728"/>
      <c r="W12" s="728"/>
      <c r="X12" s="728"/>
      <c r="Y12" s="377"/>
      <c r="Z12" s="758">
        <v>
16</v>
      </c>
      <c r="AA12" s="758"/>
      <c r="AB12" s="758"/>
      <c r="AC12" s="758"/>
      <c r="AD12" s="140"/>
      <c r="AE12" s="760">
        <v>
2</v>
      </c>
      <c r="AF12" s="728"/>
      <c r="AG12" s="728"/>
      <c r="AH12" s="728"/>
      <c r="AI12" s="377"/>
      <c r="AJ12" s="758">
        <v>
30</v>
      </c>
      <c r="AK12" s="758"/>
      <c r="AL12" s="758"/>
      <c r="AM12" s="758"/>
      <c r="AN12" s="140"/>
      <c r="AO12" s="760">
        <v>
1</v>
      </c>
      <c r="AP12" s="728"/>
      <c r="AQ12" s="728"/>
      <c r="AR12" s="728"/>
      <c r="AS12" s="377"/>
      <c r="AT12" s="758">
        <v>
35</v>
      </c>
      <c r="AU12" s="758"/>
      <c r="AV12" s="758"/>
      <c r="AW12" s="758"/>
      <c r="AX12" s="140"/>
      <c r="AY12" s="715" t="s">
        <v>
817</v>
      </c>
      <c r="AZ12" s="716"/>
      <c r="BA12" s="716"/>
      <c r="BB12" s="716"/>
      <c r="BC12" s="716"/>
      <c r="BD12" s="716"/>
      <c r="BE12" s="716"/>
      <c r="BF12" s="716"/>
      <c r="BG12" s="716"/>
      <c r="BH12" s="716"/>
      <c r="BI12" s="716"/>
      <c r="BJ12" s="717"/>
      <c r="BK12" s="758">
        <v>
52</v>
      </c>
      <c r="BL12" s="758"/>
      <c r="BM12" s="758"/>
      <c r="BN12" s="380"/>
      <c r="BO12" s="728">
        <v>
38</v>
      </c>
      <c r="BP12" s="728"/>
      <c r="BQ12" s="728"/>
      <c r="BR12" s="377"/>
      <c r="BS12" s="728">
        <v>
7</v>
      </c>
      <c r="BT12" s="728"/>
      <c r="BU12" s="728"/>
      <c r="BV12" s="377"/>
      <c r="BW12" s="728">
        <v>
2</v>
      </c>
      <c r="BX12" s="728"/>
      <c r="BY12" s="728"/>
      <c r="BZ12" s="377"/>
      <c r="CA12" s="728">
        <v>
3</v>
      </c>
      <c r="CB12" s="728"/>
      <c r="CC12" s="728"/>
      <c r="CD12" s="377"/>
      <c r="CE12" s="728">
        <v>
2</v>
      </c>
      <c r="CF12" s="728"/>
      <c r="CG12" s="728"/>
      <c r="CH12" s="380"/>
      <c r="CI12" s="728" t="s">
        <v>
1001</v>
      </c>
      <c r="CJ12" s="728"/>
      <c r="CK12" s="728"/>
      <c r="CL12" s="380"/>
      <c r="CM12" s="758" t="s">
        <v>
1001</v>
      </c>
      <c r="CN12" s="758"/>
      <c r="CO12" s="758"/>
      <c r="CP12" s="381"/>
    </row>
    <row r="13" spans="1:94" ht="19.5" customHeight="1">
      <c r="A13" s="4"/>
      <c r="B13" s="4"/>
      <c r="C13" s="4"/>
      <c r="D13" s="4"/>
      <c r="E13" s="4"/>
      <c r="F13" s="4"/>
      <c r="G13" s="4"/>
      <c r="H13" s="4"/>
      <c r="I13" s="4"/>
      <c r="J13" s="715" t="s">
        <v>
818</v>
      </c>
      <c r="K13" s="716"/>
      <c r="L13" s="716"/>
      <c r="M13" s="716"/>
      <c r="N13" s="716"/>
      <c r="O13" s="716"/>
      <c r="P13" s="716"/>
      <c r="Q13" s="716"/>
      <c r="R13" s="716"/>
      <c r="S13" s="716"/>
      <c r="T13" s="717"/>
      <c r="U13" s="576">
        <v>
54</v>
      </c>
      <c r="V13" s="758"/>
      <c r="W13" s="758"/>
      <c r="X13" s="758"/>
      <c r="Y13" s="377"/>
      <c r="Z13" s="758">
        <v>
512</v>
      </c>
      <c r="AA13" s="758"/>
      <c r="AB13" s="758"/>
      <c r="AC13" s="758"/>
      <c r="AD13" s="140"/>
      <c r="AE13" s="576">
        <v>
52</v>
      </c>
      <c r="AF13" s="758"/>
      <c r="AG13" s="758"/>
      <c r="AH13" s="758"/>
      <c r="AI13" s="377"/>
      <c r="AJ13" s="758">
        <v>
557</v>
      </c>
      <c r="AK13" s="758"/>
      <c r="AL13" s="758"/>
      <c r="AM13" s="758"/>
      <c r="AN13" s="140"/>
      <c r="AO13" s="576">
        <v>
52</v>
      </c>
      <c r="AP13" s="758"/>
      <c r="AQ13" s="758"/>
      <c r="AR13" s="758"/>
      <c r="AS13" s="377"/>
      <c r="AT13" s="758">
        <v>
412</v>
      </c>
      <c r="AU13" s="758"/>
      <c r="AV13" s="758"/>
      <c r="AW13" s="758"/>
      <c r="AX13" s="140"/>
      <c r="AY13" s="715" t="s">
        <v>
1178</v>
      </c>
      <c r="AZ13" s="716"/>
      <c r="BA13" s="716"/>
      <c r="BB13" s="716"/>
      <c r="BC13" s="716"/>
      <c r="BD13" s="716"/>
      <c r="BE13" s="716"/>
      <c r="BF13" s="716"/>
      <c r="BG13" s="716"/>
      <c r="BH13" s="716"/>
      <c r="BI13" s="716"/>
      <c r="BJ13" s="717"/>
      <c r="BK13" s="758">
        <v>
28</v>
      </c>
      <c r="BL13" s="758"/>
      <c r="BM13" s="758"/>
      <c r="BN13" s="380"/>
      <c r="BO13" s="728">
        <v>
6</v>
      </c>
      <c r="BP13" s="728"/>
      <c r="BQ13" s="728"/>
      <c r="BR13" s="377"/>
      <c r="BS13" s="728">
        <v>
6</v>
      </c>
      <c r="BT13" s="728"/>
      <c r="BU13" s="728"/>
      <c r="BV13" s="377"/>
      <c r="BW13" s="728">
        <v>
7</v>
      </c>
      <c r="BX13" s="728"/>
      <c r="BY13" s="728"/>
      <c r="BZ13" s="377"/>
      <c r="CA13" s="728">
        <v>
4</v>
      </c>
      <c r="CB13" s="728"/>
      <c r="CC13" s="728"/>
      <c r="CD13" s="377"/>
      <c r="CE13" s="728">
        <v>
3</v>
      </c>
      <c r="CF13" s="728"/>
      <c r="CG13" s="728"/>
      <c r="CH13" s="380"/>
      <c r="CI13" s="728">
        <v>
2</v>
      </c>
      <c r="CJ13" s="728"/>
      <c r="CK13" s="728"/>
      <c r="CL13" s="380"/>
      <c r="CM13" s="758" t="s">
        <v>
1001</v>
      </c>
      <c r="CN13" s="758"/>
      <c r="CO13" s="758"/>
      <c r="CP13" s="381"/>
    </row>
    <row r="14" spans="1:94" ht="19.5" customHeight="1">
      <c r="A14" s="4"/>
      <c r="B14" s="4"/>
      <c r="C14" s="4"/>
      <c r="D14" s="4"/>
      <c r="E14" s="4"/>
      <c r="F14" s="4"/>
      <c r="G14" s="4"/>
      <c r="H14" s="4"/>
      <c r="I14" s="4"/>
      <c r="J14" s="715" t="s">
        <v>
819</v>
      </c>
      <c r="K14" s="716"/>
      <c r="L14" s="716"/>
      <c r="M14" s="716"/>
      <c r="N14" s="716"/>
      <c r="O14" s="716"/>
      <c r="P14" s="716"/>
      <c r="Q14" s="716"/>
      <c r="R14" s="716"/>
      <c r="S14" s="716"/>
      <c r="T14" s="717"/>
      <c r="U14" s="760">
        <v>
28</v>
      </c>
      <c r="V14" s="728"/>
      <c r="W14" s="728"/>
      <c r="X14" s="728"/>
      <c r="Y14" s="377"/>
      <c r="Z14" s="758">
        <v>
955</v>
      </c>
      <c r="AA14" s="758"/>
      <c r="AB14" s="758"/>
      <c r="AC14" s="758"/>
      <c r="AD14" s="140"/>
      <c r="AE14" s="760">
        <v>
29</v>
      </c>
      <c r="AF14" s="728"/>
      <c r="AG14" s="728"/>
      <c r="AH14" s="728"/>
      <c r="AI14" s="377"/>
      <c r="AJ14" s="758">
        <v>
995</v>
      </c>
      <c r="AK14" s="758"/>
      <c r="AL14" s="758"/>
      <c r="AM14" s="758"/>
      <c r="AN14" s="140"/>
      <c r="AO14" s="760">
        <v>
28</v>
      </c>
      <c r="AP14" s="728"/>
      <c r="AQ14" s="728"/>
      <c r="AR14" s="728"/>
      <c r="AS14" s="377"/>
      <c r="AT14" s="758">
        <v>
918</v>
      </c>
      <c r="AU14" s="758"/>
      <c r="AV14" s="758"/>
      <c r="AW14" s="758"/>
      <c r="AX14" s="140"/>
      <c r="AY14" s="715" t="s">
        <v>
757</v>
      </c>
      <c r="AZ14" s="716"/>
      <c r="BA14" s="716"/>
      <c r="BB14" s="716"/>
      <c r="BC14" s="716"/>
      <c r="BD14" s="716"/>
      <c r="BE14" s="716"/>
      <c r="BF14" s="716"/>
      <c r="BG14" s="716"/>
      <c r="BH14" s="716"/>
      <c r="BI14" s="716"/>
      <c r="BJ14" s="717"/>
      <c r="BK14" s="758">
        <v>
667</v>
      </c>
      <c r="BL14" s="758"/>
      <c r="BM14" s="758"/>
      <c r="BN14" s="380"/>
      <c r="BO14" s="728">
        <v>
353</v>
      </c>
      <c r="BP14" s="728"/>
      <c r="BQ14" s="728"/>
      <c r="BR14" s="377"/>
      <c r="BS14" s="728">
        <v>
146</v>
      </c>
      <c r="BT14" s="728"/>
      <c r="BU14" s="728"/>
      <c r="BV14" s="377"/>
      <c r="BW14" s="728">
        <v>
144</v>
      </c>
      <c r="BX14" s="728"/>
      <c r="BY14" s="728"/>
      <c r="BZ14" s="377"/>
      <c r="CA14" s="728">
        <v>
11</v>
      </c>
      <c r="CB14" s="728"/>
      <c r="CC14" s="728"/>
      <c r="CD14" s="377"/>
      <c r="CE14" s="728">
        <v>
6</v>
      </c>
      <c r="CF14" s="728"/>
      <c r="CG14" s="728"/>
      <c r="CH14" s="380"/>
      <c r="CI14" s="728">
        <v>
5</v>
      </c>
      <c r="CJ14" s="728"/>
      <c r="CK14" s="728"/>
      <c r="CL14" s="380"/>
      <c r="CM14" s="758">
        <v>
1</v>
      </c>
      <c r="CN14" s="758"/>
      <c r="CO14" s="758"/>
      <c r="CP14" s="381"/>
    </row>
    <row r="15" spans="1:94" ht="19.5" customHeight="1">
      <c r="A15" s="4"/>
      <c r="B15" s="4"/>
      <c r="C15" s="4"/>
      <c r="D15" s="4"/>
      <c r="E15" s="4"/>
      <c r="F15" s="4"/>
      <c r="G15" s="4"/>
      <c r="H15" s="4"/>
      <c r="I15" s="4"/>
      <c r="J15" s="715" t="s">
        <v>
820</v>
      </c>
      <c r="K15" s="716"/>
      <c r="L15" s="716"/>
      <c r="M15" s="716"/>
      <c r="N15" s="716"/>
      <c r="O15" s="716"/>
      <c r="P15" s="716"/>
      <c r="Q15" s="716"/>
      <c r="R15" s="716"/>
      <c r="S15" s="716"/>
      <c r="T15" s="717"/>
      <c r="U15" s="760">
        <v>
689</v>
      </c>
      <c r="V15" s="728"/>
      <c r="W15" s="728"/>
      <c r="X15" s="728"/>
      <c r="Y15" s="377"/>
      <c r="Z15" s="758">
        <v>
6403</v>
      </c>
      <c r="AA15" s="758"/>
      <c r="AB15" s="758"/>
      <c r="AC15" s="758"/>
      <c r="AD15" s="140"/>
      <c r="AE15" s="760">
        <v>
682</v>
      </c>
      <c r="AF15" s="728"/>
      <c r="AG15" s="728"/>
      <c r="AH15" s="728"/>
      <c r="AI15" s="377"/>
      <c r="AJ15" s="758">
        <v>
6302</v>
      </c>
      <c r="AK15" s="758"/>
      <c r="AL15" s="758"/>
      <c r="AM15" s="758"/>
      <c r="AN15" s="140"/>
      <c r="AO15" s="760">
        <v>
667</v>
      </c>
      <c r="AP15" s="728"/>
      <c r="AQ15" s="728"/>
      <c r="AR15" s="728"/>
      <c r="AS15" s="377"/>
      <c r="AT15" s="758">
        <v>
6089</v>
      </c>
      <c r="AU15" s="758"/>
      <c r="AV15" s="758"/>
      <c r="AW15" s="758"/>
      <c r="AX15" s="140"/>
      <c r="AY15" s="715" t="s">
        <v>
821</v>
      </c>
      <c r="AZ15" s="716"/>
      <c r="BA15" s="716"/>
      <c r="BB15" s="716"/>
      <c r="BC15" s="716"/>
      <c r="BD15" s="716"/>
      <c r="BE15" s="716"/>
      <c r="BF15" s="716"/>
      <c r="BG15" s="716"/>
      <c r="BH15" s="716"/>
      <c r="BI15" s="716"/>
      <c r="BJ15" s="717"/>
      <c r="BK15" s="758">
        <v>
36</v>
      </c>
      <c r="BL15" s="758"/>
      <c r="BM15" s="758"/>
      <c r="BN15" s="380"/>
      <c r="BO15" s="728">
        <v>
12</v>
      </c>
      <c r="BP15" s="728"/>
      <c r="BQ15" s="728"/>
      <c r="BR15" s="377"/>
      <c r="BS15" s="728">
        <v>
4</v>
      </c>
      <c r="BT15" s="728"/>
      <c r="BU15" s="728"/>
      <c r="BV15" s="377"/>
      <c r="BW15" s="728">
        <v>
13</v>
      </c>
      <c r="BX15" s="728"/>
      <c r="BY15" s="728"/>
      <c r="BZ15" s="377"/>
      <c r="CA15" s="728">
        <v>
5</v>
      </c>
      <c r="CB15" s="728"/>
      <c r="CC15" s="728"/>
      <c r="CD15" s="377"/>
      <c r="CE15" s="728">
        <v>
1</v>
      </c>
      <c r="CF15" s="728"/>
      <c r="CG15" s="728"/>
      <c r="CH15" s="380"/>
      <c r="CI15" s="728" t="s">
        <v>
1001</v>
      </c>
      <c r="CJ15" s="728"/>
      <c r="CK15" s="728"/>
      <c r="CL15" s="380"/>
      <c r="CM15" s="758" t="s">
        <v>
1001</v>
      </c>
      <c r="CN15" s="758"/>
      <c r="CO15" s="758"/>
      <c r="CP15" s="381"/>
    </row>
    <row r="16" spans="1:94" ht="19.5" customHeight="1">
      <c r="A16" s="4"/>
      <c r="B16" s="4"/>
      <c r="C16" s="4"/>
      <c r="D16" s="4"/>
      <c r="E16" s="4"/>
      <c r="F16" s="4"/>
      <c r="G16" s="4"/>
      <c r="H16" s="4"/>
      <c r="I16" s="4"/>
      <c r="J16" s="715" t="s">
        <v>
822</v>
      </c>
      <c r="K16" s="716"/>
      <c r="L16" s="716"/>
      <c r="M16" s="716"/>
      <c r="N16" s="716"/>
      <c r="O16" s="716"/>
      <c r="P16" s="716"/>
      <c r="Q16" s="716"/>
      <c r="R16" s="716"/>
      <c r="S16" s="716"/>
      <c r="T16" s="717"/>
      <c r="U16" s="576">
        <v>
38</v>
      </c>
      <c r="V16" s="758"/>
      <c r="W16" s="758"/>
      <c r="X16" s="758"/>
      <c r="Y16" s="377"/>
      <c r="Z16" s="758">
        <v>
489</v>
      </c>
      <c r="AA16" s="758"/>
      <c r="AB16" s="758"/>
      <c r="AC16" s="758"/>
      <c r="AD16" s="140"/>
      <c r="AE16" s="576">
        <v>
34</v>
      </c>
      <c r="AF16" s="758">
        <v>
34</v>
      </c>
      <c r="AG16" s="758">
        <v>
34</v>
      </c>
      <c r="AH16" s="758">
        <v>
34</v>
      </c>
      <c r="AI16" s="377"/>
      <c r="AJ16" s="758">
        <v>
512</v>
      </c>
      <c r="AK16" s="758">
        <v>
512</v>
      </c>
      <c r="AL16" s="758">
        <v>
512</v>
      </c>
      <c r="AM16" s="758">
        <v>
512</v>
      </c>
      <c r="AN16" s="140"/>
      <c r="AO16" s="576">
        <v>
36</v>
      </c>
      <c r="AP16" s="758"/>
      <c r="AQ16" s="758"/>
      <c r="AR16" s="758"/>
      <c r="AS16" s="377"/>
      <c r="AT16" s="758">
        <v>
537</v>
      </c>
      <c r="AU16" s="758"/>
      <c r="AV16" s="758"/>
      <c r="AW16" s="758"/>
      <c r="AX16" s="140"/>
      <c r="AY16" s="715" t="s">
        <v>
823</v>
      </c>
      <c r="AZ16" s="716"/>
      <c r="BA16" s="716"/>
      <c r="BB16" s="716"/>
      <c r="BC16" s="716"/>
      <c r="BD16" s="716"/>
      <c r="BE16" s="716"/>
      <c r="BF16" s="716"/>
      <c r="BG16" s="716"/>
      <c r="BH16" s="716"/>
      <c r="BI16" s="716"/>
      <c r="BJ16" s="717"/>
      <c r="BK16" s="758">
        <v>
283</v>
      </c>
      <c r="BL16" s="758"/>
      <c r="BM16" s="758"/>
      <c r="BN16" s="380"/>
      <c r="BO16" s="728">
        <v>
234</v>
      </c>
      <c r="BP16" s="728"/>
      <c r="BQ16" s="728"/>
      <c r="BR16" s="377"/>
      <c r="BS16" s="728">
        <v>
38</v>
      </c>
      <c r="BT16" s="728"/>
      <c r="BU16" s="728"/>
      <c r="BV16" s="377"/>
      <c r="BW16" s="728">
        <v>
9</v>
      </c>
      <c r="BX16" s="728"/>
      <c r="BY16" s="728"/>
      <c r="BZ16" s="377"/>
      <c r="CA16" s="728">
        <v>
2</v>
      </c>
      <c r="CB16" s="728"/>
      <c r="CC16" s="728"/>
      <c r="CD16" s="377"/>
      <c r="CE16" s="728" t="s">
        <v>
1001</v>
      </c>
      <c r="CF16" s="728"/>
      <c r="CG16" s="728"/>
      <c r="CH16" s="380"/>
      <c r="CI16" s="728" t="s">
        <v>
1001</v>
      </c>
      <c r="CJ16" s="728"/>
      <c r="CK16" s="728"/>
      <c r="CL16" s="380"/>
      <c r="CM16" s="758" t="s">
        <v>
1001</v>
      </c>
      <c r="CN16" s="758"/>
      <c r="CO16" s="758"/>
      <c r="CP16" s="381"/>
    </row>
    <row r="17" spans="1:94" ht="19.5" customHeight="1">
      <c r="A17" s="4"/>
      <c r="B17" s="4"/>
      <c r="C17" s="4"/>
      <c r="D17" s="4"/>
      <c r="E17" s="4"/>
      <c r="F17" s="4"/>
      <c r="G17" s="4"/>
      <c r="H17" s="4"/>
      <c r="I17" s="4"/>
      <c r="J17" s="715" t="s">
        <v>
824</v>
      </c>
      <c r="K17" s="716"/>
      <c r="L17" s="716"/>
      <c r="M17" s="716"/>
      <c r="N17" s="716"/>
      <c r="O17" s="716"/>
      <c r="P17" s="716"/>
      <c r="Q17" s="716"/>
      <c r="R17" s="716"/>
      <c r="S17" s="716"/>
      <c r="T17" s="717"/>
      <c r="U17" s="576">
        <v>
292</v>
      </c>
      <c r="V17" s="758"/>
      <c r="W17" s="758"/>
      <c r="X17" s="758"/>
      <c r="Y17" s="377"/>
      <c r="Z17" s="758">
        <v>
945</v>
      </c>
      <c r="AA17" s="758"/>
      <c r="AB17" s="758"/>
      <c r="AC17" s="758"/>
      <c r="AD17" s="140"/>
      <c r="AE17" s="576">
        <v>
320</v>
      </c>
      <c r="AF17" s="758">
        <v>
320</v>
      </c>
      <c r="AG17" s="758">
        <v>
320</v>
      </c>
      <c r="AH17" s="758">
        <v>
320</v>
      </c>
      <c r="AI17" s="377"/>
      <c r="AJ17" s="758">
        <v>
1010</v>
      </c>
      <c r="AK17" s="758">
        <v>
1010</v>
      </c>
      <c r="AL17" s="758">
        <v>
1010</v>
      </c>
      <c r="AM17" s="758">
        <v>
1010</v>
      </c>
      <c r="AN17" s="140"/>
      <c r="AO17" s="576">
        <v>
283</v>
      </c>
      <c r="AP17" s="758"/>
      <c r="AQ17" s="758"/>
      <c r="AR17" s="758"/>
      <c r="AS17" s="377"/>
      <c r="AT17" s="758">
        <v>
934</v>
      </c>
      <c r="AU17" s="758"/>
      <c r="AV17" s="758"/>
      <c r="AW17" s="758"/>
      <c r="AX17" s="140"/>
      <c r="AY17" s="621" t="s">
        <v>
825</v>
      </c>
      <c r="AZ17" s="622"/>
      <c r="BA17" s="622"/>
      <c r="BB17" s="622"/>
      <c r="BC17" s="622"/>
      <c r="BD17" s="622"/>
      <c r="BE17" s="622"/>
      <c r="BF17" s="622"/>
      <c r="BG17" s="622"/>
      <c r="BH17" s="622"/>
      <c r="BI17" s="622"/>
      <c r="BJ17" s="623"/>
      <c r="BK17" s="728">
        <v>
169</v>
      </c>
      <c r="BL17" s="728"/>
      <c r="BM17" s="728"/>
      <c r="BN17" s="380"/>
      <c r="BO17" s="728">
        <v>
121</v>
      </c>
      <c r="BP17" s="728"/>
      <c r="BQ17" s="728"/>
      <c r="BR17" s="377"/>
      <c r="BS17" s="728">
        <v>
29</v>
      </c>
      <c r="BT17" s="728"/>
      <c r="BU17" s="728"/>
      <c r="BV17" s="377"/>
      <c r="BW17" s="728">
        <v>
17</v>
      </c>
      <c r="BX17" s="728"/>
      <c r="BY17" s="728"/>
      <c r="BZ17" s="377"/>
      <c r="CA17" s="728" t="s">
        <v>
1001</v>
      </c>
      <c r="CB17" s="728"/>
      <c r="CC17" s="728"/>
      <c r="CD17" s="377"/>
      <c r="CE17" s="728" t="s">
        <v>
1001</v>
      </c>
      <c r="CF17" s="728"/>
      <c r="CG17" s="728"/>
      <c r="CH17" s="380"/>
      <c r="CI17" s="728" t="s">
        <v>
1001</v>
      </c>
      <c r="CJ17" s="728"/>
      <c r="CK17" s="728"/>
      <c r="CL17" s="380"/>
      <c r="CM17" s="728">
        <v>
1</v>
      </c>
      <c r="CN17" s="728"/>
      <c r="CO17" s="728"/>
      <c r="CP17" s="134"/>
    </row>
    <row r="18" spans="1:94" ht="19.5" customHeight="1">
      <c r="A18" s="4"/>
      <c r="B18" s="4"/>
      <c r="C18" s="4"/>
      <c r="D18" s="4"/>
      <c r="E18" s="4"/>
      <c r="F18" s="4"/>
      <c r="G18" s="4"/>
      <c r="H18" s="4"/>
      <c r="I18" s="74"/>
      <c r="J18" s="1037" t="s">
        <v>
764</v>
      </c>
      <c r="K18" s="716"/>
      <c r="L18" s="716"/>
      <c r="M18" s="716"/>
      <c r="N18" s="716"/>
      <c r="O18" s="716"/>
      <c r="P18" s="716"/>
      <c r="Q18" s="716"/>
      <c r="R18" s="716"/>
      <c r="S18" s="716"/>
      <c r="T18" s="717"/>
      <c r="U18" s="576">
        <v>
160</v>
      </c>
      <c r="V18" s="758"/>
      <c r="W18" s="758"/>
      <c r="X18" s="758"/>
      <c r="Y18" s="377"/>
      <c r="Z18" s="758">
        <v>
1104</v>
      </c>
      <c r="AA18" s="758"/>
      <c r="AB18" s="758"/>
      <c r="AC18" s="758"/>
      <c r="AD18" s="140"/>
      <c r="AE18" s="576">
        <v>
169</v>
      </c>
      <c r="AF18" s="758">
        <v>
169</v>
      </c>
      <c r="AG18" s="758">
        <v>
169</v>
      </c>
      <c r="AH18" s="758">
        <v>
169</v>
      </c>
      <c r="AI18" s="377"/>
      <c r="AJ18" s="758">
        <v>
1160</v>
      </c>
      <c r="AK18" s="758">
        <v>
1160</v>
      </c>
      <c r="AL18" s="758">
        <v>
1160</v>
      </c>
      <c r="AM18" s="758">
        <v>
1160</v>
      </c>
      <c r="AN18" s="140"/>
      <c r="AO18" s="576">
        <v>
169</v>
      </c>
      <c r="AP18" s="758"/>
      <c r="AQ18" s="758"/>
      <c r="AR18" s="758"/>
      <c r="AS18" s="377"/>
      <c r="AT18" s="758">
        <v>
1279</v>
      </c>
      <c r="AU18" s="758"/>
      <c r="AV18" s="758"/>
      <c r="AW18" s="758"/>
      <c r="AX18" s="140"/>
      <c r="AY18" s="621"/>
      <c r="AZ18" s="622"/>
      <c r="BA18" s="622"/>
      <c r="BB18" s="622"/>
      <c r="BC18" s="622"/>
      <c r="BD18" s="622"/>
      <c r="BE18" s="622"/>
      <c r="BF18" s="622"/>
      <c r="BG18" s="622"/>
      <c r="BH18" s="622"/>
      <c r="BI18" s="622"/>
      <c r="BJ18" s="623"/>
      <c r="BK18" s="728"/>
      <c r="BL18" s="728"/>
      <c r="BM18" s="728"/>
      <c r="BN18" s="380"/>
      <c r="BO18" s="728"/>
      <c r="BP18" s="728"/>
      <c r="BQ18" s="728"/>
      <c r="BR18" s="377"/>
      <c r="BS18" s="728"/>
      <c r="BT18" s="728"/>
      <c r="BU18" s="728"/>
      <c r="BV18" s="377"/>
      <c r="BW18" s="728"/>
      <c r="BX18" s="728"/>
      <c r="BY18" s="728"/>
      <c r="BZ18" s="377"/>
      <c r="CA18" s="728"/>
      <c r="CB18" s="728"/>
      <c r="CC18" s="728"/>
      <c r="CD18" s="377"/>
      <c r="CE18" s="728"/>
      <c r="CF18" s="728"/>
      <c r="CG18" s="728"/>
      <c r="CH18" s="380"/>
      <c r="CI18" s="728"/>
      <c r="CJ18" s="728"/>
      <c r="CK18" s="728"/>
      <c r="CL18" s="380"/>
      <c r="CM18" s="728"/>
      <c r="CN18" s="728"/>
      <c r="CO18" s="728"/>
      <c r="CP18" s="134"/>
    </row>
    <row r="19" spans="1:94" ht="19.5" customHeight="1">
      <c r="A19" s="4"/>
      <c r="B19" s="4"/>
      <c r="C19" s="4"/>
      <c r="D19" s="4"/>
      <c r="E19" s="4"/>
      <c r="F19" s="4"/>
      <c r="G19" s="4"/>
      <c r="H19" s="4"/>
      <c r="I19" s="4"/>
      <c r="J19" s="715" t="s">
        <v>
826</v>
      </c>
      <c r="K19" s="716"/>
      <c r="L19" s="716"/>
      <c r="M19" s="716"/>
      <c r="N19" s="716"/>
      <c r="O19" s="716"/>
      <c r="P19" s="716"/>
      <c r="Q19" s="716"/>
      <c r="R19" s="716"/>
      <c r="S19" s="716"/>
      <c r="T19" s="717"/>
      <c r="U19" s="576">
        <v>
408</v>
      </c>
      <c r="V19" s="758"/>
      <c r="W19" s="758"/>
      <c r="X19" s="758"/>
      <c r="Y19" s="377"/>
      <c r="Z19" s="758">
        <v>
3505</v>
      </c>
      <c r="AA19" s="758"/>
      <c r="AB19" s="758"/>
      <c r="AC19" s="758"/>
      <c r="AD19" s="140"/>
      <c r="AE19" s="576">
        <v>
441</v>
      </c>
      <c r="AF19" s="758">
        <v>
441</v>
      </c>
      <c r="AG19" s="758">
        <v>
441</v>
      </c>
      <c r="AH19" s="758">
        <v>
441</v>
      </c>
      <c r="AI19" s="377"/>
      <c r="AJ19" s="758">
        <v>
3744</v>
      </c>
      <c r="AK19" s="758">
        <v>
3744</v>
      </c>
      <c r="AL19" s="758">
        <v>
3744</v>
      </c>
      <c r="AM19" s="758">
        <v>
3744</v>
      </c>
      <c r="AN19" s="140"/>
      <c r="AO19" s="576">
        <v>
439</v>
      </c>
      <c r="AP19" s="758"/>
      <c r="AQ19" s="758"/>
      <c r="AR19" s="758"/>
      <c r="AS19" s="377"/>
      <c r="AT19" s="758">
        <v>
3894</v>
      </c>
      <c r="AU19" s="758"/>
      <c r="AV19" s="758"/>
      <c r="AW19" s="758"/>
      <c r="AX19" s="140"/>
      <c r="AY19" s="621" t="s">
        <v>
826</v>
      </c>
      <c r="AZ19" s="622"/>
      <c r="BA19" s="622"/>
      <c r="BB19" s="622"/>
      <c r="BC19" s="622"/>
      <c r="BD19" s="622"/>
      <c r="BE19" s="622"/>
      <c r="BF19" s="622"/>
      <c r="BG19" s="622"/>
      <c r="BH19" s="622"/>
      <c r="BI19" s="622"/>
      <c r="BJ19" s="623"/>
      <c r="BK19" s="728">
        <v>
439</v>
      </c>
      <c r="BL19" s="728"/>
      <c r="BM19" s="728"/>
      <c r="BN19" s="380"/>
      <c r="BO19" s="728">
        <v>
208</v>
      </c>
      <c r="BP19" s="728"/>
      <c r="BQ19" s="728"/>
      <c r="BR19" s="377"/>
      <c r="BS19" s="728">
        <v>
112</v>
      </c>
      <c r="BT19" s="728"/>
      <c r="BU19" s="728"/>
      <c r="BV19" s="377"/>
      <c r="BW19" s="728">
        <v>
95</v>
      </c>
      <c r="BX19" s="728"/>
      <c r="BY19" s="728"/>
      <c r="BZ19" s="377"/>
      <c r="CA19" s="728">
        <v>
20</v>
      </c>
      <c r="CB19" s="728"/>
      <c r="CC19" s="728"/>
      <c r="CD19" s="377"/>
      <c r="CE19" s="728">
        <v>
1</v>
      </c>
      <c r="CF19" s="728"/>
      <c r="CG19" s="728"/>
      <c r="CH19" s="380"/>
      <c r="CI19" s="728">
        <v>
2</v>
      </c>
      <c r="CJ19" s="728"/>
      <c r="CK19" s="728"/>
      <c r="CL19" s="380"/>
      <c r="CM19" s="758" t="s">
        <v>
1001</v>
      </c>
      <c r="CN19" s="758"/>
      <c r="CO19" s="758"/>
      <c r="CP19" s="134"/>
    </row>
    <row r="20" spans="1:94" ht="16.5" customHeight="1">
      <c r="A20" s="4"/>
      <c r="B20" s="4"/>
      <c r="C20" s="4"/>
      <c r="D20" s="4"/>
      <c r="E20" s="4"/>
      <c r="F20" s="4"/>
      <c r="G20" s="4"/>
      <c r="H20" s="4"/>
      <c r="I20" s="4"/>
      <c r="J20" s="1037" t="s">
        <v>
1163</v>
      </c>
      <c r="K20" s="716"/>
      <c r="L20" s="716"/>
      <c r="M20" s="716"/>
      <c r="N20" s="716"/>
      <c r="O20" s="716"/>
      <c r="P20" s="716"/>
      <c r="Q20" s="716"/>
      <c r="R20" s="716"/>
      <c r="S20" s="716"/>
      <c r="T20" s="717"/>
      <c r="U20" s="576">
        <v>
288</v>
      </c>
      <c r="V20" s="758"/>
      <c r="W20" s="758"/>
      <c r="X20" s="758"/>
      <c r="Y20" s="377"/>
      <c r="Z20" s="758">
        <v>
1450</v>
      </c>
      <c r="AA20" s="758"/>
      <c r="AB20" s="758"/>
      <c r="AC20" s="758"/>
      <c r="AD20" s="381"/>
      <c r="AE20" s="576">
        <v>
305</v>
      </c>
      <c r="AF20" s="758">
        <v>
305</v>
      </c>
      <c r="AG20" s="758">
        <v>
305</v>
      </c>
      <c r="AH20" s="758">
        <v>
305</v>
      </c>
      <c r="AI20" s="377"/>
      <c r="AJ20" s="758">
        <v>
1453</v>
      </c>
      <c r="AK20" s="758">
        <v>
1453</v>
      </c>
      <c r="AL20" s="758">
        <v>
1453</v>
      </c>
      <c r="AM20" s="758">
        <v>
1453</v>
      </c>
      <c r="AN20" s="381"/>
      <c r="AO20" s="576">
        <v>
301</v>
      </c>
      <c r="AP20" s="758"/>
      <c r="AQ20" s="758"/>
      <c r="AR20" s="758"/>
      <c r="AS20" s="377"/>
      <c r="AT20" s="758">
        <v>
1550</v>
      </c>
      <c r="AU20" s="758"/>
      <c r="AV20" s="758"/>
      <c r="AW20" s="758"/>
      <c r="AX20" s="381"/>
      <c r="AY20" s="621" t="s">
        <v>
767</v>
      </c>
      <c r="AZ20" s="622"/>
      <c r="BA20" s="622"/>
      <c r="BB20" s="622"/>
      <c r="BC20" s="622"/>
      <c r="BD20" s="622"/>
      <c r="BE20" s="622"/>
      <c r="BF20" s="622"/>
      <c r="BG20" s="622"/>
      <c r="BH20" s="622"/>
      <c r="BI20" s="622"/>
      <c r="BJ20" s="623"/>
      <c r="BK20" s="728">
        <v>
301</v>
      </c>
      <c r="BL20" s="728"/>
      <c r="BM20" s="728"/>
      <c r="BN20" s="383"/>
      <c r="BO20" s="728">
        <v>
218</v>
      </c>
      <c r="BP20" s="728"/>
      <c r="BQ20" s="728"/>
      <c r="BR20" s="377"/>
      <c r="BS20" s="728">
        <v>
49</v>
      </c>
      <c r="BT20" s="728"/>
      <c r="BU20" s="728"/>
      <c r="BV20" s="377"/>
      <c r="BW20" s="728">
        <v>
27</v>
      </c>
      <c r="BX20" s="728"/>
      <c r="BY20" s="728"/>
      <c r="BZ20" s="377"/>
      <c r="CA20" s="728">
        <v>
2</v>
      </c>
      <c r="CB20" s="728"/>
      <c r="CC20" s="728"/>
      <c r="CD20" s="377"/>
      <c r="CE20" s="728">
        <v>
4</v>
      </c>
      <c r="CF20" s="728"/>
      <c r="CG20" s="728"/>
      <c r="CH20" s="380"/>
      <c r="CI20" s="728" t="s">
        <v>
1001</v>
      </c>
      <c r="CJ20" s="728"/>
      <c r="CK20" s="728"/>
      <c r="CL20" s="380"/>
      <c r="CM20" s="728" t="s">
        <v>
1001</v>
      </c>
      <c r="CN20" s="728"/>
      <c r="CO20" s="728"/>
      <c r="CP20" s="395"/>
    </row>
    <row r="21" spans="1:94" ht="16.5" customHeight="1">
      <c r="A21" s="4"/>
      <c r="B21" s="4"/>
      <c r="C21" s="4"/>
      <c r="D21" s="4"/>
      <c r="E21" s="4"/>
      <c r="F21" s="4"/>
      <c r="G21" s="4"/>
      <c r="H21" s="4"/>
      <c r="I21" s="4"/>
      <c r="J21" s="715" t="s">
        <v>
770</v>
      </c>
      <c r="K21" s="716"/>
      <c r="L21" s="716"/>
      <c r="M21" s="716"/>
      <c r="N21" s="716"/>
      <c r="O21" s="716"/>
      <c r="P21" s="716"/>
      <c r="Q21" s="716"/>
      <c r="R21" s="716"/>
      <c r="S21" s="716"/>
      <c r="T21" s="717"/>
      <c r="U21" s="576">
        <v>
137</v>
      </c>
      <c r="V21" s="758"/>
      <c r="W21" s="758"/>
      <c r="X21" s="758"/>
      <c r="Y21" s="377"/>
      <c r="Z21" s="758">
        <v>
4786</v>
      </c>
      <c r="AA21" s="758"/>
      <c r="AB21" s="758"/>
      <c r="AC21" s="758"/>
      <c r="AD21" s="381"/>
      <c r="AE21" s="576">
        <v>
178</v>
      </c>
      <c r="AF21" s="758">
        <v>
178</v>
      </c>
      <c r="AG21" s="758">
        <v>
178</v>
      </c>
      <c r="AH21" s="758">
        <v>
178</v>
      </c>
      <c r="AI21" s="377"/>
      <c r="AJ21" s="758">
        <v>
5256</v>
      </c>
      <c r="AK21" s="758">
        <v>
5256</v>
      </c>
      <c r="AL21" s="758">
        <v>
5256</v>
      </c>
      <c r="AM21" s="758">
        <v>
5256</v>
      </c>
      <c r="AN21" s="381"/>
      <c r="AO21" s="576">
        <v>
153</v>
      </c>
      <c r="AP21" s="758"/>
      <c r="AQ21" s="758"/>
      <c r="AR21" s="758"/>
      <c r="AS21" s="377"/>
      <c r="AT21" s="758">
        <v>
4656</v>
      </c>
      <c r="AU21" s="758"/>
      <c r="AV21" s="758"/>
      <c r="AW21" s="758"/>
      <c r="AX21" s="381"/>
      <c r="AY21" s="621"/>
      <c r="AZ21" s="622"/>
      <c r="BA21" s="622"/>
      <c r="BB21" s="622"/>
      <c r="BC21" s="622"/>
      <c r="BD21" s="622"/>
      <c r="BE21" s="622"/>
      <c r="BF21" s="622"/>
      <c r="BG21" s="622"/>
      <c r="BH21" s="622"/>
      <c r="BI21" s="622"/>
      <c r="BJ21" s="623"/>
      <c r="BK21" s="728"/>
      <c r="BL21" s="728"/>
      <c r="BM21" s="728"/>
      <c r="BN21" s="383"/>
      <c r="BO21" s="728"/>
      <c r="BP21" s="728"/>
      <c r="BQ21" s="728"/>
      <c r="BR21" s="377"/>
      <c r="BS21" s="728"/>
      <c r="BT21" s="728"/>
      <c r="BU21" s="728"/>
      <c r="BV21" s="377"/>
      <c r="BW21" s="728"/>
      <c r="BX21" s="728"/>
      <c r="BY21" s="728"/>
      <c r="BZ21" s="377"/>
      <c r="CA21" s="728"/>
      <c r="CB21" s="728"/>
      <c r="CC21" s="728"/>
      <c r="CD21" s="377"/>
      <c r="CE21" s="728"/>
      <c r="CF21" s="728"/>
      <c r="CG21" s="728"/>
      <c r="CH21" s="380"/>
      <c r="CI21" s="728"/>
      <c r="CJ21" s="728"/>
      <c r="CK21" s="728"/>
      <c r="CL21" s="380"/>
      <c r="CM21" s="728"/>
      <c r="CN21" s="728"/>
      <c r="CO21" s="728"/>
      <c r="CP21" s="395"/>
    </row>
    <row r="22" spans="1:94" ht="17.25" customHeight="1">
      <c r="A22" s="4"/>
      <c r="B22" s="4"/>
      <c r="C22" s="4"/>
      <c r="D22" s="4"/>
      <c r="E22" s="4"/>
      <c r="F22" s="4"/>
      <c r="G22" s="4"/>
      <c r="H22" s="4"/>
      <c r="I22" s="4"/>
      <c r="J22" s="715" t="s">
        <v>
1179</v>
      </c>
      <c r="K22" s="716"/>
      <c r="L22" s="716"/>
      <c r="M22" s="716"/>
      <c r="N22" s="716"/>
      <c r="O22" s="716"/>
      <c r="P22" s="716"/>
      <c r="Q22" s="716"/>
      <c r="R22" s="716"/>
      <c r="S22" s="716"/>
      <c r="T22" s="717"/>
      <c r="U22" s="576">
        <v>
319</v>
      </c>
      <c r="V22" s="758"/>
      <c r="W22" s="758"/>
      <c r="X22" s="758"/>
      <c r="Y22" s="377"/>
      <c r="Z22" s="758">
        <v>
4706</v>
      </c>
      <c r="AA22" s="758"/>
      <c r="AB22" s="758"/>
      <c r="AC22" s="758"/>
      <c r="AD22" s="381"/>
      <c r="AE22" s="576">
        <v>
393</v>
      </c>
      <c r="AF22" s="758">
        <v>
393</v>
      </c>
      <c r="AG22" s="758">
        <v>
393</v>
      </c>
      <c r="AH22" s="758">
        <v>
393</v>
      </c>
      <c r="AI22" s="377"/>
      <c r="AJ22" s="758">
        <v>
5684</v>
      </c>
      <c r="AK22" s="758">
        <v>
5684</v>
      </c>
      <c r="AL22" s="758">
        <v>
5684</v>
      </c>
      <c r="AM22" s="758">
        <v>
5684</v>
      </c>
      <c r="AN22" s="381"/>
      <c r="AO22" s="576">
        <v>
396</v>
      </c>
      <c r="AP22" s="758"/>
      <c r="AQ22" s="758"/>
      <c r="AR22" s="758"/>
      <c r="AS22" s="377"/>
      <c r="AT22" s="758">
        <v>
6130</v>
      </c>
      <c r="AU22" s="758"/>
      <c r="AV22" s="758"/>
      <c r="AW22" s="758"/>
      <c r="AX22" s="381"/>
      <c r="AY22" s="621" t="s">
        <v>
770</v>
      </c>
      <c r="AZ22" s="622"/>
      <c r="BA22" s="622"/>
      <c r="BB22" s="622"/>
      <c r="BC22" s="622"/>
      <c r="BD22" s="622"/>
      <c r="BE22" s="622"/>
      <c r="BF22" s="622"/>
      <c r="BG22" s="622"/>
      <c r="BH22" s="622"/>
      <c r="BI22" s="622"/>
      <c r="BJ22" s="623"/>
      <c r="BK22" s="728">
        <v>
153</v>
      </c>
      <c r="BL22" s="728"/>
      <c r="BM22" s="728"/>
      <c r="BN22" s="383"/>
      <c r="BO22" s="728">
        <v>
81</v>
      </c>
      <c r="BP22" s="728"/>
      <c r="BQ22" s="728"/>
      <c r="BR22" s="377"/>
      <c r="BS22" s="728">
        <v>
22</v>
      </c>
      <c r="BT22" s="728"/>
      <c r="BU22" s="728"/>
      <c r="BV22" s="377"/>
      <c r="BW22" s="728">
        <v>
27</v>
      </c>
      <c r="BX22" s="728"/>
      <c r="BY22" s="728"/>
      <c r="BZ22" s="377"/>
      <c r="CA22" s="728">
        <v>
7</v>
      </c>
      <c r="CB22" s="728"/>
      <c r="CC22" s="728"/>
      <c r="CD22" s="377"/>
      <c r="CE22" s="728">
        <v>
10</v>
      </c>
      <c r="CF22" s="728"/>
      <c r="CG22" s="728"/>
      <c r="CH22" s="380"/>
      <c r="CI22" s="728">
        <v>
2</v>
      </c>
      <c r="CJ22" s="728"/>
      <c r="CK22" s="728"/>
      <c r="CL22" s="380"/>
      <c r="CM22" s="758">
        <v>
3</v>
      </c>
      <c r="CN22" s="758"/>
      <c r="CO22" s="758"/>
      <c r="CP22" s="395"/>
    </row>
    <row r="23" spans="1:94" ht="17.25" customHeight="1">
      <c r="A23" s="4"/>
      <c r="B23" s="4"/>
      <c r="C23" s="4"/>
      <c r="D23" s="4"/>
      <c r="E23" s="4"/>
      <c r="F23" s="4"/>
      <c r="G23" s="4"/>
      <c r="H23" s="4"/>
      <c r="I23" s="4"/>
      <c r="J23" s="715" t="s">
        <v>
827</v>
      </c>
      <c r="K23" s="716"/>
      <c r="L23" s="716"/>
      <c r="M23" s="716"/>
      <c r="N23" s="716"/>
      <c r="O23" s="716"/>
      <c r="P23" s="716"/>
      <c r="Q23" s="716"/>
      <c r="R23" s="716"/>
      <c r="S23" s="716"/>
      <c r="T23" s="717"/>
      <c r="U23" s="576">
        <v>
12</v>
      </c>
      <c r="V23" s="758"/>
      <c r="W23" s="758"/>
      <c r="X23" s="758"/>
      <c r="Y23" s="377"/>
      <c r="Z23" s="758">
        <v>
191</v>
      </c>
      <c r="AA23" s="758"/>
      <c r="AB23" s="758"/>
      <c r="AC23" s="758"/>
      <c r="AD23" s="381"/>
      <c r="AE23" s="576">
        <v>
12</v>
      </c>
      <c r="AF23" s="758">
        <v>
12</v>
      </c>
      <c r="AG23" s="758">
        <v>
12</v>
      </c>
      <c r="AH23" s="758">
        <v>
12</v>
      </c>
      <c r="AI23" s="377"/>
      <c r="AJ23" s="758">
        <v>
101</v>
      </c>
      <c r="AK23" s="758">
        <v>
101</v>
      </c>
      <c r="AL23" s="758">
        <v>
101</v>
      </c>
      <c r="AM23" s="758">
        <v>
101</v>
      </c>
      <c r="AN23" s="381"/>
      <c r="AO23" s="576">
        <v>
13</v>
      </c>
      <c r="AP23" s="758"/>
      <c r="AQ23" s="758"/>
      <c r="AR23" s="758"/>
      <c r="AS23" s="377"/>
      <c r="AT23" s="758">
        <v>
252</v>
      </c>
      <c r="AU23" s="758"/>
      <c r="AV23" s="758"/>
      <c r="AW23" s="758"/>
      <c r="AX23" s="381"/>
      <c r="AY23" s="621" t="s">
        <v>
1179</v>
      </c>
      <c r="AZ23" s="622"/>
      <c r="BA23" s="622"/>
      <c r="BB23" s="622"/>
      <c r="BC23" s="622"/>
      <c r="BD23" s="622"/>
      <c r="BE23" s="622"/>
      <c r="BF23" s="622"/>
      <c r="BG23" s="622"/>
      <c r="BH23" s="622"/>
      <c r="BI23" s="622"/>
      <c r="BJ23" s="623"/>
      <c r="BK23" s="728">
        <v>
396</v>
      </c>
      <c r="BL23" s="728"/>
      <c r="BM23" s="728"/>
      <c r="BN23" s="383"/>
      <c r="BO23" s="728">
        <v>
127</v>
      </c>
      <c r="BP23" s="728"/>
      <c r="BQ23" s="728"/>
      <c r="BR23" s="377"/>
      <c r="BS23" s="728">
        <v>
121</v>
      </c>
      <c r="BT23" s="728"/>
      <c r="BU23" s="728"/>
      <c r="BV23" s="377"/>
      <c r="BW23" s="728">
        <v>
109</v>
      </c>
      <c r="BX23" s="728"/>
      <c r="BY23" s="728"/>
      <c r="BZ23" s="377"/>
      <c r="CA23" s="728">
        <v>
20</v>
      </c>
      <c r="CB23" s="728"/>
      <c r="CC23" s="728"/>
      <c r="CD23" s="377"/>
      <c r="CE23" s="728">
        <v>
10</v>
      </c>
      <c r="CF23" s="728"/>
      <c r="CG23" s="728"/>
      <c r="CH23" s="380"/>
      <c r="CI23" s="728">
        <v>
7</v>
      </c>
      <c r="CJ23" s="728"/>
      <c r="CK23" s="728"/>
      <c r="CL23" s="380"/>
      <c r="CM23" s="758">
        <v>
2</v>
      </c>
      <c r="CN23" s="758"/>
      <c r="CO23" s="758"/>
      <c r="CP23" s="395"/>
    </row>
    <row r="24" spans="1:94" ht="17.25" customHeight="1">
      <c r="A24" s="4"/>
      <c r="B24" s="4"/>
      <c r="C24" s="4"/>
      <c r="D24" s="4"/>
      <c r="E24" s="4"/>
      <c r="F24" s="4"/>
      <c r="G24" s="4"/>
      <c r="H24" s="4"/>
      <c r="I24" s="4"/>
      <c r="J24" s="1040" t="s">
        <v>
1164</v>
      </c>
      <c r="K24" s="716"/>
      <c r="L24" s="716"/>
      <c r="M24" s="716"/>
      <c r="N24" s="716"/>
      <c r="O24" s="716"/>
      <c r="P24" s="716"/>
      <c r="Q24" s="716"/>
      <c r="R24" s="716"/>
      <c r="S24" s="716"/>
      <c r="T24" s="717"/>
      <c r="U24" s="576">
        <v>
130</v>
      </c>
      <c r="V24" s="758"/>
      <c r="W24" s="758"/>
      <c r="X24" s="758"/>
      <c r="Y24" s="377"/>
      <c r="Z24" s="758">
        <v>
741</v>
      </c>
      <c r="AA24" s="758"/>
      <c r="AB24" s="758"/>
      <c r="AC24" s="758"/>
      <c r="AD24" s="381"/>
      <c r="AE24" s="576">
        <v>
124</v>
      </c>
      <c r="AF24" s="758">
        <v>
124</v>
      </c>
      <c r="AG24" s="758">
        <v>
124</v>
      </c>
      <c r="AH24" s="758">
        <v>
124</v>
      </c>
      <c r="AI24" s="377"/>
      <c r="AJ24" s="758">
        <v>
1010</v>
      </c>
      <c r="AK24" s="758">
        <v>
1010</v>
      </c>
      <c r="AL24" s="758">
        <v>
1010</v>
      </c>
      <c r="AM24" s="758">
        <v>
1010</v>
      </c>
      <c r="AN24" s="381"/>
      <c r="AO24" s="576">
        <v>
114</v>
      </c>
      <c r="AP24" s="758"/>
      <c r="AQ24" s="758"/>
      <c r="AR24" s="758"/>
      <c r="AS24" s="377"/>
      <c r="AT24" s="758">
        <v>
1153</v>
      </c>
      <c r="AU24" s="758"/>
      <c r="AV24" s="758"/>
      <c r="AW24" s="758"/>
      <c r="AX24" s="381"/>
      <c r="AY24" s="621" t="s">
        <v>
1165</v>
      </c>
      <c r="AZ24" s="622"/>
      <c r="BA24" s="622"/>
      <c r="BB24" s="622"/>
      <c r="BC24" s="622"/>
      <c r="BD24" s="622"/>
      <c r="BE24" s="622"/>
      <c r="BF24" s="622"/>
      <c r="BG24" s="622"/>
      <c r="BH24" s="622"/>
      <c r="BI24" s="622"/>
      <c r="BJ24" s="623"/>
      <c r="BK24" s="728">
        <v>
13</v>
      </c>
      <c r="BL24" s="728"/>
      <c r="BM24" s="728"/>
      <c r="BN24" s="383"/>
      <c r="BO24" s="728">
        <v>
2</v>
      </c>
      <c r="BP24" s="728"/>
      <c r="BQ24" s="728"/>
      <c r="BR24" s="377"/>
      <c r="BS24" s="728">
        <v>
7</v>
      </c>
      <c r="BT24" s="728"/>
      <c r="BU24" s="728"/>
      <c r="BV24" s="377"/>
      <c r="BW24" s="728">
        <v>
3</v>
      </c>
      <c r="BX24" s="728"/>
      <c r="BY24" s="728"/>
      <c r="BZ24" s="377"/>
      <c r="CA24" s="728" t="s">
        <v>
1001</v>
      </c>
      <c r="CB24" s="728"/>
      <c r="CC24" s="728"/>
      <c r="CD24" s="377"/>
      <c r="CE24" s="728" t="s">
        <v>
1274</v>
      </c>
      <c r="CF24" s="728"/>
      <c r="CG24" s="728"/>
      <c r="CH24" s="380"/>
      <c r="CI24" s="728">
        <v>
1</v>
      </c>
      <c r="CJ24" s="728"/>
      <c r="CK24" s="728"/>
      <c r="CL24" s="380"/>
      <c r="CM24" s="758" t="s">
        <v>
1001</v>
      </c>
      <c r="CN24" s="758"/>
      <c r="CO24" s="758"/>
      <c r="CP24" s="395"/>
    </row>
    <row r="25" spans="1:94" ht="19.5" customHeight="1">
      <c r="A25" s="4"/>
      <c r="B25" s="4"/>
      <c r="C25" s="4"/>
      <c r="D25" s="4"/>
      <c r="E25" s="4"/>
      <c r="F25" s="4"/>
      <c r="G25" s="4"/>
      <c r="H25" s="4"/>
      <c r="I25" s="4"/>
      <c r="J25" s="1042" t="s">
        <v>
1166</v>
      </c>
      <c r="K25" s="719"/>
      <c r="L25" s="719"/>
      <c r="M25" s="719"/>
      <c r="N25" s="719"/>
      <c r="O25" s="719"/>
      <c r="P25" s="719"/>
      <c r="Q25" s="719"/>
      <c r="R25" s="719"/>
      <c r="S25" s="719"/>
      <c r="T25" s="720"/>
      <c r="U25" s="801" t="s">
        <v>
1001</v>
      </c>
      <c r="V25" s="800"/>
      <c r="W25" s="800"/>
      <c r="X25" s="800"/>
      <c r="Y25" s="378"/>
      <c r="Z25" s="800" t="s">
        <v>
1001</v>
      </c>
      <c r="AA25" s="800"/>
      <c r="AB25" s="800"/>
      <c r="AC25" s="800"/>
      <c r="AD25" s="379"/>
      <c r="AE25" s="801">
        <v>
11</v>
      </c>
      <c r="AF25" s="800">
        <v>
11</v>
      </c>
      <c r="AG25" s="800">
        <v>
11</v>
      </c>
      <c r="AH25" s="800">
        <v>
11</v>
      </c>
      <c r="AI25" s="378"/>
      <c r="AJ25" s="800">
        <v>
1097</v>
      </c>
      <c r="AK25" s="800">
        <v>
1097</v>
      </c>
      <c r="AL25" s="800">
        <v>
1097</v>
      </c>
      <c r="AM25" s="800">
        <v>
1097</v>
      </c>
      <c r="AN25" s="379"/>
      <c r="AO25" s="801" t="s">
        <v>
1001</v>
      </c>
      <c r="AP25" s="800"/>
      <c r="AQ25" s="800"/>
      <c r="AR25" s="800"/>
      <c r="AS25" s="378"/>
      <c r="AT25" s="800" t="s">
        <v>
1001</v>
      </c>
      <c r="AU25" s="800"/>
      <c r="AV25" s="800"/>
      <c r="AW25" s="800"/>
      <c r="AX25" s="379"/>
      <c r="AY25" s="621" t="s">
        <v>
1180</v>
      </c>
      <c r="AZ25" s="622"/>
      <c r="BA25" s="622"/>
      <c r="BB25" s="622"/>
      <c r="BC25" s="622"/>
      <c r="BD25" s="622"/>
      <c r="BE25" s="622"/>
      <c r="BF25" s="622"/>
      <c r="BG25" s="622"/>
      <c r="BH25" s="622"/>
      <c r="BI25" s="622"/>
      <c r="BJ25" s="623"/>
      <c r="BK25" s="728">
        <v>
114</v>
      </c>
      <c r="BL25" s="728"/>
      <c r="BM25" s="728"/>
      <c r="BN25" s="383"/>
      <c r="BO25" s="728">
        <v>
72</v>
      </c>
      <c r="BP25" s="728"/>
      <c r="BQ25" s="728"/>
      <c r="BR25" s="377"/>
      <c r="BS25" s="728">
        <v>
15</v>
      </c>
      <c r="BT25" s="728"/>
      <c r="BU25" s="728"/>
      <c r="BV25" s="377"/>
      <c r="BW25" s="728">
        <v>
19</v>
      </c>
      <c r="BX25" s="728"/>
      <c r="BY25" s="728"/>
      <c r="BZ25" s="377"/>
      <c r="CA25" s="728">
        <v>
2</v>
      </c>
      <c r="CB25" s="728"/>
      <c r="CC25" s="728"/>
      <c r="CD25" s="377"/>
      <c r="CE25" s="728">
        <v>
1</v>
      </c>
      <c r="CF25" s="728"/>
      <c r="CG25" s="728"/>
      <c r="CH25" s="380"/>
      <c r="CI25" s="728">
        <v>
2</v>
      </c>
      <c r="CJ25" s="728"/>
      <c r="CK25" s="728"/>
      <c r="CL25" s="380"/>
      <c r="CM25" s="728" t="s">
        <v>
1001</v>
      </c>
      <c r="CN25" s="728"/>
      <c r="CO25" s="728"/>
      <c r="CP25" s="395"/>
    </row>
    <row r="26" spans="1:94" ht="19.5" customHeight="1">
      <c r="A26" s="4"/>
      <c r="B26" s="4"/>
      <c r="C26" s="4"/>
      <c r="D26" s="4"/>
      <c r="E26" s="4"/>
      <c r="F26" s="4"/>
      <c r="G26" s="4"/>
      <c r="H26" s="4"/>
      <c r="I26" s="4"/>
      <c r="J26" s="1041" t="s">
        <v>
1272</v>
      </c>
      <c r="K26" s="1041"/>
      <c r="L26" s="1041"/>
      <c r="M26" s="1041"/>
      <c r="N26" s="1041"/>
      <c r="O26" s="1041"/>
      <c r="P26" s="1041"/>
      <c r="Q26" s="1041"/>
      <c r="R26" s="1041"/>
      <c r="S26" s="1041"/>
      <c r="T26" s="1041"/>
      <c r="U26" s="1041"/>
      <c r="V26" s="1041"/>
      <c r="W26" s="1041"/>
      <c r="X26" s="1041"/>
      <c r="Y26" s="1041"/>
      <c r="Z26" s="1041"/>
      <c r="AA26" s="1041"/>
      <c r="AB26" s="1041"/>
      <c r="AC26" s="1041"/>
      <c r="AD26" s="1041"/>
      <c r="AE26" s="1041"/>
      <c r="AF26" s="1041"/>
      <c r="AG26" s="1041"/>
      <c r="AH26" s="1041"/>
      <c r="AI26" s="1041"/>
      <c r="AJ26" s="1041"/>
      <c r="AK26" s="1041"/>
      <c r="AL26" s="1041"/>
      <c r="AM26" s="1041"/>
      <c r="AN26" s="1041"/>
      <c r="AO26" s="1041"/>
      <c r="AP26" s="1041"/>
      <c r="AQ26" s="1041"/>
      <c r="AR26" s="1041"/>
      <c r="AS26" s="1041"/>
      <c r="AT26" s="1041"/>
      <c r="AU26" s="1041"/>
      <c r="AV26" s="1041"/>
      <c r="AW26" s="1041"/>
      <c r="AX26" s="1041"/>
      <c r="AY26" s="621"/>
      <c r="AZ26" s="622"/>
      <c r="BA26" s="622"/>
      <c r="BB26" s="622"/>
      <c r="BC26" s="622"/>
      <c r="BD26" s="622"/>
      <c r="BE26" s="622"/>
      <c r="BF26" s="622"/>
      <c r="BG26" s="622"/>
      <c r="BH26" s="622"/>
      <c r="BI26" s="622"/>
      <c r="BJ26" s="623"/>
      <c r="BK26" s="728"/>
      <c r="BL26" s="728"/>
      <c r="BM26" s="728"/>
      <c r="BN26" s="383"/>
      <c r="BO26" s="728"/>
      <c r="BP26" s="728"/>
      <c r="BQ26" s="728"/>
      <c r="BR26" s="377"/>
      <c r="BS26" s="728"/>
      <c r="BT26" s="728"/>
      <c r="BU26" s="728"/>
      <c r="BV26" s="377"/>
      <c r="BW26" s="728"/>
      <c r="BX26" s="728"/>
      <c r="BY26" s="728"/>
      <c r="BZ26" s="377"/>
      <c r="CA26" s="728"/>
      <c r="CB26" s="728"/>
      <c r="CC26" s="728"/>
      <c r="CD26" s="377"/>
      <c r="CE26" s="728"/>
      <c r="CF26" s="728"/>
      <c r="CG26" s="728"/>
      <c r="CH26" s="380"/>
      <c r="CI26" s="728"/>
      <c r="CJ26" s="728"/>
      <c r="CK26" s="728"/>
      <c r="CL26" s="380"/>
      <c r="CM26" s="728"/>
      <c r="CN26" s="728"/>
      <c r="CO26" s="728"/>
      <c r="CP26" s="395"/>
    </row>
    <row r="27" spans="1:94" ht="19.5" customHeight="1">
      <c r="A27" s="4"/>
      <c r="B27" s="4"/>
      <c r="C27" s="4"/>
      <c r="D27" s="4"/>
      <c r="E27" s="4"/>
      <c r="F27" s="4"/>
      <c r="G27" s="4"/>
      <c r="H27" s="4"/>
      <c r="I27" s="4"/>
      <c r="J27" s="300"/>
      <c r="K27" s="689" t="s">
        <v>
828</v>
      </c>
      <c r="L27" s="689"/>
      <c r="M27" s="29" t="s">
        <v>
1162</v>
      </c>
      <c r="N27" s="733" t="s">
        <v>
1167</v>
      </c>
      <c r="O27" s="733"/>
      <c r="P27" s="292" t="s">
        <v>
829</v>
      </c>
      <c r="Q27" s="292"/>
      <c r="R27" s="292"/>
      <c r="S27" s="292"/>
      <c r="T27" s="292"/>
      <c r="U27" s="292"/>
      <c r="V27" s="292"/>
      <c r="W27" s="292"/>
      <c r="X27" s="292"/>
      <c r="Y27" s="292"/>
      <c r="Z27" s="292"/>
      <c r="AA27" s="292"/>
      <c r="AB27" s="292"/>
      <c r="AC27" s="292"/>
      <c r="AD27" s="292"/>
      <c r="AE27" s="300"/>
      <c r="AF27" s="301"/>
      <c r="AG27" s="300"/>
      <c r="AH27" s="300"/>
      <c r="AI27" s="301"/>
      <c r="AJ27" s="300"/>
      <c r="AK27" s="300"/>
      <c r="AL27" s="300"/>
      <c r="AM27" s="300"/>
      <c r="AN27" s="300"/>
      <c r="AO27" s="300"/>
      <c r="AP27" s="301"/>
      <c r="AQ27" s="300"/>
      <c r="AR27" s="300"/>
      <c r="AS27" s="301"/>
      <c r="AT27" s="300"/>
      <c r="AU27" s="300"/>
      <c r="AV27" s="290"/>
      <c r="AW27" s="290"/>
      <c r="AX27" s="290"/>
      <c r="AY27" s="621" t="s">
        <v>
1181</v>
      </c>
      <c r="AZ27" s="622"/>
      <c r="BA27" s="622"/>
      <c r="BB27" s="622"/>
      <c r="BC27" s="622"/>
      <c r="BD27" s="622"/>
      <c r="BE27" s="622"/>
      <c r="BF27" s="622"/>
      <c r="BG27" s="622"/>
      <c r="BH27" s="622"/>
      <c r="BI27" s="622"/>
      <c r="BJ27" s="623"/>
      <c r="BK27" s="728" t="s">
        <v>
1001</v>
      </c>
      <c r="BL27" s="728"/>
      <c r="BM27" s="728"/>
      <c r="BN27" s="383"/>
      <c r="BO27" s="728" t="s">
        <v>
1001</v>
      </c>
      <c r="BP27" s="728"/>
      <c r="BQ27" s="728"/>
      <c r="BR27" s="377"/>
      <c r="BS27" s="728" t="s">
        <v>
1001</v>
      </c>
      <c r="BT27" s="728"/>
      <c r="BU27" s="728"/>
      <c r="BV27" s="377"/>
      <c r="BW27" s="728" t="s">
        <v>
1001</v>
      </c>
      <c r="BX27" s="728"/>
      <c r="BY27" s="728"/>
      <c r="BZ27" s="377"/>
      <c r="CA27" s="728" t="s">
        <v>
1001</v>
      </c>
      <c r="CB27" s="728"/>
      <c r="CC27" s="728"/>
      <c r="CD27" s="377"/>
      <c r="CE27" s="728" t="s">
        <v>
1001</v>
      </c>
      <c r="CF27" s="728"/>
      <c r="CG27" s="728"/>
      <c r="CH27" s="380"/>
      <c r="CI27" s="728" t="s">
        <v>
1001</v>
      </c>
      <c r="CJ27" s="728"/>
      <c r="CK27" s="728"/>
      <c r="CL27" s="380"/>
      <c r="CM27" s="728" t="s">
        <v>
1001</v>
      </c>
      <c r="CN27" s="728"/>
      <c r="CO27" s="728"/>
      <c r="CP27" s="395"/>
    </row>
    <row r="28" spans="1:94" ht="19.5" customHeight="1">
      <c r="A28" s="4"/>
      <c r="B28" s="4"/>
      <c r="C28" s="4"/>
      <c r="D28" s="4"/>
      <c r="E28" s="4"/>
      <c r="F28" s="4"/>
      <c r="G28" s="4"/>
      <c r="H28" s="4"/>
      <c r="I28" s="4"/>
      <c r="J28" s="612" t="s">
        <v>
724</v>
      </c>
      <c r="K28" s="613"/>
      <c r="L28" s="613"/>
      <c r="M28" s="613"/>
      <c r="N28" s="613"/>
      <c r="O28" s="613"/>
      <c r="P28" s="613"/>
      <c r="Q28" s="613"/>
      <c r="R28" s="613"/>
      <c r="S28" s="613"/>
      <c r="T28" s="614"/>
      <c r="U28" s="1028">
        <v>
40940</v>
      </c>
      <c r="V28" s="631"/>
      <c r="W28" s="631"/>
      <c r="X28" s="631"/>
      <c r="Y28" s="631"/>
      <c r="Z28" s="631"/>
      <c r="AA28" s="631"/>
      <c r="AB28" s="631"/>
      <c r="AC28" s="631"/>
      <c r="AD28" s="632"/>
      <c r="AE28" s="942">
        <v>
41821</v>
      </c>
      <c r="AF28" s="943"/>
      <c r="AG28" s="943"/>
      <c r="AH28" s="943"/>
      <c r="AI28" s="943"/>
      <c r="AJ28" s="943"/>
      <c r="AK28" s="943"/>
      <c r="AL28" s="943"/>
      <c r="AM28" s="939"/>
      <c r="AN28" s="1028">
        <v>
42522</v>
      </c>
      <c r="AO28" s="631"/>
      <c r="AP28" s="631"/>
      <c r="AQ28" s="631"/>
      <c r="AR28" s="631"/>
      <c r="AS28" s="631"/>
      <c r="AT28" s="631"/>
      <c r="AU28" s="631"/>
      <c r="AV28" s="631"/>
      <c r="AW28" s="632"/>
      <c r="AX28" s="285"/>
      <c r="AY28" s="624"/>
      <c r="AZ28" s="625"/>
      <c r="BA28" s="625"/>
      <c r="BB28" s="625"/>
      <c r="BC28" s="625"/>
      <c r="BD28" s="625"/>
      <c r="BE28" s="625"/>
      <c r="BF28" s="625"/>
      <c r="BG28" s="625"/>
      <c r="BH28" s="625"/>
      <c r="BI28" s="625"/>
      <c r="BJ28" s="626"/>
      <c r="BK28" s="796"/>
      <c r="BL28" s="796"/>
      <c r="BM28" s="796"/>
      <c r="BN28" s="376"/>
      <c r="BO28" s="796"/>
      <c r="BP28" s="796"/>
      <c r="BQ28" s="796"/>
      <c r="BR28" s="378"/>
      <c r="BS28" s="796"/>
      <c r="BT28" s="796"/>
      <c r="BU28" s="796"/>
      <c r="BV28" s="378"/>
      <c r="BW28" s="796"/>
      <c r="BX28" s="796"/>
      <c r="BY28" s="796"/>
      <c r="BZ28" s="378"/>
      <c r="CA28" s="796"/>
      <c r="CB28" s="796"/>
      <c r="CC28" s="796"/>
      <c r="CD28" s="378"/>
      <c r="CE28" s="796"/>
      <c r="CF28" s="796"/>
      <c r="CG28" s="796"/>
      <c r="CH28" s="382"/>
      <c r="CI28" s="796"/>
      <c r="CJ28" s="796"/>
      <c r="CK28" s="796"/>
      <c r="CL28" s="382"/>
      <c r="CM28" s="796"/>
      <c r="CN28" s="796"/>
      <c r="CO28" s="796"/>
      <c r="CP28" s="61"/>
    </row>
    <row r="29" spans="1:94" ht="18.75" customHeight="1">
      <c r="A29" s="4"/>
      <c r="B29" s="4"/>
      <c r="C29" s="4"/>
      <c r="D29" s="4"/>
      <c r="E29" s="4"/>
      <c r="F29" s="4"/>
      <c r="G29" s="4"/>
      <c r="H29" s="4"/>
      <c r="I29" s="4"/>
      <c r="J29" s="618" t="s">
        <v>
513</v>
      </c>
      <c r="K29" s="619"/>
      <c r="L29" s="619"/>
      <c r="M29" s="620"/>
      <c r="N29" s="657" t="s">
        <v>
42</v>
      </c>
      <c r="O29" s="634"/>
      <c r="P29" s="634"/>
      <c r="Q29" s="634"/>
      <c r="R29" s="634"/>
      <c r="S29" s="634"/>
      <c r="T29" s="635"/>
      <c r="U29" s="850">
        <v>
2845</v>
      </c>
      <c r="V29" s="850"/>
      <c r="W29" s="850"/>
      <c r="X29" s="850"/>
      <c r="Y29" s="850"/>
      <c r="Z29" s="850"/>
      <c r="AA29" s="850"/>
      <c r="AB29" s="850"/>
      <c r="AC29" s="385"/>
      <c r="AD29" s="385"/>
      <c r="AE29" s="850">
        <v>
3027</v>
      </c>
      <c r="AF29" s="850"/>
      <c r="AG29" s="850"/>
      <c r="AH29" s="850"/>
      <c r="AI29" s="850"/>
      <c r="AJ29" s="850"/>
      <c r="AK29" s="850"/>
      <c r="AL29" s="850"/>
      <c r="AM29" s="385"/>
      <c r="AN29" s="850">
        <v>
2905</v>
      </c>
      <c r="AO29" s="850"/>
      <c r="AP29" s="850"/>
      <c r="AQ29" s="850"/>
      <c r="AR29" s="850"/>
      <c r="AS29" s="850"/>
      <c r="AT29" s="850"/>
      <c r="AU29" s="850"/>
      <c r="AV29" s="385"/>
      <c r="AW29" s="386"/>
      <c r="AX29" s="295"/>
      <c r="AY29" s="300"/>
      <c r="AZ29" s="37"/>
      <c r="BA29" s="292" t="s">
        <v>
1275</v>
      </c>
      <c r="BB29" s="37"/>
      <c r="BC29" s="292"/>
      <c r="BD29" s="292"/>
      <c r="BE29" s="292"/>
      <c r="BF29" s="292"/>
      <c r="BG29" s="292"/>
      <c r="BH29" s="292"/>
      <c r="BI29" s="292"/>
      <c r="BJ29" s="292"/>
      <c r="BK29" s="292"/>
      <c r="BL29" s="292"/>
      <c r="BM29" s="292"/>
      <c r="BN29" s="292"/>
      <c r="BO29" s="292"/>
      <c r="BP29" s="292"/>
      <c r="BQ29" s="292"/>
      <c r="BR29" s="292"/>
      <c r="BS29" s="292"/>
      <c r="BT29" s="292"/>
      <c r="BU29" s="292"/>
      <c r="BV29" s="292"/>
      <c r="BW29" s="292"/>
      <c r="BX29" s="292"/>
      <c r="BY29" s="292"/>
      <c r="BZ29" s="292"/>
      <c r="CA29" s="300"/>
      <c r="CB29" s="301"/>
      <c r="CC29" s="300"/>
      <c r="CD29" s="300"/>
      <c r="CE29" s="300"/>
      <c r="CF29" s="300"/>
      <c r="CG29" s="301"/>
      <c r="CH29" s="301"/>
      <c r="CI29" s="301"/>
      <c r="CJ29" s="301"/>
      <c r="CK29" s="301"/>
      <c r="CL29" s="301"/>
      <c r="CM29" s="301"/>
      <c r="CN29" s="301"/>
      <c r="CO29" s="301"/>
      <c r="CP29" s="300"/>
    </row>
    <row r="30" spans="1:94" ht="18.75" customHeight="1">
      <c r="A30" s="4"/>
      <c r="B30" s="4"/>
      <c r="C30" s="4"/>
      <c r="D30" s="4"/>
      <c r="E30" s="4"/>
      <c r="F30" s="4"/>
      <c r="G30" s="4"/>
      <c r="H30" s="4"/>
      <c r="I30" s="4"/>
      <c r="J30" s="624"/>
      <c r="K30" s="625"/>
      <c r="L30" s="625"/>
      <c r="M30" s="626"/>
      <c r="N30" s="639" t="s">
        <v>
45</v>
      </c>
      <c r="O30" s="640"/>
      <c r="P30" s="640"/>
      <c r="Q30" s="640"/>
      <c r="R30" s="640"/>
      <c r="S30" s="640"/>
      <c r="T30" s="641"/>
      <c r="U30" s="811">
        <v>
28232</v>
      </c>
      <c r="V30" s="811"/>
      <c r="W30" s="811"/>
      <c r="X30" s="811"/>
      <c r="Y30" s="811"/>
      <c r="Z30" s="811"/>
      <c r="AA30" s="811"/>
      <c r="AB30" s="811"/>
      <c r="AC30" s="387"/>
      <c r="AD30" s="387"/>
      <c r="AE30" s="811">
        <v>
30955</v>
      </c>
      <c r="AF30" s="811"/>
      <c r="AG30" s="811"/>
      <c r="AH30" s="811"/>
      <c r="AI30" s="811"/>
      <c r="AJ30" s="811"/>
      <c r="AK30" s="811"/>
      <c r="AL30" s="811"/>
      <c r="AM30" s="387"/>
      <c r="AN30" s="811">
        <v>
29989</v>
      </c>
      <c r="AO30" s="811"/>
      <c r="AP30" s="811"/>
      <c r="AQ30" s="811"/>
      <c r="AR30" s="811"/>
      <c r="AS30" s="811"/>
      <c r="AT30" s="811"/>
      <c r="AU30" s="811"/>
      <c r="AV30" s="387"/>
      <c r="AW30" s="388"/>
      <c r="AX30" s="294"/>
      <c r="AY30" s="834" t="s">
        <v>
1276</v>
      </c>
      <c r="AZ30" s="834"/>
      <c r="BA30" s="834"/>
      <c r="BB30" s="834"/>
      <c r="BC30" s="834"/>
      <c r="BD30" s="834"/>
      <c r="BE30" s="834"/>
      <c r="BF30" s="834"/>
      <c r="BG30" s="834"/>
      <c r="BH30" s="834"/>
      <c r="BI30" s="834"/>
      <c r="BJ30" s="834"/>
      <c r="BK30" s="834"/>
      <c r="BL30" s="834"/>
      <c r="BM30" s="834"/>
      <c r="BN30" s="834"/>
      <c r="BO30" s="834"/>
      <c r="BP30" s="834"/>
      <c r="BQ30" s="834"/>
      <c r="BR30" s="834"/>
      <c r="BS30" s="834"/>
      <c r="BT30" s="834"/>
      <c r="BU30" s="834"/>
      <c r="BV30" s="834"/>
      <c r="BW30" s="834"/>
      <c r="BX30" s="834"/>
      <c r="BY30" s="834"/>
      <c r="BZ30" s="834"/>
      <c r="CA30" s="834"/>
      <c r="CB30" s="834"/>
      <c r="CC30" s="834"/>
      <c r="CD30" s="834"/>
      <c r="CE30" s="834"/>
      <c r="CF30" s="834"/>
      <c r="CG30" s="834"/>
      <c r="CH30" s="834"/>
      <c r="CI30" s="834"/>
      <c r="CJ30" s="834"/>
      <c r="CK30" s="834"/>
      <c r="CL30" s="834"/>
      <c r="CM30" s="834"/>
      <c r="CN30" s="834"/>
      <c r="CO30" s="834"/>
      <c r="CP30" s="834"/>
    </row>
    <row r="31" spans="1:94" ht="18.75" customHeight="1">
      <c r="A31" s="4"/>
      <c r="B31" s="4"/>
      <c r="C31" s="4"/>
      <c r="D31" s="4"/>
      <c r="E31" s="4"/>
      <c r="F31" s="4"/>
      <c r="G31" s="4"/>
      <c r="H31" s="4"/>
      <c r="I31" s="4"/>
      <c r="J31" s="618" t="s">
        <v>
830</v>
      </c>
      <c r="K31" s="619"/>
      <c r="L31" s="619"/>
      <c r="M31" s="620"/>
      <c r="N31" s="657" t="s">
        <v>
42</v>
      </c>
      <c r="O31" s="634"/>
      <c r="P31" s="634"/>
      <c r="Q31" s="634"/>
      <c r="R31" s="634"/>
      <c r="S31" s="634"/>
      <c r="T31" s="635"/>
      <c r="U31" s="811">
        <v>
994</v>
      </c>
      <c r="V31" s="811"/>
      <c r="W31" s="811"/>
      <c r="X31" s="811"/>
      <c r="Y31" s="811"/>
      <c r="Z31" s="811"/>
      <c r="AA31" s="811"/>
      <c r="AB31" s="811"/>
      <c r="AC31" s="387"/>
      <c r="AD31" s="387"/>
      <c r="AE31" s="811">
        <v>
986</v>
      </c>
      <c r="AF31" s="811"/>
      <c r="AG31" s="811"/>
      <c r="AH31" s="811"/>
      <c r="AI31" s="811"/>
      <c r="AJ31" s="811"/>
      <c r="AK31" s="811"/>
      <c r="AL31" s="811"/>
      <c r="AM31" s="387"/>
      <c r="AN31" s="811">
        <v>
983</v>
      </c>
      <c r="AO31" s="811"/>
      <c r="AP31" s="811"/>
      <c r="AQ31" s="811"/>
      <c r="AR31" s="811"/>
      <c r="AS31" s="811"/>
      <c r="AT31" s="811"/>
      <c r="AU31" s="811"/>
      <c r="AV31" s="387"/>
      <c r="AW31" s="388"/>
      <c r="AX31" s="294"/>
      <c r="AY31" s="300"/>
      <c r="AZ31" s="300"/>
      <c r="BA31" s="293"/>
      <c r="BB31" s="300"/>
      <c r="BC31" s="292"/>
      <c r="BD31" s="37"/>
      <c r="BE31" s="292"/>
      <c r="BF31" s="37"/>
      <c r="BG31" s="300"/>
      <c r="BH31" s="292"/>
      <c r="BI31" s="292"/>
      <c r="BJ31" s="292"/>
      <c r="BK31" s="292"/>
      <c r="BL31" s="292"/>
      <c r="BM31" s="292"/>
      <c r="BN31" s="292"/>
      <c r="BO31" s="292"/>
      <c r="BP31" s="292"/>
      <c r="BQ31" s="292"/>
      <c r="BR31" s="292"/>
      <c r="BS31" s="292"/>
      <c r="BT31" s="292"/>
      <c r="BU31" s="292"/>
      <c r="BV31" s="292"/>
      <c r="BW31" s="292"/>
      <c r="BX31" s="292"/>
      <c r="BY31" s="300"/>
      <c r="BZ31" s="300"/>
      <c r="CA31" s="300"/>
      <c r="CB31" s="300"/>
      <c r="CC31" s="300"/>
      <c r="CD31" s="300"/>
      <c r="CE31" s="300"/>
      <c r="CF31" s="300"/>
      <c r="CG31" s="301"/>
      <c r="CH31" s="301"/>
      <c r="CI31" s="301"/>
      <c r="CJ31" s="301"/>
      <c r="CK31" s="301"/>
      <c r="CL31" s="301"/>
      <c r="CM31" s="301"/>
      <c r="CN31" s="301"/>
      <c r="CO31" s="301"/>
      <c r="CP31" s="300"/>
    </row>
    <row r="32" spans="1:94" ht="18.75" customHeight="1">
      <c r="A32" s="4"/>
      <c r="B32" s="4"/>
      <c r="C32" s="4"/>
      <c r="D32" s="4"/>
      <c r="E32" s="4"/>
      <c r="F32" s="4"/>
      <c r="G32" s="4"/>
      <c r="H32" s="4"/>
      <c r="I32" s="4"/>
      <c r="J32" s="624"/>
      <c r="K32" s="625"/>
      <c r="L32" s="625"/>
      <c r="M32" s="626"/>
      <c r="N32" s="639" t="s">
        <v>
45</v>
      </c>
      <c r="O32" s="640"/>
      <c r="P32" s="640"/>
      <c r="Q32" s="640"/>
      <c r="R32" s="640"/>
      <c r="S32" s="640"/>
      <c r="T32" s="641"/>
      <c r="U32" s="811">
        <v>
3285</v>
      </c>
      <c r="V32" s="811"/>
      <c r="W32" s="811"/>
      <c r="X32" s="811"/>
      <c r="Y32" s="811"/>
      <c r="Z32" s="811"/>
      <c r="AA32" s="811"/>
      <c r="AB32" s="811"/>
      <c r="AC32" s="387"/>
      <c r="AD32" s="387"/>
      <c r="AE32" s="811">
        <v>
2947</v>
      </c>
      <c r="AF32" s="811"/>
      <c r="AG32" s="811"/>
      <c r="AH32" s="811"/>
      <c r="AI32" s="811"/>
      <c r="AJ32" s="811"/>
      <c r="AK32" s="811"/>
      <c r="AL32" s="811"/>
      <c r="AM32" s="387"/>
      <c r="AN32" s="811">
        <v>
3113</v>
      </c>
      <c r="AO32" s="811"/>
      <c r="AP32" s="811"/>
      <c r="AQ32" s="811"/>
      <c r="AR32" s="811"/>
      <c r="AS32" s="811"/>
      <c r="AT32" s="811"/>
      <c r="AU32" s="811"/>
      <c r="AV32" s="387"/>
      <c r="AW32" s="388"/>
      <c r="AX32" s="294"/>
      <c r="AY32" s="287"/>
      <c r="AZ32" s="287"/>
      <c r="BA32" s="384" t="s">
        <v>
828</v>
      </c>
      <c r="BB32" s="394" t="s">
        <v>
470</v>
      </c>
      <c r="BC32" s="383" t="s">
        <v>
831</v>
      </c>
      <c r="BD32" s="37"/>
      <c r="BE32" s="383" t="s">
        <v>
832</v>
      </c>
      <c r="BF32" s="37"/>
      <c r="BG32" s="394"/>
      <c r="BH32" s="383"/>
      <c r="BI32" s="383"/>
      <c r="BJ32" s="383"/>
      <c r="BK32" s="383"/>
      <c r="BL32" s="383"/>
      <c r="BM32" s="383"/>
      <c r="BN32" s="383"/>
      <c r="BO32" s="383"/>
      <c r="BP32" s="383"/>
      <c r="BQ32" s="383"/>
      <c r="BR32" s="383"/>
      <c r="BS32" s="383"/>
      <c r="BT32" s="383"/>
      <c r="BU32" s="383"/>
      <c r="BV32" s="383"/>
      <c r="BW32" s="290"/>
      <c r="BX32" s="290"/>
      <c r="BY32" s="290"/>
      <c r="BZ32" s="300"/>
      <c r="CA32" s="300"/>
      <c r="CB32" s="300"/>
      <c r="CC32" s="300"/>
      <c r="CD32" s="300"/>
      <c r="CE32" s="300"/>
      <c r="CF32" s="300"/>
      <c r="CG32" s="301"/>
      <c r="CH32" s="301"/>
      <c r="CI32" s="301"/>
      <c r="CJ32" s="301"/>
      <c r="CK32" s="301"/>
      <c r="CL32" s="301"/>
      <c r="CM32" s="301"/>
      <c r="CN32" s="301"/>
      <c r="CO32" s="301"/>
      <c r="CP32" s="300"/>
    </row>
    <row r="33" spans="1:94" ht="18.75" customHeight="1">
      <c r="A33" s="4"/>
      <c r="B33" s="4"/>
      <c r="C33" s="4"/>
      <c r="D33" s="4"/>
      <c r="E33" s="4"/>
      <c r="F33" s="4"/>
      <c r="G33" s="4"/>
      <c r="H33" s="4"/>
      <c r="I33" s="4"/>
      <c r="J33" s="618" t="s">
        <v>
833</v>
      </c>
      <c r="K33" s="619"/>
      <c r="L33" s="619"/>
      <c r="M33" s="620"/>
      <c r="N33" s="657" t="s">
        <v>
42</v>
      </c>
      <c r="O33" s="634"/>
      <c r="P33" s="634"/>
      <c r="Q33" s="634"/>
      <c r="R33" s="634"/>
      <c r="S33" s="634"/>
      <c r="T33" s="635"/>
      <c r="U33" s="811">
        <v>
1611</v>
      </c>
      <c r="V33" s="811"/>
      <c r="W33" s="811"/>
      <c r="X33" s="811"/>
      <c r="Y33" s="811"/>
      <c r="Z33" s="811"/>
      <c r="AA33" s="811"/>
      <c r="AB33" s="811"/>
      <c r="AC33" s="387"/>
      <c r="AD33" s="387"/>
      <c r="AE33" s="811">
        <v>
1697</v>
      </c>
      <c r="AF33" s="811"/>
      <c r="AG33" s="811"/>
      <c r="AH33" s="811"/>
      <c r="AI33" s="811"/>
      <c r="AJ33" s="811"/>
      <c r="AK33" s="811"/>
      <c r="AL33" s="811"/>
      <c r="AM33" s="387"/>
      <c r="AN33" s="811">
        <v>
1632</v>
      </c>
      <c r="AO33" s="811"/>
      <c r="AP33" s="811"/>
      <c r="AQ33" s="811"/>
      <c r="AR33" s="811"/>
      <c r="AS33" s="811"/>
      <c r="AT33" s="811"/>
      <c r="AU33" s="811"/>
      <c r="AV33" s="387"/>
      <c r="AW33" s="388"/>
      <c r="AX33" s="294"/>
      <c r="AY33" s="657" t="s">
        <v>
724</v>
      </c>
      <c r="AZ33" s="634"/>
      <c r="BA33" s="634"/>
      <c r="BB33" s="634"/>
      <c r="BC33" s="634"/>
      <c r="BD33" s="634"/>
      <c r="BE33" s="634"/>
      <c r="BF33" s="634"/>
      <c r="BG33" s="634"/>
      <c r="BH33" s="634"/>
      <c r="BI33" s="634"/>
      <c r="BJ33" s="635"/>
      <c r="BK33" s="657" t="s">
        <v>
795</v>
      </c>
      <c r="BL33" s="634"/>
      <c r="BM33" s="634"/>
      <c r="BN33" s="635"/>
      <c r="BO33" s="1018" t="s">
        <v>
1168</v>
      </c>
      <c r="BP33" s="1019"/>
      <c r="BQ33" s="1019"/>
      <c r="BR33" s="1020"/>
      <c r="BS33" s="1021" t="s">
        <v>
1182</v>
      </c>
      <c r="BT33" s="1022"/>
      <c r="BU33" s="1022"/>
      <c r="BV33" s="1023"/>
      <c r="BW33" s="1021" t="s">
        <v>
1161</v>
      </c>
      <c r="BX33" s="1022"/>
      <c r="BY33" s="1022"/>
      <c r="BZ33" s="1023"/>
      <c r="CA33" s="1024" t="s">
        <v>
1183</v>
      </c>
      <c r="CB33" s="790"/>
      <c r="CC33" s="790"/>
      <c r="CD33" s="1025"/>
      <c r="CE33" s="1026" t="s">
        <v>
1176</v>
      </c>
      <c r="CF33" s="833"/>
      <c r="CG33" s="833"/>
      <c r="CH33" s="1027"/>
      <c r="CI33" s="1026" t="s">
        <v>
1169</v>
      </c>
      <c r="CJ33" s="833"/>
      <c r="CK33" s="833"/>
      <c r="CL33" s="1027"/>
      <c r="CM33" s="1026" t="s">
        <v>
798</v>
      </c>
      <c r="CN33" s="833"/>
      <c r="CO33" s="833"/>
      <c r="CP33" s="1027"/>
    </row>
    <row r="34" spans="1:94" ht="18.75" customHeight="1">
      <c r="A34" s="4"/>
      <c r="B34" s="4"/>
      <c r="C34" s="4"/>
      <c r="D34" s="4"/>
      <c r="E34" s="4"/>
      <c r="F34" s="4"/>
      <c r="G34" s="4"/>
      <c r="H34" s="4"/>
      <c r="I34" s="4"/>
      <c r="J34" s="624"/>
      <c r="K34" s="625"/>
      <c r="L34" s="625"/>
      <c r="M34" s="626"/>
      <c r="N34" s="639" t="s">
        <v>
45</v>
      </c>
      <c r="O34" s="640"/>
      <c r="P34" s="640"/>
      <c r="Q34" s="640"/>
      <c r="R34" s="640"/>
      <c r="S34" s="640"/>
      <c r="T34" s="641"/>
      <c r="U34" s="811">
        <v>
16433</v>
      </c>
      <c r="V34" s="811"/>
      <c r="W34" s="811"/>
      <c r="X34" s="811"/>
      <c r="Y34" s="811"/>
      <c r="Z34" s="811"/>
      <c r="AA34" s="811"/>
      <c r="AB34" s="811"/>
      <c r="AC34" s="387"/>
      <c r="AD34" s="387"/>
      <c r="AE34" s="811">
        <v>
17004</v>
      </c>
      <c r="AF34" s="811"/>
      <c r="AG34" s="811"/>
      <c r="AH34" s="811"/>
      <c r="AI34" s="811"/>
      <c r="AJ34" s="811"/>
      <c r="AK34" s="811"/>
      <c r="AL34" s="811"/>
      <c r="AM34" s="387"/>
      <c r="AN34" s="811">
        <v>
17135</v>
      </c>
      <c r="AO34" s="811"/>
      <c r="AP34" s="811"/>
      <c r="AQ34" s="811"/>
      <c r="AR34" s="811"/>
      <c r="AS34" s="811"/>
      <c r="AT34" s="811"/>
      <c r="AU34" s="811"/>
      <c r="AV34" s="387"/>
      <c r="AW34" s="388"/>
      <c r="AX34" s="294"/>
      <c r="AY34" s="639"/>
      <c r="AZ34" s="640"/>
      <c r="BA34" s="640"/>
      <c r="BB34" s="640"/>
      <c r="BC34" s="640"/>
      <c r="BD34" s="640"/>
      <c r="BE34" s="640"/>
      <c r="BF34" s="640"/>
      <c r="BG34" s="640"/>
      <c r="BH34" s="640"/>
      <c r="BI34" s="640"/>
      <c r="BJ34" s="641"/>
      <c r="BK34" s="639"/>
      <c r="BL34" s="640"/>
      <c r="BM34" s="640"/>
      <c r="BN34" s="641"/>
      <c r="BO34" s="1031" t="s">
        <v>
800</v>
      </c>
      <c r="BP34" s="1032"/>
      <c r="BQ34" s="1032"/>
      <c r="BR34" s="1033"/>
      <c r="BS34" s="795" t="s">
        <v>
801</v>
      </c>
      <c r="BT34" s="796"/>
      <c r="BU34" s="796"/>
      <c r="BV34" s="797"/>
      <c r="BW34" s="795" t="s">
        <v>
802</v>
      </c>
      <c r="BX34" s="796"/>
      <c r="BY34" s="796"/>
      <c r="BZ34" s="797"/>
      <c r="CA34" s="795" t="s">
        <v>
803</v>
      </c>
      <c r="CB34" s="796"/>
      <c r="CC34" s="796"/>
      <c r="CD34" s="797"/>
      <c r="CE34" s="1031" t="s">
        <v>
804</v>
      </c>
      <c r="CF34" s="1032"/>
      <c r="CG34" s="1032"/>
      <c r="CH34" s="1033"/>
      <c r="CI34" s="1031" t="s">
        <v>
805</v>
      </c>
      <c r="CJ34" s="1032"/>
      <c r="CK34" s="1032"/>
      <c r="CL34" s="1033"/>
      <c r="CM34" s="738" t="s">
        <v>
806</v>
      </c>
      <c r="CN34" s="739"/>
      <c r="CO34" s="739"/>
      <c r="CP34" s="740"/>
    </row>
    <row r="35" spans="1:94" ht="18.75" customHeight="1">
      <c r="A35" s="4"/>
      <c r="B35" s="4"/>
      <c r="C35" s="4"/>
      <c r="D35" s="4"/>
      <c r="E35" s="4"/>
      <c r="F35" s="4"/>
      <c r="G35" s="4"/>
      <c r="H35" s="4"/>
      <c r="I35" s="4"/>
      <c r="J35" s="618" t="s">
        <v>
834</v>
      </c>
      <c r="K35" s="619"/>
      <c r="L35" s="619"/>
      <c r="M35" s="620"/>
      <c r="N35" s="712" t="s">
        <v>
42</v>
      </c>
      <c r="O35" s="713"/>
      <c r="P35" s="713"/>
      <c r="Q35" s="713"/>
      <c r="R35" s="713"/>
      <c r="S35" s="713"/>
      <c r="T35" s="714"/>
      <c r="U35" s="811">
        <v>
230</v>
      </c>
      <c r="V35" s="811"/>
      <c r="W35" s="811"/>
      <c r="X35" s="811"/>
      <c r="Y35" s="811"/>
      <c r="Z35" s="811"/>
      <c r="AA35" s="811"/>
      <c r="AB35" s="811"/>
      <c r="AC35" s="387"/>
      <c r="AD35" s="387"/>
      <c r="AE35" s="811">
        <v>
266</v>
      </c>
      <c r="AF35" s="811"/>
      <c r="AG35" s="811"/>
      <c r="AH35" s="811"/>
      <c r="AI35" s="811"/>
      <c r="AJ35" s="811"/>
      <c r="AK35" s="811"/>
      <c r="AL35" s="811"/>
      <c r="AM35" s="387"/>
      <c r="AN35" s="811">
        <v>
281</v>
      </c>
      <c r="AO35" s="811"/>
      <c r="AP35" s="811"/>
      <c r="AQ35" s="811"/>
      <c r="AR35" s="811"/>
      <c r="AS35" s="811"/>
      <c r="AT35" s="811"/>
      <c r="AU35" s="811"/>
      <c r="AV35" s="387"/>
      <c r="AW35" s="388"/>
      <c r="AX35" s="294"/>
      <c r="AY35" s="80"/>
      <c r="AZ35" s="683" t="s">
        <v>
685</v>
      </c>
      <c r="BA35" s="683"/>
      <c r="BB35" s="728">
        <v>
24</v>
      </c>
      <c r="BC35" s="728"/>
      <c r="BD35" s="374" t="s">
        <v>
693</v>
      </c>
      <c r="BE35" s="394"/>
      <c r="BF35" s="384">
        <v>
2</v>
      </c>
      <c r="BG35" s="374" t="s">
        <v>
835</v>
      </c>
      <c r="BH35" s="384" t="s">
        <v>
1121</v>
      </c>
      <c r="BI35" s="394" t="s">
        <v>
836</v>
      </c>
      <c r="BJ35" s="395"/>
      <c r="BK35" s="576">
        <v>
2845</v>
      </c>
      <c r="BL35" s="758"/>
      <c r="BM35" s="758"/>
      <c r="BN35" s="380"/>
      <c r="BO35" s="888">
        <v>
1657</v>
      </c>
      <c r="BP35" s="888"/>
      <c r="BQ35" s="1043"/>
      <c r="BR35" s="405"/>
      <c r="BS35" s="933">
        <v>
561</v>
      </c>
      <c r="BT35" s="933"/>
      <c r="BU35" s="933"/>
      <c r="BV35" s="377"/>
      <c r="BW35" s="888">
        <v>
471</v>
      </c>
      <c r="BX35" s="888"/>
      <c r="BY35" s="888"/>
      <c r="BZ35" s="380"/>
      <c r="CA35" s="933">
        <v>
88</v>
      </c>
      <c r="CB35" s="933"/>
      <c r="CC35" s="933"/>
      <c r="CD35" s="377"/>
      <c r="CE35" s="933">
        <v>
39</v>
      </c>
      <c r="CF35" s="933"/>
      <c r="CG35" s="933"/>
      <c r="CH35" s="380"/>
      <c r="CI35" s="758">
        <v>
16</v>
      </c>
      <c r="CJ35" s="758"/>
      <c r="CK35" s="758"/>
      <c r="CL35" s="380"/>
      <c r="CM35" s="758">
        <v>
6</v>
      </c>
      <c r="CN35" s="758"/>
      <c r="CO35" s="758"/>
      <c r="CP35" s="381"/>
    </row>
    <row r="36" spans="1:94" ht="18.75" customHeight="1">
      <c r="A36" s="4"/>
      <c r="B36" s="4"/>
      <c r="C36" s="4"/>
      <c r="D36" s="4"/>
      <c r="E36" s="4"/>
      <c r="F36" s="4"/>
      <c r="G36" s="4"/>
      <c r="H36" s="4"/>
      <c r="I36" s="4"/>
      <c r="J36" s="621"/>
      <c r="K36" s="622"/>
      <c r="L36" s="622"/>
      <c r="M36" s="623"/>
      <c r="N36" s="718" t="s">
        <v>
45</v>
      </c>
      <c r="O36" s="719"/>
      <c r="P36" s="719"/>
      <c r="Q36" s="719"/>
      <c r="R36" s="719"/>
      <c r="S36" s="719"/>
      <c r="T36" s="720"/>
      <c r="U36" s="811">
        <v>
8489</v>
      </c>
      <c r="V36" s="811"/>
      <c r="W36" s="811"/>
      <c r="X36" s="811"/>
      <c r="Y36" s="811"/>
      <c r="Z36" s="811"/>
      <c r="AA36" s="811"/>
      <c r="AB36" s="811"/>
      <c r="AC36" s="387"/>
      <c r="AD36" s="387"/>
      <c r="AE36" s="811">
        <v>
8625</v>
      </c>
      <c r="AF36" s="811"/>
      <c r="AG36" s="811"/>
      <c r="AH36" s="811"/>
      <c r="AI36" s="811"/>
      <c r="AJ36" s="811"/>
      <c r="AK36" s="811"/>
      <c r="AL36" s="811"/>
      <c r="AM36" s="387"/>
      <c r="AN36" s="811">
        <v>
9648</v>
      </c>
      <c r="AO36" s="811"/>
      <c r="AP36" s="811"/>
      <c r="AQ36" s="811"/>
      <c r="AR36" s="811"/>
      <c r="AS36" s="811"/>
      <c r="AT36" s="811"/>
      <c r="AU36" s="811"/>
      <c r="AV36" s="387"/>
      <c r="AW36" s="388"/>
      <c r="AX36" s="294"/>
      <c r="AY36" s="80"/>
      <c r="AZ36" s="394"/>
      <c r="BA36" s="394"/>
      <c r="BB36" s="728">
        <v>
26</v>
      </c>
      <c r="BC36" s="728"/>
      <c r="BD36" s="374" t="s">
        <v>
693</v>
      </c>
      <c r="BE36" s="394"/>
      <c r="BF36" s="384">
        <v>
7</v>
      </c>
      <c r="BG36" s="374" t="s">
        <v>
835</v>
      </c>
      <c r="BH36" s="384" t="s">
        <v>
1277</v>
      </c>
      <c r="BI36" s="394" t="s">
        <v>
836</v>
      </c>
      <c r="BJ36" s="395"/>
      <c r="BK36" s="576">
        <v>
3027</v>
      </c>
      <c r="BL36" s="758"/>
      <c r="BM36" s="758"/>
      <c r="BN36" s="380"/>
      <c r="BO36" s="758">
        <v>
1742</v>
      </c>
      <c r="BP36" s="758"/>
      <c r="BQ36" s="1044"/>
      <c r="BR36" s="405"/>
      <c r="BS36" s="728">
        <v>
613</v>
      </c>
      <c r="BT36" s="728"/>
      <c r="BU36" s="728"/>
      <c r="BV36" s="377"/>
      <c r="BW36" s="758">
        <v>
480</v>
      </c>
      <c r="BX36" s="758"/>
      <c r="BY36" s="758"/>
      <c r="BZ36" s="380"/>
      <c r="CA36" s="728">
        <v>
106</v>
      </c>
      <c r="CB36" s="728"/>
      <c r="CC36" s="728"/>
      <c r="CD36" s="377"/>
      <c r="CE36" s="728">
        <v>
46</v>
      </c>
      <c r="CF36" s="728"/>
      <c r="CG36" s="728"/>
      <c r="CH36" s="380"/>
      <c r="CI36" s="758">
        <v>
19</v>
      </c>
      <c r="CJ36" s="758"/>
      <c r="CK36" s="758"/>
      <c r="CL36" s="380"/>
      <c r="CM36" s="758">
        <v>
9</v>
      </c>
      <c r="CN36" s="758"/>
      <c r="CO36" s="758"/>
      <c r="CP36" s="381"/>
    </row>
    <row r="37" spans="1:94" ht="18.75" customHeight="1">
      <c r="A37" s="4"/>
      <c r="B37" s="4"/>
      <c r="C37" s="4"/>
      <c r="D37" s="4"/>
      <c r="E37" s="4"/>
      <c r="F37" s="4"/>
      <c r="G37" s="4"/>
      <c r="H37" s="4"/>
      <c r="I37" s="4"/>
      <c r="J37" s="618" t="s">
        <v>
837</v>
      </c>
      <c r="K37" s="619"/>
      <c r="L37" s="619"/>
      <c r="M37" s="620"/>
      <c r="N37" s="712" t="s">
        <v>
42</v>
      </c>
      <c r="O37" s="713"/>
      <c r="P37" s="713"/>
      <c r="Q37" s="713"/>
      <c r="R37" s="713"/>
      <c r="S37" s="713"/>
      <c r="T37" s="714"/>
      <c r="U37" s="811">
        <v>
10</v>
      </c>
      <c r="V37" s="811"/>
      <c r="W37" s="811"/>
      <c r="X37" s="811"/>
      <c r="Y37" s="811"/>
      <c r="Z37" s="811"/>
      <c r="AA37" s="811"/>
      <c r="AB37" s="811"/>
      <c r="AC37" s="387"/>
      <c r="AD37" s="387"/>
      <c r="AE37" s="811">
        <v>
9</v>
      </c>
      <c r="AF37" s="811"/>
      <c r="AG37" s="811"/>
      <c r="AH37" s="811"/>
      <c r="AI37" s="811"/>
      <c r="AJ37" s="811"/>
      <c r="AK37" s="811"/>
      <c r="AL37" s="811"/>
      <c r="AM37" s="387"/>
      <c r="AN37" s="811">
        <v>
9</v>
      </c>
      <c r="AO37" s="811"/>
      <c r="AP37" s="811"/>
      <c r="AQ37" s="811"/>
      <c r="AR37" s="811"/>
      <c r="AS37" s="811"/>
      <c r="AT37" s="811"/>
      <c r="AU37" s="811"/>
      <c r="AV37" s="387"/>
      <c r="AW37" s="388"/>
      <c r="AX37" s="294"/>
      <c r="AY37" s="59"/>
      <c r="AZ37" s="396"/>
      <c r="BA37" s="396"/>
      <c r="BB37" s="796">
        <v>
28</v>
      </c>
      <c r="BC37" s="796"/>
      <c r="BD37" s="373" t="s">
        <v>
693</v>
      </c>
      <c r="BE37" s="396"/>
      <c r="BF37" s="39">
        <v>
6</v>
      </c>
      <c r="BG37" s="373" t="s">
        <v>
835</v>
      </c>
      <c r="BH37" s="39" t="s">
        <v>
1278</v>
      </c>
      <c r="BI37" s="396" t="s">
        <v>
836</v>
      </c>
      <c r="BJ37" s="61"/>
      <c r="BK37" s="801">
        <v>
2905</v>
      </c>
      <c r="BL37" s="800"/>
      <c r="BM37" s="800"/>
      <c r="BN37" s="382"/>
      <c r="BO37" s="800">
        <v>
1614</v>
      </c>
      <c r="BP37" s="800"/>
      <c r="BQ37" s="1045"/>
      <c r="BR37" s="406"/>
      <c r="BS37" s="796">
        <v>
621</v>
      </c>
      <c r="BT37" s="796"/>
      <c r="BU37" s="796"/>
      <c r="BV37" s="378"/>
      <c r="BW37" s="800">
        <v>
504</v>
      </c>
      <c r="BX37" s="800"/>
      <c r="BY37" s="800"/>
      <c r="BZ37" s="382"/>
      <c r="CA37" s="796">
        <v>
83</v>
      </c>
      <c r="CB37" s="796"/>
      <c r="CC37" s="796"/>
      <c r="CD37" s="378"/>
      <c r="CE37" s="796">
        <v>
40</v>
      </c>
      <c r="CF37" s="796"/>
      <c r="CG37" s="796"/>
      <c r="CH37" s="382"/>
      <c r="CI37" s="800">
        <v>
24</v>
      </c>
      <c r="CJ37" s="800"/>
      <c r="CK37" s="800"/>
      <c r="CL37" s="382"/>
      <c r="CM37" s="800">
        <v>
7</v>
      </c>
      <c r="CN37" s="800"/>
      <c r="CO37" s="800"/>
      <c r="CP37" s="379"/>
    </row>
    <row r="38" spans="1:94" ht="18.75" customHeight="1">
      <c r="A38" s="4"/>
      <c r="B38" s="4"/>
      <c r="C38" s="4"/>
      <c r="D38" s="4"/>
      <c r="E38" s="4"/>
      <c r="F38" s="4"/>
      <c r="G38" s="4"/>
      <c r="H38" s="4"/>
      <c r="I38" s="4"/>
      <c r="J38" s="621"/>
      <c r="K38" s="622"/>
      <c r="L38" s="622"/>
      <c r="M38" s="623"/>
      <c r="N38" s="718" t="s">
        <v>
45</v>
      </c>
      <c r="O38" s="719"/>
      <c r="P38" s="719"/>
      <c r="Q38" s="719"/>
      <c r="R38" s="719"/>
      <c r="S38" s="719"/>
      <c r="T38" s="720"/>
      <c r="U38" s="811">
        <v>
25</v>
      </c>
      <c r="V38" s="811"/>
      <c r="W38" s="811"/>
      <c r="X38" s="811"/>
      <c r="Y38" s="811"/>
      <c r="Z38" s="811"/>
      <c r="AA38" s="811"/>
      <c r="AB38" s="811"/>
      <c r="AC38" s="387"/>
      <c r="AD38" s="387"/>
      <c r="AE38" s="811">
        <v>
24</v>
      </c>
      <c r="AF38" s="811"/>
      <c r="AG38" s="811"/>
      <c r="AH38" s="811"/>
      <c r="AI38" s="811"/>
      <c r="AJ38" s="811"/>
      <c r="AK38" s="811"/>
      <c r="AL38" s="811"/>
      <c r="AM38" s="387"/>
      <c r="AN38" s="811">
        <v>
93</v>
      </c>
      <c r="AO38" s="811"/>
      <c r="AP38" s="811"/>
      <c r="AQ38" s="811"/>
      <c r="AR38" s="811"/>
      <c r="AS38" s="811"/>
      <c r="AT38" s="811"/>
      <c r="AU38" s="811"/>
      <c r="AV38" s="387"/>
      <c r="AW38" s="388"/>
      <c r="AX38" s="294"/>
      <c r="AY38" s="300"/>
      <c r="AZ38" s="300"/>
      <c r="BA38" s="292" t="s">
        <v>
1170</v>
      </c>
      <c r="BB38" s="290"/>
      <c r="BC38" s="290"/>
      <c r="BD38" s="300"/>
      <c r="BE38" s="300"/>
      <c r="BF38" s="38"/>
      <c r="BG38" s="300"/>
      <c r="BH38" s="297"/>
      <c r="BI38" s="297"/>
      <c r="BJ38" s="300"/>
      <c r="BK38" s="289"/>
      <c r="BL38" s="289"/>
      <c r="BM38" s="289"/>
      <c r="BN38" s="289"/>
      <c r="BO38" s="289"/>
      <c r="BP38" s="290"/>
      <c r="BQ38" s="290"/>
      <c r="BR38" s="290"/>
      <c r="BS38" s="290"/>
      <c r="BT38" s="290"/>
      <c r="BU38" s="290"/>
      <c r="BV38" s="290"/>
      <c r="BW38" s="290"/>
      <c r="BX38" s="290"/>
      <c r="BY38" s="290"/>
      <c r="BZ38" s="290"/>
      <c r="CA38" s="290"/>
      <c r="CB38" s="290"/>
      <c r="CC38" s="290"/>
      <c r="CD38" s="290"/>
      <c r="CE38" s="290"/>
      <c r="CF38" s="290"/>
      <c r="CG38" s="290"/>
      <c r="CH38" s="289"/>
      <c r="CI38" s="289"/>
      <c r="CJ38" s="289"/>
      <c r="CK38" s="289"/>
      <c r="CL38" s="289"/>
      <c r="CM38" s="289"/>
      <c r="CN38" s="289"/>
      <c r="CO38" s="289"/>
      <c r="CP38" s="290"/>
    </row>
    <row r="39" spans="1:94" ht="18.75" customHeight="1">
      <c r="A39" s="4"/>
      <c r="B39" s="4"/>
      <c r="C39" s="4"/>
      <c r="D39" s="4"/>
      <c r="E39" s="4"/>
      <c r="F39" s="4"/>
      <c r="G39" s="4"/>
      <c r="H39" s="4"/>
      <c r="I39" s="4"/>
      <c r="J39" s="618" t="s">
        <v>
1171</v>
      </c>
      <c r="K39" s="619"/>
      <c r="L39" s="619"/>
      <c r="M39" s="620"/>
      <c r="N39" s="657" t="s">
        <v>
42</v>
      </c>
      <c r="O39" s="634"/>
      <c r="P39" s="634"/>
      <c r="Q39" s="634"/>
      <c r="R39" s="634"/>
      <c r="S39" s="634"/>
      <c r="T39" s="635"/>
      <c r="U39" s="1014" t="s">
        <v>
1001</v>
      </c>
      <c r="V39" s="1014"/>
      <c r="W39" s="1014"/>
      <c r="X39" s="1014"/>
      <c r="Y39" s="1014"/>
      <c r="Z39" s="1014"/>
      <c r="AA39" s="1014"/>
      <c r="AB39" s="1014"/>
      <c r="AC39" s="387"/>
      <c r="AD39" s="387"/>
      <c r="AE39" s="811">
        <v>
69</v>
      </c>
      <c r="AF39" s="811"/>
      <c r="AG39" s="811"/>
      <c r="AH39" s="811"/>
      <c r="AI39" s="811"/>
      <c r="AJ39" s="811"/>
      <c r="AK39" s="811"/>
      <c r="AL39" s="811"/>
      <c r="AM39" s="387"/>
      <c r="AN39" s="811" t="s">
        <v>
1001</v>
      </c>
      <c r="AO39" s="811"/>
      <c r="AP39" s="811"/>
      <c r="AQ39" s="811"/>
      <c r="AR39" s="811"/>
      <c r="AS39" s="811"/>
      <c r="AT39" s="811"/>
      <c r="AU39" s="811"/>
      <c r="AV39" s="387"/>
      <c r="AW39" s="388"/>
      <c r="AX39" s="294"/>
      <c r="AY39" s="300"/>
      <c r="AZ39" s="37"/>
      <c r="BA39" s="292" t="s">
        <v>
1280</v>
      </c>
      <c r="BB39" s="292"/>
      <c r="BC39" s="292"/>
      <c r="BD39" s="292"/>
      <c r="BE39" s="292"/>
      <c r="BF39" s="292"/>
      <c r="BG39" s="292"/>
      <c r="BH39" s="292"/>
      <c r="BI39" s="292"/>
      <c r="BJ39" s="292"/>
      <c r="BK39" s="292"/>
      <c r="BL39" s="292"/>
      <c r="BM39" s="292"/>
      <c r="BN39" s="292"/>
      <c r="BO39" s="292"/>
      <c r="BP39" s="292"/>
      <c r="BQ39" s="292"/>
      <c r="BR39" s="292"/>
      <c r="BS39" s="292"/>
      <c r="BT39" s="292"/>
      <c r="BU39" s="292"/>
      <c r="BV39" s="292"/>
      <c r="BW39" s="292"/>
      <c r="BX39" s="292"/>
      <c r="BY39" s="292"/>
      <c r="BZ39" s="292"/>
      <c r="CA39" s="300"/>
      <c r="CB39" s="300"/>
      <c r="CC39" s="300"/>
      <c r="CD39" s="300"/>
      <c r="CE39" s="300"/>
      <c r="CF39" s="300"/>
      <c r="CG39" s="300"/>
      <c r="CH39" s="300"/>
      <c r="CI39" s="300"/>
      <c r="CJ39" s="300"/>
      <c r="CK39" s="300"/>
      <c r="CL39" s="300"/>
      <c r="CM39" s="300"/>
      <c r="CN39" s="300"/>
      <c r="CO39" s="300"/>
      <c r="CP39" s="300"/>
    </row>
    <row r="40" spans="1:94" ht="18.75" customHeight="1">
      <c r="A40" s="4"/>
      <c r="B40" s="4"/>
      <c r="C40" s="4"/>
      <c r="D40" s="4"/>
      <c r="E40" s="4"/>
      <c r="F40" s="4"/>
      <c r="G40" s="4"/>
      <c r="H40" s="4"/>
      <c r="I40" s="4"/>
      <c r="J40" s="624"/>
      <c r="K40" s="625"/>
      <c r="L40" s="625"/>
      <c r="M40" s="626"/>
      <c r="N40" s="639" t="s">
        <v>
45</v>
      </c>
      <c r="O40" s="640"/>
      <c r="P40" s="640"/>
      <c r="Q40" s="640"/>
      <c r="R40" s="640"/>
      <c r="S40" s="640"/>
      <c r="T40" s="641"/>
      <c r="U40" s="1015" t="s">
        <v>
1273</v>
      </c>
      <c r="V40" s="1015"/>
      <c r="W40" s="1015"/>
      <c r="X40" s="1015"/>
      <c r="Y40" s="1015"/>
      <c r="Z40" s="1015"/>
      <c r="AA40" s="1015"/>
      <c r="AB40" s="1015"/>
      <c r="AC40" s="389"/>
      <c r="AD40" s="389"/>
      <c r="AE40" s="808">
        <v>
2355</v>
      </c>
      <c r="AF40" s="808"/>
      <c r="AG40" s="808"/>
      <c r="AH40" s="808"/>
      <c r="AI40" s="808"/>
      <c r="AJ40" s="808"/>
      <c r="AK40" s="808"/>
      <c r="AL40" s="808"/>
      <c r="AM40" s="389"/>
      <c r="AN40" s="808" t="s">
        <v>
1001</v>
      </c>
      <c r="AO40" s="808"/>
      <c r="AP40" s="808"/>
      <c r="AQ40" s="808"/>
      <c r="AR40" s="808"/>
      <c r="AS40" s="808"/>
      <c r="AT40" s="808"/>
      <c r="AU40" s="808"/>
      <c r="AV40" s="389"/>
      <c r="AW40" s="390"/>
      <c r="AX40" s="294"/>
      <c r="AY40" s="834" t="s">
        <v>
1279</v>
      </c>
      <c r="AZ40" s="834"/>
      <c r="BA40" s="834"/>
      <c r="BB40" s="834"/>
      <c r="BC40" s="834"/>
      <c r="BD40" s="834"/>
      <c r="BE40" s="834"/>
      <c r="BF40" s="834"/>
      <c r="BG40" s="834"/>
      <c r="BH40" s="834"/>
      <c r="BI40" s="834"/>
      <c r="BJ40" s="834"/>
      <c r="BK40" s="834"/>
      <c r="BL40" s="834"/>
      <c r="BM40" s="834"/>
      <c r="BN40" s="834"/>
      <c r="BO40" s="834"/>
      <c r="BP40" s="834"/>
      <c r="BQ40" s="834"/>
      <c r="BR40" s="834"/>
      <c r="BS40" s="834"/>
      <c r="BT40" s="834"/>
      <c r="BU40" s="834"/>
      <c r="BV40" s="834"/>
      <c r="BW40" s="834"/>
      <c r="BX40" s="834"/>
      <c r="BY40" s="834"/>
      <c r="BZ40" s="834"/>
      <c r="CA40" s="834"/>
      <c r="CB40" s="834"/>
      <c r="CC40" s="834"/>
      <c r="CD40" s="834"/>
      <c r="CE40" s="834"/>
      <c r="CF40" s="834"/>
      <c r="CG40" s="834"/>
      <c r="CH40" s="834"/>
      <c r="CI40" s="834"/>
      <c r="CJ40" s="834"/>
      <c r="CK40" s="834"/>
      <c r="CL40" s="834"/>
      <c r="CM40" s="834"/>
      <c r="CN40" s="834"/>
      <c r="CO40" s="834"/>
      <c r="CP40" s="834"/>
    </row>
    <row r="41" spans="1:94" ht="18" customHeight="1">
      <c r="A41" s="4"/>
      <c r="B41" s="4"/>
      <c r="C41" s="4"/>
      <c r="D41" s="4"/>
      <c r="E41" s="4"/>
      <c r="F41" s="4"/>
      <c r="G41" s="4"/>
      <c r="H41" s="4"/>
      <c r="I41" s="4"/>
      <c r="J41" s="299"/>
      <c r="K41" s="299"/>
      <c r="L41" s="292" t="s">
        <v>
1170</v>
      </c>
      <c r="M41" s="75"/>
      <c r="N41" s="288"/>
      <c r="O41" s="288"/>
      <c r="P41" s="288"/>
      <c r="Q41" s="288"/>
      <c r="R41" s="288"/>
      <c r="S41" s="288"/>
      <c r="T41" s="288"/>
      <c r="U41" s="290"/>
      <c r="V41" s="290"/>
      <c r="W41" s="290"/>
      <c r="X41" s="290"/>
      <c r="Y41" s="290"/>
      <c r="Z41" s="290"/>
      <c r="AA41" s="290"/>
      <c r="AB41" s="290"/>
      <c r="AC41" s="290"/>
      <c r="AD41" s="290"/>
      <c r="AE41" s="290"/>
      <c r="AF41" s="290"/>
      <c r="AG41" s="290"/>
      <c r="AH41" s="290"/>
      <c r="AI41" s="290"/>
      <c r="AJ41" s="290"/>
      <c r="AK41" s="290"/>
      <c r="AL41" s="289"/>
      <c r="AM41" s="289"/>
      <c r="AN41" s="290"/>
      <c r="AO41" s="290"/>
      <c r="AP41" s="290"/>
      <c r="AQ41" s="290"/>
      <c r="AR41" s="290"/>
      <c r="AS41" s="290"/>
      <c r="AT41" s="290"/>
      <c r="AU41" s="301"/>
      <c r="AV41" s="301"/>
      <c r="AW41" s="301"/>
      <c r="AX41" s="301"/>
      <c r="AY41" s="300"/>
      <c r="AZ41" s="300"/>
      <c r="BA41" s="300"/>
      <c r="BB41" s="300"/>
      <c r="BC41" s="300"/>
      <c r="BD41" s="300"/>
      <c r="BE41" s="300"/>
      <c r="BF41" s="300"/>
      <c r="BG41" s="300"/>
      <c r="BH41" s="300"/>
      <c r="BI41" s="300"/>
      <c r="BJ41" s="300"/>
      <c r="BK41" s="300"/>
      <c r="BL41" s="300"/>
      <c r="BM41" s="38"/>
      <c r="BN41" s="300"/>
      <c r="BO41" s="300"/>
      <c r="BP41" s="301"/>
      <c r="BQ41" s="300"/>
      <c r="BR41" s="300"/>
      <c r="BS41" s="300"/>
      <c r="BT41" s="300"/>
      <c r="BU41" s="300"/>
      <c r="BV41" s="300"/>
      <c r="BW41" s="301"/>
      <c r="BX41" s="300"/>
      <c r="BY41" s="300"/>
      <c r="BZ41" s="301"/>
      <c r="CA41" s="300"/>
      <c r="CB41" s="301"/>
      <c r="CC41" s="300"/>
      <c r="CD41" s="300"/>
      <c r="CE41" s="300"/>
      <c r="CF41" s="300"/>
      <c r="CG41" s="301"/>
      <c r="CH41" s="301"/>
      <c r="CI41" s="301"/>
      <c r="CJ41" s="301"/>
      <c r="CK41" s="301"/>
      <c r="CL41" s="301"/>
      <c r="CM41" s="301"/>
      <c r="CN41" s="301"/>
      <c r="CO41" s="301"/>
      <c r="CP41" s="300"/>
    </row>
    <row r="42" spans="1:94" ht="18" customHeight="1">
      <c r="A42" s="4"/>
      <c r="B42" s="4"/>
      <c r="C42" s="4"/>
      <c r="D42" s="4"/>
      <c r="E42" s="4"/>
      <c r="F42" s="4"/>
      <c r="G42" s="4"/>
      <c r="H42" s="4"/>
      <c r="I42" s="4"/>
      <c r="J42" s="834" t="s">
        <v>
1315</v>
      </c>
      <c r="K42" s="742"/>
      <c r="L42" s="742"/>
      <c r="M42" s="742"/>
      <c r="N42" s="742"/>
      <c r="O42" s="742"/>
      <c r="P42" s="742"/>
      <c r="Q42" s="742"/>
      <c r="R42" s="742"/>
      <c r="S42" s="742"/>
      <c r="T42" s="742"/>
      <c r="U42" s="742"/>
      <c r="V42" s="742"/>
      <c r="W42" s="742"/>
      <c r="X42" s="742"/>
      <c r="Y42" s="742"/>
      <c r="Z42" s="742"/>
      <c r="AA42" s="742"/>
      <c r="AB42" s="742"/>
      <c r="AC42" s="742"/>
      <c r="AD42" s="742"/>
      <c r="AE42" s="742"/>
      <c r="AF42" s="742"/>
      <c r="AG42" s="742"/>
      <c r="AH42" s="742"/>
      <c r="AI42" s="742"/>
      <c r="AJ42" s="742"/>
      <c r="AK42" s="742"/>
      <c r="AL42" s="742"/>
      <c r="AM42" s="742"/>
      <c r="AN42" s="742"/>
      <c r="AO42" s="742"/>
      <c r="AP42" s="742"/>
      <c r="AQ42" s="742"/>
      <c r="AR42" s="742"/>
      <c r="AS42" s="742"/>
      <c r="AT42" s="742"/>
      <c r="AU42" s="742"/>
      <c r="AV42" s="742"/>
      <c r="AW42" s="742"/>
      <c r="AX42" s="292"/>
      <c r="AY42" s="300"/>
      <c r="AZ42" s="300"/>
      <c r="BA42" s="300"/>
      <c r="BB42" s="300"/>
      <c r="BC42" s="301"/>
      <c r="BD42" s="300"/>
      <c r="BE42" s="300"/>
      <c r="BF42" s="300"/>
      <c r="BG42" s="301"/>
      <c r="BH42" s="301"/>
      <c r="BI42" s="301"/>
      <c r="BJ42" s="300"/>
      <c r="BK42" s="301"/>
      <c r="BL42" s="300"/>
      <c r="BM42" s="300"/>
      <c r="BN42" s="300"/>
      <c r="BO42" s="300"/>
      <c r="BP42" s="301"/>
      <c r="BQ42" s="300"/>
      <c r="BR42" s="300"/>
      <c r="BS42" s="300"/>
      <c r="BT42" s="300"/>
      <c r="BU42" s="300"/>
      <c r="BV42" s="300"/>
      <c r="BW42" s="300"/>
      <c r="BX42" s="300"/>
      <c r="BY42" s="300"/>
      <c r="BZ42" s="301"/>
      <c r="CA42" s="300"/>
      <c r="CB42" s="300"/>
      <c r="CC42" s="300"/>
      <c r="CD42" s="300"/>
      <c r="CE42" s="300"/>
      <c r="CF42" s="300"/>
      <c r="CG42" s="301"/>
      <c r="CH42" s="301"/>
      <c r="CI42" s="301"/>
      <c r="CJ42" s="301"/>
      <c r="CK42" s="301"/>
      <c r="CL42" s="301"/>
      <c r="CM42" s="301"/>
      <c r="CN42" s="301"/>
      <c r="CO42" s="301"/>
      <c r="CP42" s="300"/>
    </row>
    <row r="43" spans="1:94">
      <c r="A43" s="601">
        <v>
25</v>
      </c>
      <c r="B43" s="601"/>
      <c r="C43" s="601"/>
      <c r="D43" s="601"/>
      <c r="E43" s="601"/>
      <c r="F43" s="601"/>
      <c r="G43" s="601"/>
      <c r="H43" s="601"/>
      <c r="I43" s="601"/>
      <c r="J43" s="601" t="s">
        <v>
1184</v>
      </c>
      <c r="K43" s="594"/>
      <c r="L43" s="594"/>
      <c r="M43" s="594"/>
      <c r="N43" s="594"/>
      <c r="O43" s="594"/>
      <c r="P43" s="594"/>
      <c r="Q43" s="594"/>
      <c r="R43" s="594"/>
      <c r="S43" s="594"/>
      <c r="T43" s="594"/>
      <c r="U43" s="594"/>
      <c r="V43" s="594"/>
      <c r="W43" s="594"/>
      <c r="X43" s="594"/>
      <c r="Y43" s="594"/>
      <c r="Z43" s="594"/>
      <c r="AA43" s="594"/>
      <c r="AB43" s="594"/>
      <c r="AC43" s="594"/>
      <c r="AD43" s="594"/>
      <c r="AE43" s="594"/>
      <c r="AF43" s="594"/>
      <c r="AG43" s="594"/>
      <c r="AH43" s="594"/>
      <c r="AI43" s="594"/>
      <c r="AJ43" s="594"/>
      <c r="AK43" s="594"/>
      <c r="AL43" s="594"/>
      <c r="AM43" s="594"/>
      <c r="AN43" s="594"/>
      <c r="AO43" s="594"/>
      <c r="AP43" s="594"/>
      <c r="AQ43" s="594"/>
      <c r="AR43" s="594"/>
      <c r="AS43" s="594"/>
      <c r="AT43" s="594"/>
      <c r="AU43" s="594"/>
      <c r="AV43" s="594"/>
      <c r="AW43" s="594"/>
      <c r="AX43" s="277"/>
      <c r="AY43" s="872" t="s">
        <v>
1185</v>
      </c>
      <c r="AZ43" s="872"/>
      <c r="BA43" s="872"/>
      <c r="BB43" s="872"/>
      <c r="BC43" s="872"/>
      <c r="BD43" s="872"/>
      <c r="BE43" s="872"/>
      <c r="BF43" s="872"/>
      <c r="BG43" s="872"/>
      <c r="BH43" s="872"/>
      <c r="BI43" s="872"/>
      <c r="BJ43" s="872"/>
      <c r="BK43" s="872"/>
      <c r="BL43" s="872"/>
      <c r="BM43" s="872"/>
      <c r="BN43" s="872"/>
      <c r="BO43" s="872"/>
      <c r="BP43" s="872"/>
      <c r="BQ43" s="872"/>
      <c r="BR43" s="872"/>
      <c r="BS43" s="872"/>
      <c r="BT43" s="872"/>
      <c r="BU43" s="872"/>
      <c r="BV43" s="872"/>
      <c r="BW43" s="872"/>
      <c r="BX43" s="872"/>
      <c r="BY43" s="872"/>
      <c r="BZ43" s="872"/>
      <c r="CA43" s="872"/>
      <c r="CB43" s="872"/>
      <c r="CC43" s="872"/>
      <c r="CD43" s="872"/>
      <c r="CE43" s="872"/>
      <c r="CF43" s="872"/>
      <c r="CG43" s="872"/>
      <c r="CH43" s="872"/>
      <c r="CI43" s="872"/>
      <c r="CJ43" s="872"/>
      <c r="CK43" s="872"/>
      <c r="CL43" s="872"/>
      <c r="CM43" s="872"/>
      <c r="CN43" s="872"/>
      <c r="CO43" s="872"/>
      <c r="CP43" s="872"/>
    </row>
    <row r="44" spans="1:94" ht="18" customHeight="1">
      <c r="J44" s="76"/>
      <c r="K44" s="278"/>
      <c r="L44" s="278"/>
      <c r="M44" s="278"/>
      <c r="N44" s="278"/>
      <c r="O44" s="278"/>
      <c r="P44" s="278"/>
      <c r="Q44" s="278"/>
      <c r="R44" s="278"/>
      <c r="S44" s="278"/>
      <c r="T44" s="278"/>
      <c r="U44" s="278"/>
      <c r="V44" s="278"/>
      <c r="W44" s="278"/>
      <c r="X44" s="278"/>
      <c r="Y44" s="278"/>
      <c r="Z44" s="278"/>
      <c r="AA44" s="278"/>
      <c r="AB44" s="278"/>
      <c r="AC44" s="278"/>
      <c r="AD44" s="278"/>
      <c r="AE44" s="278"/>
      <c r="AF44" s="278"/>
      <c r="AG44" s="278"/>
      <c r="AH44" s="278"/>
      <c r="AI44" s="278"/>
      <c r="AJ44" s="278"/>
      <c r="AK44" s="278"/>
      <c r="AL44" s="278"/>
      <c r="AM44" s="278"/>
      <c r="AN44" s="278"/>
      <c r="AO44" s="278"/>
      <c r="AP44" s="278"/>
      <c r="AQ44" s="278"/>
      <c r="AR44" s="278"/>
      <c r="AS44" s="278"/>
      <c r="AT44" s="278"/>
      <c r="AU44" s="278"/>
      <c r="AV44" s="278"/>
      <c r="AW44" s="278"/>
      <c r="AX44" s="278"/>
      <c r="AY44" s="300"/>
      <c r="AZ44" s="300"/>
      <c r="BA44" s="300"/>
      <c r="BB44" s="300"/>
      <c r="BC44" s="301"/>
      <c r="BD44" s="300"/>
      <c r="BE44" s="300"/>
      <c r="BF44" s="300"/>
      <c r="BG44" s="301"/>
      <c r="BH44" s="301"/>
      <c r="BI44" s="301"/>
      <c r="BJ44" s="300"/>
      <c r="BK44" s="301"/>
      <c r="BL44" s="300"/>
      <c r="BM44" s="300"/>
      <c r="BN44" s="300"/>
      <c r="BO44" s="300"/>
      <c r="BP44" s="301"/>
      <c r="BQ44" s="300"/>
      <c r="BR44" s="300"/>
      <c r="BS44" s="300"/>
      <c r="BT44" s="300"/>
      <c r="BU44" s="300"/>
      <c r="BV44" s="300"/>
      <c r="BW44" s="300"/>
      <c r="BX44" s="300"/>
      <c r="BY44" s="300"/>
      <c r="BZ44" s="300"/>
      <c r="CA44" s="300"/>
      <c r="CB44" s="300"/>
      <c r="CC44" s="300"/>
      <c r="CD44" s="300"/>
      <c r="CE44" s="300"/>
      <c r="CF44" s="300"/>
      <c r="CG44" s="301"/>
      <c r="CH44" s="301"/>
      <c r="CI44" s="301"/>
      <c r="CJ44" s="301"/>
      <c r="CK44" s="301"/>
      <c r="CL44" s="301"/>
      <c r="CM44" s="301"/>
      <c r="CN44" s="301"/>
      <c r="CO44" s="301"/>
      <c r="CP44" s="300"/>
    </row>
    <row r="45" spans="1:94" ht="18" customHeight="1">
      <c r="J45" s="4"/>
      <c r="K45" s="292"/>
      <c r="L45" s="292"/>
      <c r="M45" s="292"/>
      <c r="N45" s="292"/>
      <c r="O45" s="292"/>
      <c r="P45" s="292"/>
      <c r="Q45" s="292"/>
      <c r="R45" s="292"/>
      <c r="S45" s="292"/>
      <c r="T45" s="292"/>
      <c r="U45" s="292"/>
      <c r="V45" s="292"/>
      <c r="W45" s="292"/>
      <c r="X45" s="292"/>
      <c r="Y45" s="292"/>
      <c r="Z45" s="292"/>
      <c r="AA45" s="292"/>
      <c r="AB45" s="292"/>
      <c r="AC45" s="292"/>
      <c r="AD45" s="292"/>
      <c r="AE45" s="292"/>
      <c r="AF45" s="292"/>
      <c r="AG45" s="292"/>
      <c r="AH45" s="4"/>
      <c r="AI45" s="4"/>
      <c r="AJ45" s="4"/>
      <c r="AK45" s="4"/>
      <c r="AL45" s="4"/>
      <c r="AM45" s="4"/>
      <c r="AN45" s="4"/>
      <c r="AO45" s="4"/>
      <c r="AP45" s="4"/>
      <c r="AQ45" s="4"/>
      <c r="AR45" s="4"/>
      <c r="AS45" s="4"/>
      <c r="AT45" s="4"/>
      <c r="AU45" s="4"/>
      <c r="AV45" s="4"/>
      <c r="AW45" s="4"/>
      <c r="AX45" s="4"/>
      <c r="AY45" s="300"/>
      <c r="AZ45" s="300"/>
      <c r="CA45" s="300"/>
      <c r="CB45" s="300"/>
      <c r="CC45" s="300"/>
      <c r="CD45" s="300"/>
      <c r="CE45" s="300"/>
      <c r="CF45" s="300"/>
      <c r="CG45" s="301"/>
      <c r="CH45" s="301"/>
      <c r="CI45" s="301"/>
      <c r="CJ45" s="301"/>
      <c r="CK45" s="301"/>
      <c r="CL45" s="301"/>
      <c r="CM45" s="301"/>
      <c r="CN45" s="301"/>
      <c r="CO45" s="301"/>
      <c r="CP45" s="300"/>
    </row>
    <row r="46" spans="1:94">
      <c r="J46" s="76"/>
      <c r="K46" s="278"/>
      <c r="L46" s="278"/>
      <c r="M46" s="278"/>
      <c r="N46" s="278"/>
      <c r="O46" s="278"/>
      <c r="P46" s="278"/>
      <c r="Q46" s="278"/>
      <c r="R46" s="278"/>
      <c r="S46" s="278"/>
      <c r="T46" s="278"/>
      <c r="U46" s="278"/>
      <c r="V46" s="278"/>
      <c r="W46" s="278"/>
      <c r="X46" s="278"/>
      <c r="Y46" s="278"/>
      <c r="Z46" s="278"/>
      <c r="AA46" s="278"/>
      <c r="AB46" s="278"/>
      <c r="AC46" s="278"/>
      <c r="AD46" s="278"/>
      <c r="AE46" s="278"/>
      <c r="AF46" s="278"/>
      <c r="AG46" s="278"/>
      <c r="AH46" s="278"/>
      <c r="AI46" s="278"/>
      <c r="AJ46" s="278"/>
      <c r="AK46" s="278"/>
      <c r="AL46" s="278"/>
      <c r="AM46" s="278"/>
      <c r="AN46" s="278"/>
      <c r="AO46" s="278"/>
      <c r="AP46" s="278"/>
      <c r="AQ46" s="278"/>
      <c r="AR46" s="278"/>
      <c r="AS46" s="278"/>
      <c r="AT46" s="278"/>
      <c r="AU46" s="278"/>
      <c r="AV46" s="277"/>
      <c r="AW46" s="277"/>
      <c r="AX46" s="277"/>
      <c r="AY46" s="300"/>
      <c r="AZ46" s="300"/>
      <c r="CA46" s="300"/>
      <c r="CB46" s="300"/>
      <c r="CC46" s="300"/>
      <c r="CD46" s="300"/>
      <c r="CE46" s="300"/>
      <c r="CF46" s="300"/>
      <c r="CG46" s="301"/>
      <c r="CH46" s="301"/>
      <c r="CI46" s="301"/>
      <c r="CJ46" s="301"/>
      <c r="CK46" s="301"/>
      <c r="CL46" s="301"/>
      <c r="CM46" s="301"/>
      <c r="CN46" s="301"/>
      <c r="CO46" s="301"/>
      <c r="CP46" s="300"/>
    </row>
    <row r="47" spans="1:94">
      <c r="AY47" s="300"/>
      <c r="AZ47" s="300"/>
      <c r="BA47" s="300"/>
      <c r="BB47" s="300"/>
      <c r="BC47" s="300"/>
      <c r="BD47" s="300"/>
      <c r="BE47" s="300"/>
      <c r="BF47" s="300"/>
      <c r="BG47" s="300"/>
      <c r="BH47" s="300"/>
      <c r="BI47" s="300"/>
      <c r="BJ47" s="300"/>
      <c r="BK47" s="300"/>
      <c r="BL47" s="300"/>
      <c r="BM47" s="300"/>
      <c r="BN47" s="300"/>
      <c r="BO47" s="300"/>
      <c r="BP47" s="300"/>
      <c r="BQ47" s="300"/>
      <c r="BR47" s="300"/>
      <c r="BS47" s="300"/>
      <c r="BT47" s="300"/>
      <c r="BU47" s="300"/>
      <c r="BV47" s="300"/>
      <c r="BW47" s="301"/>
      <c r="BX47" s="300"/>
      <c r="BY47" s="300"/>
      <c r="BZ47" s="301"/>
      <c r="CA47" s="300"/>
      <c r="CB47" s="301"/>
      <c r="CC47" s="300"/>
      <c r="CD47" s="300"/>
      <c r="CE47" s="300"/>
      <c r="CF47" s="300"/>
      <c r="CG47" s="301"/>
      <c r="CH47" s="301"/>
      <c r="CI47" s="301"/>
      <c r="CJ47" s="301"/>
      <c r="CK47" s="301"/>
      <c r="CL47" s="301"/>
      <c r="CM47" s="301"/>
      <c r="CN47" s="301"/>
      <c r="CO47" s="301"/>
      <c r="CP47" s="300"/>
    </row>
    <row r="48" spans="1:94">
      <c r="AY48" s="300"/>
      <c r="AZ48" s="300"/>
      <c r="BA48" s="300"/>
      <c r="BB48" s="300"/>
      <c r="BC48" s="300"/>
      <c r="BD48" s="300"/>
      <c r="BE48" s="300"/>
      <c r="BF48" s="300"/>
      <c r="BG48" s="300"/>
      <c r="BH48" s="300"/>
      <c r="BI48" s="300"/>
      <c r="BJ48" s="300"/>
      <c r="BK48" s="4"/>
      <c r="BL48" s="4"/>
      <c r="BM48" s="4"/>
      <c r="BN48" s="4"/>
      <c r="BO48" s="4"/>
      <c r="BP48" s="4"/>
      <c r="BQ48" s="4"/>
      <c r="BR48" s="4"/>
      <c r="BS48" s="4"/>
      <c r="BT48" s="4"/>
      <c r="BU48" s="4"/>
      <c r="BV48" s="4"/>
      <c r="BW48" s="4"/>
      <c r="BX48" s="4"/>
      <c r="BY48" s="4"/>
      <c r="BZ48" s="4"/>
      <c r="CA48" s="4"/>
      <c r="CB48" s="4"/>
      <c r="CC48" s="4"/>
      <c r="CD48" s="4"/>
      <c r="CE48" s="4"/>
      <c r="CF48" s="4"/>
      <c r="CG48" s="4"/>
      <c r="CH48" s="4"/>
      <c r="CI48" s="4"/>
      <c r="CJ48" s="4"/>
      <c r="CK48" s="4"/>
      <c r="CL48" s="4"/>
      <c r="CM48" s="4"/>
      <c r="CN48" s="4"/>
      <c r="CO48" s="4"/>
      <c r="CP48" s="4"/>
    </row>
    <row r="49" spans="51:94">
      <c r="AY49" s="300"/>
      <c r="AZ49" s="300"/>
      <c r="BA49" s="300"/>
      <c r="BB49" s="300"/>
      <c r="BC49" s="300"/>
      <c r="BD49" s="300"/>
      <c r="BE49" s="300"/>
      <c r="BF49" s="300"/>
      <c r="BG49" s="300"/>
      <c r="BH49" s="300"/>
      <c r="BI49" s="300"/>
      <c r="BJ49" s="300"/>
      <c r="BK49" s="4"/>
      <c r="BL49" s="4"/>
      <c r="BM49" s="4"/>
      <c r="BN49" s="4"/>
      <c r="BO49" s="4"/>
      <c r="BP49" s="4"/>
      <c r="BQ49" s="4"/>
      <c r="BR49" s="4"/>
      <c r="BS49" s="4"/>
      <c r="BT49" s="4"/>
      <c r="BU49" s="4"/>
      <c r="BV49" s="4"/>
      <c r="BW49" s="4"/>
      <c r="BX49" s="4"/>
      <c r="BY49" s="4"/>
      <c r="BZ49" s="4"/>
      <c r="CA49" s="4"/>
      <c r="CB49" s="4"/>
      <c r="CC49" s="4"/>
      <c r="CD49" s="4"/>
      <c r="CE49" s="4"/>
      <c r="CF49" s="4"/>
      <c r="CG49" s="4"/>
      <c r="CH49" s="4"/>
      <c r="CI49" s="4"/>
      <c r="CJ49" s="4"/>
      <c r="CK49" s="4"/>
      <c r="CL49" s="4"/>
      <c r="CM49" s="4"/>
      <c r="CN49" s="4"/>
      <c r="CO49" s="4"/>
      <c r="CP49" s="4"/>
    </row>
    <row r="50" spans="51:94">
      <c r="AY50" s="300"/>
      <c r="AZ50" s="300"/>
      <c r="BA50" s="300"/>
      <c r="BB50" s="300"/>
      <c r="BC50" s="300"/>
      <c r="BD50" s="300"/>
      <c r="BE50" s="300"/>
      <c r="BF50" s="300"/>
      <c r="BG50" s="300"/>
      <c r="BH50" s="300"/>
      <c r="BI50" s="300"/>
      <c r="BJ50" s="300"/>
      <c r="BK50" s="4"/>
      <c r="BL50" s="4"/>
      <c r="BM50" s="4"/>
      <c r="BN50" s="4"/>
      <c r="BO50" s="4"/>
      <c r="BP50" s="4"/>
      <c r="BQ50" s="4"/>
      <c r="BR50" s="4"/>
      <c r="BS50" s="4"/>
      <c r="BT50" s="4"/>
      <c r="BU50" s="4"/>
      <c r="BV50" s="4"/>
      <c r="BW50" s="4"/>
      <c r="BX50" s="4"/>
      <c r="BY50" s="4"/>
      <c r="BZ50" s="4"/>
      <c r="CA50" s="4"/>
      <c r="CB50" s="4"/>
      <c r="CC50" s="4"/>
      <c r="CD50" s="4"/>
      <c r="CE50" s="4"/>
      <c r="CF50" s="4"/>
      <c r="CG50" s="4"/>
      <c r="CH50" s="4"/>
      <c r="CI50" s="4"/>
      <c r="CJ50" s="4"/>
      <c r="CK50" s="4"/>
      <c r="CL50" s="4"/>
      <c r="CM50" s="4"/>
      <c r="CN50" s="4"/>
      <c r="CO50" s="4"/>
      <c r="CP50" s="4"/>
    </row>
    <row r="52" spans="51:94">
      <c r="AY52" s="4"/>
      <c r="AZ52" s="4"/>
      <c r="BA52" s="4"/>
      <c r="BB52" s="4"/>
      <c r="BC52" s="4"/>
      <c r="BD52" s="4"/>
      <c r="BE52" s="4"/>
      <c r="BF52" s="4"/>
      <c r="BG52" s="4"/>
      <c r="BH52" s="4"/>
      <c r="BI52" s="4"/>
      <c r="BJ52" s="4"/>
      <c r="BK52" s="4"/>
      <c r="BL52" s="4"/>
      <c r="BM52" s="4"/>
      <c r="BN52" s="4"/>
      <c r="BO52" s="4"/>
      <c r="BP52" s="4"/>
      <c r="BQ52" s="4"/>
      <c r="BR52" s="4"/>
      <c r="BS52" s="4"/>
      <c r="BT52" s="4"/>
      <c r="BU52" s="4"/>
      <c r="BV52" s="4"/>
      <c r="BW52" s="4"/>
      <c r="BX52" s="4"/>
      <c r="BY52" s="4"/>
      <c r="BZ52" s="4"/>
      <c r="CA52" s="4"/>
      <c r="CB52" s="4"/>
      <c r="CC52" s="4"/>
      <c r="CD52" s="4"/>
      <c r="CE52" s="4"/>
      <c r="CF52" s="4"/>
      <c r="CG52" s="4"/>
      <c r="CH52" s="4"/>
      <c r="CI52" s="4"/>
      <c r="CJ52" s="4"/>
      <c r="CK52" s="4"/>
      <c r="CL52" s="4"/>
      <c r="CM52" s="4"/>
      <c r="CN52" s="4"/>
      <c r="CO52" s="4"/>
      <c r="CP52" s="4"/>
    </row>
    <row r="59" spans="51:94" ht="14.25" customHeight="1"/>
  </sheetData>
  <mergeCells count="464">
    <mergeCell ref="J42:AW42"/>
    <mergeCell ref="J43:AW43"/>
    <mergeCell ref="AY43:CP43"/>
    <mergeCell ref="BW37:BY37"/>
    <mergeCell ref="CA37:CC37"/>
    <mergeCell ref="CE37:CG37"/>
    <mergeCell ref="CI37:CK37"/>
    <mergeCell ref="CM37:CO37"/>
    <mergeCell ref="N38:T38"/>
    <mergeCell ref="U38:AB38"/>
    <mergeCell ref="AE38:AL38"/>
    <mergeCell ref="AN38:AU38"/>
    <mergeCell ref="J37:M38"/>
    <mergeCell ref="N37:T37"/>
    <mergeCell ref="U37:AB37"/>
    <mergeCell ref="AE37:AL37"/>
    <mergeCell ref="AN37:AU37"/>
    <mergeCell ref="BB37:BC37"/>
    <mergeCell ref="BK37:BM37"/>
    <mergeCell ref="BO37:BQ37"/>
    <mergeCell ref="BS37:BU37"/>
    <mergeCell ref="AY40:CP40"/>
    <mergeCell ref="BS35:BU35"/>
    <mergeCell ref="BW35:BY35"/>
    <mergeCell ref="CA35:CC35"/>
    <mergeCell ref="CE35:CG35"/>
    <mergeCell ref="CI35:CK35"/>
    <mergeCell ref="CM35:CO35"/>
    <mergeCell ref="N36:T36"/>
    <mergeCell ref="U36:AB36"/>
    <mergeCell ref="AE36:AL36"/>
    <mergeCell ref="AN36:AU36"/>
    <mergeCell ref="BB36:BC36"/>
    <mergeCell ref="BK36:BM36"/>
    <mergeCell ref="BO36:BQ36"/>
    <mergeCell ref="BS36:BU36"/>
    <mergeCell ref="BW36:BY36"/>
    <mergeCell ref="CA36:CC36"/>
    <mergeCell ref="CE36:CG36"/>
    <mergeCell ref="CI36:CK36"/>
    <mergeCell ref="CM36:CO36"/>
    <mergeCell ref="J35:M36"/>
    <mergeCell ref="N35:T35"/>
    <mergeCell ref="U35:AB35"/>
    <mergeCell ref="AE35:AL35"/>
    <mergeCell ref="AN35:AU35"/>
    <mergeCell ref="AZ35:BA35"/>
    <mergeCell ref="BB35:BC35"/>
    <mergeCell ref="BK35:BM35"/>
    <mergeCell ref="BO35:BQ35"/>
    <mergeCell ref="BW33:BZ33"/>
    <mergeCell ref="CA33:CD33"/>
    <mergeCell ref="CE33:CH33"/>
    <mergeCell ref="CI33:CL33"/>
    <mergeCell ref="CM33:CP33"/>
    <mergeCell ref="N34:T34"/>
    <mergeCell ref="U34:AB34"/>
    <mergeCell ref="AE34:AL34"/>
    <mergeCell ref="AN34:AU34"/>
    <mergeCell ref="BO34:BR34"/>
    <mergeCell ref="BS34:BV34"/>
    <mergeCell ref="BW34:BZ34"/>
    <mergeCell ref="CA34:CD34"/>
    <mergeCell ref="CE34:CH34"/>
    <mergeCell ref="CI34:CL34"/>
    <mergeCell ref="CM34:CP34"/>
    <mergeCell ref="J33:M34"/>
    <mergeCell ref="N33:T33"/>
    <mergeCell ref="U33:AB33"/>
    <mergeCell ref="AE33:AL33"/>
    <mergeCell ref="AN33:AU33"/>
    <mergeCell ref="AY33:BJ34"/>
    <mergeCell ref="BK33:BN34"/>
    <mergeCell ref="BO33:BR33"/>
    <mergeCell ref="BS33:BV33"/>
    <mergeCell ref="AY30:CP30"/>
    <mergeCell ref="J31:M32"/>
    <mergeCell ref="N31:T31"/>
    <mergeCell ref="U31:AB31"/>
    <mergeCell ref="AE31:AL31"/>
    <mergeCell ref="AN31:AU31"/>
    <mergeCell ref="N32:T32"/>
    <mergeCell ref="U32:AB32"/>
    <mergeCell ref="AE32:AL32"/>
    <mergeCell ref="AN32:AU32"/>
    <mergeCell ref="J29:M30"/>
    <mergeCell ref="N29:T29"/>
    <mergeCell ref="U29:AB29"/>
    <mergeCell ref="AE29:AL29"/>
    <mergeCell ref="AN29:AU29"/>
    <mergeCell ref="N30:T30"/>
    <mergeCell ref="U30:AB30"/>
    <mergeCell ref="AE30:AL30"/>
    <mergeCell ref="AN30:AU30"/>
    <mergeCell ref="BS25:BU26"/>
    <mergeCell ref="BW25:BY26"/>
    <mergeCell ref="CA25:CC26"/>
    <mergeCell ref="CE25:CG26"/>
    <mergeCell ref="CI25:CK26"/>
    <mergeCell ref="CM25:CO26"/>
    <mergeCell ref="J26:AX26"/>
    <mergeCell ref="K27:L27"/>
    <mergeCell ref="N27:O27"/>
    <mergeCell ref="AY27:BJ28"/>
    <mergeCell ref="BK27:BM28"/>
    <mergeCell ref="BO27:BQ28"/>
    <mergeCell ref="BS27:BU28"/>
    <mergeCell ref="BW27:BY28"/>
    <mergeCell ref="CA27:CC28"/>
    <mergeCell ref="CE27:CG28"/>
    <mergeCell ref="CI27:CK28"/>
    <mergeCell ref="CM27:CO28"/>
    <mergeCell ref="J28:T28"/>
    <mergeCell ref="U28:AD28"/>
    <mergeCell ref="AE28:AM28"/>
    <mergeCell ref="AN28:AW28"/>
    <mergeCell ref="J25:T25"/>
    <mergeCell ref="U25:X25"/>
    <mergeCell ref="Z25:AC25"/>
    <mergeCell ref="AE25:AH25"/>
    <mergeCell ref="AJ25:AM25"/>
    <mergeCell ref="AO25:AR25"/>
    <mergeCell ref="AT25:AW25"/>
    <mergeCell ref="AY25:BJ26"/>
    <mergeCell ref="BK25:BM26"/>
    <mergeCell ref="BO23:BQ23"/>
    <mergeCell ref="Z23:AC23"/>
    <mergeCell ref="AE23:AH23"/>
    <mergeCell ref="AJ23:AM23"/>
    <mergeCell ref="AO23:AR23"/>
    <mergeCell ref="AT23:AW23"/>
    <mergeCell ref="AY23:BJ23"/>
    <mergeCell ref="BK23:BM23"/>
    <mergeCell ref="BO25:BQ26"/>
    <mergeCell ref="BS23:BU23"/>
    <mergeCell ref="BW23:BY23"/>
    <mergeCell ref="CA23:CC23"/>
    <mergeCell ref="CE23:CG23"/>
    <mergeCell ref="CI23:CK23"/>
    <mergeCell ref="CM23:CO23"/>
    <mergeCell ref="J24:T24"/>
    <mergeCell ref="U24:X24"/>
    <mergeCell ref="Z24:AC24"/>
    <mergeCell ref="AE24:AH24"/>
    <mergeCell ref="AJ24:AM24"/>
    <mergeCell ref="AO24:AR24"/>
    <mergeCell ref="AT24:AW24"/>
    <mergeCell ref="AY24:BJ24"/>
    <mergeCell ref="BK24:BM24"/>
    <mergeCell ref="BO24:BQ24"/>
    <mergeCell ref="BS24:BU24"/>
    <mergeCell ref="BW24:BY24"/>
    <mergeCell ref="CA24:CC24"/>
    <mergeCell ref="CE24:CG24"/>
    <mergeCell ref="CI24:CK24"/>
    <mergeCell ref="CM24:CO24"/>
    <mergeCell ref="J23:T23"/>
    <mergeCell ref="U23:X23"/>
    <mergeCell ref="AY22:BJ22"/>
    <mergeCell ref="BK22:BM22"/>
    <mergeCell ref="BO22:BQ22"/>
    <mergeCell ref="BS22:BU22"/>
    <mergeCell ref="BW22:BY22"/>
    <mergeCell ref="CA22:CC22"/>
    <mergeCell ref="CE22:CG22"/>
    <mergeCell ref="CI22:CK22"/>
    <mergeCell ref="CM22:CO22"/>
    <mergeCell ref="U21:X21"/>
    <mergeCell ref="Z21:AC21"/>
    <mergeCell ref="AE21:AH21"/>
    <mergeCell ref="AJ21:AM21"/>
    <mergeCell ref="AO21:AR21"/>
    <mergeCell ref="AT21:AW21"/>
    <mergeCell ref="J22:T22"/>
    <mergeCell ref="U22:X22"/>
    <mergeCell ref="Z22:AC22"/>
    <mergeCell ref="AE22:AH22"/>
    <mergeCell ref="AJ22:AM22"/>
    <mergeCell ref="AO22:AR22"/>
    <mergeCell ref="AT22:AW22"/>
    <mergeCell ref="BO19:BQ19"/>
    <mergeCell ref="BS19:BU19"/>
    <mergeCell ref="BW19:BY19"/>
    <mergeCell ref="CA19:CC19"/>
    <mergeCell ref="CE19:CG19"/>
    <mergeCell ref="CI19:CK19"/>
    <mergeCell ref="CM19:CO19"/>
    <mergeCell ref="J20:T20"/>
    <mergeCell ref="U20:X20"/>
    <mergeCell ref="Z20:AC20"/>
    <mergeCell ref="AE20:AH20"/>
    <mergeCell ref="AJ20:AM20"/>
    <mergeCell ref="AO20:AR20"/>
    <mergeCell ref="AT20:AW20"/>
    <mergeCell ref="AY20:BJ21"/>
    <mergeCell ref="BK20:BM21"/>
    <mergeCell ref="BO20:BQ21"/>
    <mergeCell ref="BS20:BU21"/>
    <mergeCell ref="BW20:BY21"/>
    <mergeCell ref="CA20:CC21"/>
    <mergeCell ref="CE20:CG21"/>
    <mergeCell ref="CI20:CK21"/>
    <mergeCell ref="CM20:CO21"/>
    <mergeCell ref="J21:T21"/>
    <mergeCell ref="J19:T19"/>
    <mergeCell ref="U19:X19"/>
    <mergeCell ref="Z19:AC19"/>
    <mergeCell ref="AE19:AH19"/>
    <mergeCell ref="AJ19:AM19"/>
    <mergeCell ref="AO19:AR19"/>
    <mergeCell ref="AT19:AW19"/>
    <mergeCell ref="AY19:BJ19"/>
    <mergeCell ref="BK19:BM19"/>
    <mergeCell ref="BO17:BQ18"/>
    <mergeCell ref="BS17:BU18"/>
    <mergeCell ref="BW17:BY18"/>
    <mergeCell ref="CA17:CC18"/>
    <mergeCell ref="CE17:CG18"/>
    <mergeCell ref="CI17:CK18"/>
    <mergeCell ref="CM17:CO18"/>
    <mergeCell ref="J18:T18"/>
    <mergeCell ref="U18:X18"/>
    <mergeCell ref="Z18:AC18"/>
    <mergeCell ref="AE18:AH18"/>
    <mergeCell ref="AJ18:AM18"/>
    <mergeCell ref="AO18:AR18"/>
    <mergeCell ref="AT18:AW18"/>
    <mergeCell ref="J17:T17"/>
    <mergeCell ref="U17:X17"/>
    <mergeCell ref="Z17:AC17"/>
    <mergeCell ref="AE17:AH17"/>
    <mergeCell ref="AJ17:AM17"/>
    <mergeCell ref="AO17:AR17"/>
    <mergeCell ref="AT17:AW17"/>
    <mergeCell ref="AY17:BJ18"/>
    <mergeCell ref="BK17:BM18"/>
    <mergeCell ref="BS15:BU15"/>
    <mergeCell ref="BW15:BY15"/>
    <mergeCell ref="CA15:CC15"/>
    <mergeCell ref="CE15:CG15"/>
    <mergeCell ref="CI15:CK15"/>
    <mergeCell ref="CM15:CO15"/>
    <mergeCell ref="J16:T16"/>
    <mergeCell ref="U16:X16"/>
    <mergeCell ref="Z16:AC16"/>
    <mergeCell ref="AE16:AH16"/>
    <mergeCell ref="AJ16:AM16"/>
    <mergeCell ref="AO16:AR16"/>
    <mergeCell ref="AT16:AW16"/>
    <mergeCell ref="AY16:BJ16"/>
    <mergeCell ref="BK16:BM16"/>
    <mergeCell ref="BO16:BQ16"/>
    <mergeCell ref="BS16:BU16"/>
    <mergeCell ref="BW16:BY16"/>
    <mergeCell ref="CA16:CC16"/>
    <mergeCell ref="CE16:CG16"/>
    <mergeCell ref="CI16:CK16"/>
    <mergeCell ref="CM16:CO16"/>
    <mergeCell ref="J15:T15"/>
    <mergeCell ref="AY15:BJ15"/>
    <mergeCell ref="BK15:BM15"/>
    <mergeCell ref="BO13:BQ13"/>
    <mergeCell ref="Z13:AC13"/>
    <mergeCell ref="AE13:AH13"/>
    <mergeCell ref="AJ13:AM13"/>
    <mergeCell ref="AO13:AR13"/>
    <mergeCell ref="AT13:AW13"/>
    <mergeCell ref="AY13:BJ13"/>
    <mergeCell ref="BK13:BM13"/>
    <mergeCell ref="BO15:BQ15"/>
    <mergeCell ref="BS13:BU13"/>
    <mergeCell ref="BW13:BY13"/>
    <mergeCell ref="CA13:CC13"/>
    <mergeCell ref="CE13:CG13"/>
    <mergeCell ref="CI13:CK13"/>
    <mergeCell ref="CM13:CO13"/>
    <mergeCell ref="J14:T14"/>
    <mergeCell ref="U14:X14"/>
    <mergeCell ref="Z14:AC14"/>
    <mergeCell ref="AE14:AH14"/>
    <mergeCell ref="AJ14:AM14"/>
    <mergeCell ref="AO14:AR14"/>
    <mergeCell ref="AT14:AW14"/>
    <mergeCell ref="AY14:BJ14"/>
    <mergeCell ref="BK14:BM14"/>
    <mergeCell ref="BO14:BQ14"/>
    <mergeCell ref="BS14:BU14"/>
    <mergeCell ref="BW14:BY14"/>
    <mergeCell ref="CA14:CC14"/>
    <mergeCell ref="CE14:CG14"/>
    <mergeCell ref="CI14:CK14"/>
    <mergeCell ref="CM14:CO14"/>
    <mergeCell ref="J13:T13"/>
    <mergeCell ref="U13:X13"/>
    <mergeCell ref="BS11:BU11"/>
    <mergeCell ref="BW11:BY11"/>
    <mergeCell ref="CA11:CC11"/>
    <mergeCell ref="CE11:CG11"/>
    <mergeCell ref="CI11:CK11"/>
    <mergeCell ref="CM11:CO11"/>
    <mergeCell ref="J12:T12"/>
    <mergeCell ref="U12:X12"/>
    <mergeCell ref="Z12:AC12"/>
    <mergeCell ref="AE12:AH12"/>
    <mergeCell ref="AJ12:AM12"/>
    <mergeCell ref="AO12:AR12"/>
    <mergeCell ref="AT12:AW12"/>
    <mergeCell ref="AY12:BJ12"/>
    <mergeCell ref="BK12:BM12"/>
    <mergeCell ref="BO12:BQ12"/>
    <mergeCell ref="BS12:BU12"/>
    <mergeCell ref="BW12:BY12"/>
    <mergeCell ref="CA12:CC12"/>
    <mergeCell ref="CE12:CG12"/>
    <mergeCell ref="CI12:CK12"/>
    <mergeCell ref="CM12:CO12"/>
    <mergeCell ref="J11:T11"/>
    <mergeCell ref="AY11:BJ11"/>
    <mergeCell ref="BK11:BM11"/>
    <mergeCell ref="BO9:BQ9"/>
    <mergeCell ref="Z9:AC9"/>
    <mergeCell ref="AE9:AH9"/>
    <mergeCell ref="AJ9:AM9"/>
    <mergeCell ref="AO9:AR9"/>
    <mergeCell ref="AT9:AW9"/>
    <mergeCell ref="AY9:BJ9"/>
    <mergeCell ref="BK9:BM9"/>
    <mergeCell ref="BO11:BQ11"/>
    <mergeCell ref="BS9:BU9"/>
    <mergeCell ref="BW9:BY9"/>
    <mergeCell ref="CA9:CC9"/>
    <mergeCell ref="CE9:CG9"/>
    <mergeCell ref="CI9:CK9"/>
    <mergeCell ref="CM9:CO9"/>
    <mergeCell ref="J10:T10"/>
    <mergeCell ref="U10:X10"/>
    <mergeCell ref="Z10:AC10"/>
    <mergeCell ref="AE10:AH10"/>
    <mergeCell ref="AJ10:AM10"/>
    <mergeCell ref="AO10:AR10"/>
    <mergeCell ref="AT10:AW10"/>
    <mergeCell ref="AY10:BJ10"/>
    <mergeCell ref="BK10:BM10"/>
    <mergeCell ref="BO10:BQ10"/>
    <mergeCell ref="BS10:BU10"/>
    <mergeCell ref="BW10:BY10"/>
    <mergeCell ref="CA10:CC10"/>
    <mergeCell ref="CE10:CG10"/>
    <mergeCell ref="CI10:CK10"/>
    <mergeCell ref="CM10:CO10"/>
    <mergeCell ref="J9:T9"/>
    <mergeCell ref="U9:X9"/>
    <mergeCell ref="BS7:BU7"/>
    <mergeCell ref="BW7:BY7"/>
    <mergeCell ref="CA7:CC7"/>
    <mergeCell ref="CE7:CG7"/>
    <mergeCell ref="CI7:CK7"/>
    <mergeCell ref="CM7:CO7"/>
    <mergeCell ref="J8:T8"/>
    <mergeCell ref="U8:X8"/>
    <mergeCell ref="Z8:AC8"/>
    <mergeCell ref="AE8:AH8"/>
    <mergeCell ref="AJ8:AM8"/>
    <mergeCell ref="AO8:AR8"/>
    <mergeCell ref="AT8:AW8"/>
    <mergeCell ref="AY8:BJ8"/>
    <mergeCell ref="BK8:BM8"/>
    <mergeCell ref="BO8:BQ8"/>
    <mergeCell ref="BS8:BU8"/>
    <mergeCell ref="BW8:BY8"/>
    <mergeCell ref="CA8:CC8"/>
    <mergeCell ref="CE8:CG8"/>
    <mergeCell ref="CI8:CK8"/>
    <mergeCell ref="CM8:CO8"/>
    <mergeCell ref="J7:T7"/>
    <mergeCell ref="U7:X7"/>
    <mergeCell ref="Z7:AC7"/>
    <mergeCell ref="AE7:AH7"/>
    <mergeCell ref="AJ7:AM7"/>
    <mergeCell ref="AO7:AR7"/>
    <mergeCell ref="AT7:AW7"/>
    <mergeCell ref="AY7:BJ7"/>
    <mergeCell ref="BK7:BM7"/>
    <mergeCell ref="BO5:BQ5"/>
    <mergeCell ref="Z5:AD5"/>
    <mergeCell ref="AE5:AI5"/>
    <mergeCell ref="AJ5:AN5"/>
    <mergeCell ref="AO5:AS5"/>
    <mergeCell ref="AT5:AX5"/>
    <mergeCell ref="AY5:BJ5"/>
    <mergeCell ref="BK5:BM5"/>
    <mergeCell ref="BO7:BQ7"/>
    <mergeCell ref="BS5:BU5"/>
    <mergeCell ref="BW5:BY5"/>
    <mergeCell ref="CA5:CC5"/>
    <mergeCell ref="CE5:CG5"/>
    <mergeCell ref="CI5:CK5"/>
    <mergeCell ref="CM5:CO5"/>
    <mergeCell ref="J6:T6"/>
    <mergeCell ref="U6:X6"/>
    <mergeCell ref="Z6:AC6"/>
    <mergeCell ref="AE6:AH6"/>
    <mergeCell ref="AJ6:AM6"/>
    <mergeCell ref="AO6:AR6"/>
    <mergeCell ref="AT6:AW6"/>
    <mergeCell ref="AY6:BJ6"/>
    <mergeCell ref="BK6:BM6"/>
    <mergeCell ref="BO6:BQ6"/>
    <mergeCell ref="BS6:BU6"/>
    <mergeCell ref="BW6:BY6"/>
    <mergeCell ref="CA6:CC6"/>
    <mergeCell ref="CE6:CG6"/>
    <mergeCell ref="CI6:CK6"/>
    <mergeCell ref="CM6:CO6"/>
    <mergeCell ref="J5:T5"/>
    <mergeCell ref="U5:Y5"/>
    <mergeCell ref="J1:K2"/>
    <mergeCell ref="M1:U2"/>
    <mergeCell ref="CG1:CP2"/>
    <mergeCell ref="K3:L3"/>
    <mergeCell ref="AY3:BJ4"/>
    <mergeCell ref="BK3:BN4"/>
    <mergeCell ref="BO3:BR3"/>
    <mergeCell ref="BS3:BV3"/>
    <mergeCell ref="BW3:BZ3"/>
    <mergeCell ref="CA3:CD3"/>
    <mergeCell ref="CE3:CH3"/>
    <mergeCell ref="CI3:CL3"/>
    <mergeCell ref="CM3:CP3"/>
    <mergeCell ref="J4:T4"/>
    <mergeCell ref="U4:AD4"/>
    <mergeCell ref="AE4:AN4"/>
    <mergeCell ref="AO4:AX4"/>
    <mergeCell ref="BO4:BR4"/>
    <mergeCell ref="BS4:BV4"/>
    <mergeCell ref="BW4:BZ4"/>
    <mergeCell ref="CA4:CD4"/>
    <mergeCell ref="CE4:CH4"/>
    <mergeCell ref="CI4:CL4"/>
    <mergeCell ref="CM4:CP4"/>
    <mergeCell ref="D10:D11"/>
    <mergeCell ref="E10:G11"/>
    <mergeCell ref="A43:I43"/>
    <mergeCell ref="J39:M40"/>
    <mergeCell ref="N39:T39"/>
    <mergeCell ref="U39:AB39"/>
    <mergeCell ref="AE39:AL39"/>
    <mergeCell ref="AN39:AU39"/>
    <mergeCell ref="N40:T40"/>
    <mergeCell ref="U40:AB40"/>
    <mergeCell ref="AE40:AL40"/>
    <mergeCell ref="AN40:AU40"/>
    <mergeCell ref="U11:X11"/>
    <mergeCell ref="Z11:AC11"/>
    <mergeCell ref="AE11:AH11"/>
    <mergeCell ref="AJ11:AM11"/>
    <mergeCell ref="AO11:AR11"/>
    <mergeCell ref="AT11:AW11"/>
    <mergeCell ref="U15:X15"/>
    <mergeCell ref="Z15:AC15"/>
    <mergeCell ref="AE15:AH15"/>
    <mergeCell ref="AJ15:AM15"/>
    <mergeCell ref="AO15:AR15"/>
    <mergeCell ref="AT15:AW15"/>
  </mergeCells>
  <phoneticPr fontId="1"/>
  <printOptions horizontalCentered="1"/>
  <pageMargins left="0.78740157480314965" right="0.78740157480314965" top="0.98425196850393704" bottom="0.78740157480314965" header="0" footer="0"/>
  <headerFooter alignWithMargins="0"/>
  <colBreaks count="2" manualBreakCount="2">
    <brk id="9" max="42" man="1"/>
    <brk id="50" max="42" man="1"/>
  </col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K71"/>
  <sheetViews>
    <sheetView view="pageBreakPreview" zoomScale="70" zoomScaleNormal="100" zoomScaleSheetLayoutView="70" workbookViewId="0">
      <selection activeCell="BJ21" sqref="BJ21"/>
    </sheetView>
  </sheetViews>
  <sheetFormatPr defaultRowHeight="13.5" customHeight="1"/>
  <cols>
    <col min="1" max="8" width="2.375" style="1" customWidth="1"/>
    <col min="9" max="9" width="1.25" style="1" customWidth="1"/>
    <col min="10" max="11" width="2.375" style="1" customWidth="1"/>
    <col min="12" max="12" width="2.125" style="1" customWidth="1"/>
    <col min="13" max="13" width="2.375" style="1" customWidth="1"/>
    <col min="14" max="15" width="1.25" style="1" customWidth="1"/>
    <col min="16" max="17" width="2.375" style="1" customWidth="1"/>
    <col min="18" max="19" width="1.25" style="1" customWidth="1"/>
    <col min="20" max="21" width="2.375" style="1" customWidth="1"/>
    <col min="22" max="23" width="1.25" style="1" customWidth="1"/>
    <col min="24" max="25" width="2.375" style="1" customWidth="1"/>
    <col min="26" max="26" width="1.25" style="1" customWidth="1"/>
    <col min="27" max="28" width="2.375" style="1" customWidth="1"/>
    <col min="29" max="30" width="1.25" style="1" customWidth="1"/>
    <col min="31" max="32" width="2.375" style="1" customWidth="1"/>
    <col min="33" max="34" width="1.25" style="1" customWidth="1"/>
    <col min="35" max="35" width="2.375" style="1" customWidth="1"/>
    <col min="36" max="36" width="2.125" style="1" customWidth="1"/>
    <col min="37" max="39" width="1.25" style="1" customWidth="1"/>
    <col min="40" max="41" width="2.125" style="1" customWidth="1"/>
    <col min="42" max="42" width="1.25" style="1" customWidth="1"/>
    <col min="43" max="44" width="2.375" style="1" customWidth="1"/>
    <col min="45" max="45" width="1.25" style="1" customWidth="1"/>
    <col min="46" max="48" width="2.375" style="1" customWidth="1"/>
    <col min="49" max="49" width="1.25" style="1" customWidth="1"/>
    <col min="50" max="54" width="2.375" style="1" customWidth="1"/>
    <col min="55" max="56" width="1.25" style="1" customWidth="1"/>
    <col min="57" max="58" width="2.375" style="1" customWidth="1"/>
    <col min="59" max="59" width="1.25" style="1" customWidth="1"/>
    <col min="60" max="61" width="2.375" style="1" customWidth="1"/>
    <col min="62" max="62" width="2.125" style="1" customWidth="1"/>
    <col min="63" max="63" width="1.25" style="1" customWidth="1"/>
    <col min="64" max="68" width="2.375" style="1" customWidth="1"/>
    <col min="69" max="70" width="1.25" style="1" customWidth="1"/>
    <col min="71" max="74" width="2.375" style="1" customWidth="1"/>
    <col min="75" max="75" width="3" style="1" customWidth="1"/>
    <col min="76" max="76" width="2.375" style="1" customWidth="1"/>
    <col min="77" max="77" width="1.25" style="1" customWidth="1"/>
    <col min="78" max="82" width="2.375" style="1" customWidth="1"/>
    <col min="83" max="84" width="1.25" style="1" customWidth="1"/>
    <col min="85" max="103" width="2.125" style="1" customWidth="1"/>
    <col min="104" max="104" width="1.625" style="1" customWidth="1"/>
    <col min="105" max="107" width="2.125" style="1" customWidth="1"/>
    <col min="108" max="108" width="1.625" style="1" customWidth="1"/>
    <col min="109" max="112" width="2.125" style="1" customWidth="1"/>
    <col min="113" max="113" width="1.625" style="1" customWidth="1"/>
    <col min="114" max="116" width="2.125" style="1" customWidth="1"/>
    <col min="117" max="117" width="1.625" style="1" customWidth="1"/>
    <col min="118" max="120" width="2.125" style="1" customWidth="1"/>
    <col min="121" max="121" width="1.625" style="1" customWidth="1"/>
    <col min="122" max="123" width="2.125" style="1" customWidth="1"/>
    <col min="124" max="124" width="3.125" style="1" customWidth="1"/>
    <col min="125" max="125" width="1.5" style="1" customWidth="1"/>
    <col min="126" max="126" width="1.625" style="1" customWidth="1"/>
    <col min="127" max="199" width="2.125" style="49" customWidth="1"/>
    <col min="200" max="206" width="2.125" style="1" customWidth="1"/>
    <col min="207" max="243" width="2.25" style="1" customWidth="1"/>
    <col min="244" max="244" width="5.5" style="1" customWidth="1"/>
    <col min="245" max="245" width="2.125" style="1" customWidth="1"/>
    <col min="246" max="256" width="9" style="1"/>
    <col min="257" max="264" width="2.375" style="1" customWidth="1"/>
    <col min="265" max="265" width="1.25" style="1" customWidth="1"/>
    <col min="266" max="267" width="2.375" style="1" customWidth="1"/>
    <col min="268" max="268" width="2.125" style="1" customWidth="1"/>
    <col min="269" max="269" width="2.375" style="1" customWidth="1"/>
    <col min="270" max="271" width="1.25" style="1" customWidth="1"/>
    <col min="272" max="273" width="2.375" style="1" customWidth="1"/>
    <col min="274" max="275" width="1.25" style="1" customWidth="1"/>
    <col min="276" max="277" width="2.375" style="1" customWidth="1"/>
    <col min="278" max="279" width="1.25" style="1" customWidth="1"/>
    <col min="280" max="281" width="2.375" style="1" customWidth="1"/>
    <col min="282" max="282" width="1.25" style="1" customWidth="1"/>
    <col min="283" max="284" width="2.375" style="1" customWidth="1"/>
    <col min="285" max="286" width="1.25" style="1" customWidth="1"/>
    <col min="287" max="288" width="2.375" style="1" customWidth="1"/>
    <col min="289" max="290" width="1.25" style="1" customWidth="1"/>
    <col min="291" max="291" width="2.375" style="1" customWidth="1"/>
    <col min="292" max="292" width="2.125" style="1" customWidth="1"/>
    <col min="293" max="295" width="1.25" style="1" customWidth="1"/>
    <col min="296" max="297" width="2.125" style="1" customWidth="1"/>
    <col min="298" max="298" width="1.25" style="1" customWidth="1"/>
    <col min="299" max="300" width="2.375" style="1" customWidth="1"/>
    <col min="301" max="301" width="1.25" style="1" customWidth="1"/>
    <col min="302" max="304" width="2.375" style="1" customWidth="1"/>
    <col min="305" max="305" width="1.25" style="1" customWidth="1"/>
    <col min="306" max="310" width="2.375" style="1" customWidth="1"/>
    <col min="311" max="312" width="1.25" style="1" customWidth="1"/>
    <col min="313" max="314" width="2.375" style="1" customWidth="1"/>
    <col min="315" max="315" width="1.25" style="1" customWidth="1"/>
    <col min="316" max="317" width="2.375" style="1" customWidth="1"/>
    <col min="318" max="319" width="1.25" style="1" customWidth="1"/>
    <col min="320" max="324" width="2.375" style="1" customWidth="1"/>
    <col min="325" max="326" width="1.25" style="1" customWidth="1"/>
    <col min="327" max="331" width="2.375" style="1" customWidth="1"/>
    <col min="332" max="333" width="1.25" style="1" customWidth="1"/>
    <col min="334" max="338" width="2.375" style="1" customWidth="1"/>
    <col min="339" max="340" width="1.25" style="1" customWidth="1"/>
    <col min="341" max="359" width="2.125" style="1" customWidth="1"/>
    <col min="360" max="360" width="1.625" style="1" customWidth="1"/>
    <col min="361" max="363" width="2.125" style="1" customWidth="1"/>
    <col min="364" max="364" width="1.625" style="1" customWidth="1"/>
    <col min="365" max="368" width="2.125" style="1" customWidth="1"/>
    <col min="369" max="369" width="1.625" style="1" customWidth="1"/>
    <col min="370" max="372" width="2.125" style="1" customWidth="1"/>
    <col min="373" max="373" width="1.625" style="1" customWidth="1"/>
    <col min="374" max="376" width="2.125" style="1" customWidth="1"/>
    <col min="377" max="377" width="1.625" style="1" customWidth="1"/>
    <col min="378" max="379" width="2.125" style="1" customWidth="1"/>
    <col min="380" max="380" width="3.125" style="1" customWidth="1"/>
    <col min="381" max="381" width="1.5" style="1" customWidth="1"/>
    <col min="382" max="382" width="1.625" style="1" customWidth="1"/>
    <col min="383" max="462" width="2.125" style="1" customWidth="1"/>
    <col min="463" max="499" width="2.25" style="1" customWidth="1"/>
    <col min="500" max="501" width="2.125" style="1" customWidth="1"/>
    <col min="502" max="512" width="9" style="1"/>
    <col min="513" max="520" width="2.375" style="1" customWidth="1"/>
    <col min="521" max="521" width="1.25" style="1" customWidth="1"/>
    <col min="522" max="523" width="2.375" style="1" customWidth="1"/>
    <col min="524" max="524" width="2.125" style="1" customWidth="1"/>
    <col min="525" max="525" width="2.375" style="1" customWidth="1"/>
    <col min="526" max="527" width="1.25" style="1" customWidth="1"/>
    <col min="528" max="529" width="2.375" style="1" customWidth="1"/>
    <col min="530" max="531" width="1.25" style="1" customWidth="1"/>
    <col min="532" max="533" width="2.375" style="1" customWidth="1"/>
    <col min="534" max="535" width="1.25" style="1" customWidth="1"/>
    <col min="536" max="537" width="2.375" style="1" customWidth="1"/>
    <col min="538" max="538" width="1.25" style="1" customWidth="1"/>
    <col min="539" max="540" width="2.375" style="1" customWidth="1"/>
    <col min="541" max="542" width="1.25" style="1" customWidth="1"/>
    <col min="543" max="544" width="2.375" style="1" customWidth="1"/>
    <col min="545" max="546" width="1.25" style="1" customWidth="1"/>
    <col min="547" max="547" width="2.375" style="1" customWidth="1"/>
    <col min="548" max="548" width="2.125" style="1" customWidth="1"/>
    <col min="549" max="551" width="1.25" style="1" customWidth="1"/>
    <col min="552" max="553" width="2.125" style="1" customWidth="1"/>
    <col min="554" max="554" width="1.25" style="1" customWidth="1"/>
    <col min="555" max="556" width="2.375" style="1" customWidth="1"/>
    <col min="557" max="557" width="1.25" style="1" customWidth="1"/>
    <col min="558" max="560" width="2.375" style="1" customWidth="1"/>
    <col min="561" max="561" width="1.25" style="1" customWidth="1"/>
    <col min="562" max="566" width="2.375" style="1" customWidth="1"/>
    <col min="567" max="568" width="1.25" style="1" customWidth="1"/>
    <col min="569" max="570" width="2.375" style="1" customWidth="1"/>
    <col min="571" max="571" width="1.25" style="1" customWidth="1"/>
    <col min="572" max="573" width="2.375" style="1" customWidth="1"/>
    <col min="574" max="575" width="1.25" style="1" customWidth="1"/>
    <col min="576" max="580" width="2.375" style="1" customWidth="1"/>
    <col min="581" max="582" width="1.25" style="1" customWidth="1"/>
    <col min="583" max="587" width="2.375" style="1" customWidth="1"/>
    <col min="588" max="589" width="1.25" style="1" customWidth="1"/>
    <col min="590" max="594" width="2.375" style="1" customWidth="1"/>
    <col min="595" max="596" width="1.25" style="1" customWidth="1"/>
    <col min="597" max="615" width="2.125" style="1" customWidth="1"/>
    <col min="616" max="616" width="1.625" style="1" customWidth="1"/>
    <col min="617" max="619" width="2.125" style="1" customWidth="1"/>
    <col min="620" max="620" width="1.625" style="1" customWidth="1"/>
    <col min="621" max="624" width="2.125" style="1" customWidth="1"/>
    <col min="625" max="625" width="1.625" style="1" customWidth="1"/>
    <col min="626" max="628" width="2.125" style="1" customWidth="1"/>
    <col min="629" max="629" width="1.625" style="1" customWidth="1"/>
    <col min="630" max="632" width="2.125" style="1" customWidth="1"/>
    <col min="633" max="633" width="1.625" style="1" customWidth="1"/>
    <col min="634" max="635" width="2.125" style="1" customWidth="1"/>
    <col min="636" max="636" width="3.125" style="1" customWidth="1"/>
    <col min="637" max="637" width="1.5" style="1" customWidth="1"/>
    <col min="638" max="638" width="1.625" style="1" customWidth="1"/>
    <col min="639" max="718" width="2.125" style="1" customWidth="1"/>
    <col min="719" max="755" width="2.25" style="1" customWidth="1"/>
    <col min="756" max="757" width="2.125" style="1" customWidth="1"/>
    <col min="758" max="768" width="9" style="1"/>
    <col min="769" max="776" width="2.375" style="1" customWidth="1"/>
    <col min="777" max="777" width="1.25" style="1" customWidth="1"/>
    <col min="778" max="779" width="2.375" style="1" customWidth="1"/>
    <col min="780" max="780" width="2.125" style="1" customWidth="1"/>
    <col min="781" max="781" width="2.375" style="1" customWidth="1"/>
    <col min="782" max="783" width="1.25" style="1" customWidth="1"/>
    <col min="784" max="785" width="2.375" style="1" customWidth="1"/>
    <col min="786" max="787" width="1.25" style="1" customWidth="1"/>
    <col min="788" max="789" width="2.375" style="1" customWidth="1"/>
    <col min="790" max="791" width="1.25" style="1" customWidth="1"/>
    <col min="792" max="793" width="2.375" style="1" customWidth="1"/>
    <col min="794" max="794" width="1.25" style="1" customWidth="1"/>
    <col min="795" max="796" width="2.375" style="1" customWidth="1"/>
    <col min="797" max="798" width="1.25" style="1" customWidth="1"/>
    <col min="799" max="800" width="2.375" style="1" customWidth="1"/>
    <col min="801" max="802" width="1.25" style="1" customWidth="1"/>
    <col min="803" max="803" width="2.375" style="1" customWidth="1"/>
    <col min="804" max="804" width="2.125" style="1" customWidth="1"/>
    <col min="805" max="807" width="1.25" style="1" customWidth="1"/>
    <col min="808" max="809" width="2.125" style="1" customWidth="1"/>
    <col min="810" max="810" width="1.25" style="1" customWidth="1"/>
    <col min="811" max="812" width="2.375" style="1" customWidth="1"/>
    <col min="813" max="813" width="1.25" style="1" customWidth="1"/>
    <col min="814" max="816" width="2.375" style="1" customWidth="1"/>
    <col min="817" max="817" width="1.25" style="1" customWidth="1"/>
    <col min="818" max="822" width="2.375" style="1" customWidth="1"/>
    <col min="823" max="824" width="1.25" style="1" customWidth="1"/>
    <col min="825" max="826" width="2.375" style="1" customWidth="1"/>
    <col min="827" max="827" width="1.25" style="1" customWidth="1"/>
    <col min="828" max="829" width="2.375" style="1" customWidth="1"/>
    <col min="830" max="831" width="1.25" style="1" customWidth="1"/>
    <col min="832" max="836" width="2.375" style="1" customWidth="1"/>
    <col min="837" max="838" width="1.25" style="1" customWidth="1"/>
    <col min="839" max="843" width="2.375" style="1" customWidth="1"/>
    <col min="844" max="845" width="1.25" style="1" customWidth="1"/>
    <col min="846" max="850" width="2.375" style="1" customWidth="1"/>
    <col min="851" max="852" width="1.25" style="1" customWidth="1"/>
    <col min="853" max="871" width="2.125" style="1" customWidth="1"/>
    <col min="872" max="872" width="1.625" style="1" customWidth="1"/>
    <col min="873" max="875" width="2.125" style="1" customWidth="1"/>
    <col min="876" max="876" width="1.625" style="1" customWidth="1"/>
    <col min="877" max="880" width="2.125" style="1" customWidth="1"/>
    <col min="881" max="881" width="1.625" style="1" customWidth="1"/>
    <col min="882" max="884" width="2.125" style="1" customWidth="1"/>
    <col min="885" max="885" width="1.625" style="1" customWidth="1"/>
    <col min="886" max="888" width="2.125" style="1" customWidth="1"/>
    <col min="889" max="889" width="1.625" style="1" customWidth="1"/>
    <col min="890" max="891" width="2.125" style="1" customWidth="1"/>
    <col min="892" max="892" width="3.125" style="1" customWidth="1"/>
    <col min="893" max="893" width="1.5" style="1" customWidth="1"/>
    <col min="894" max="894" width="1.625" style="1" customWidth="1"/>
    <col min="895" max="974" width="2.125" style="1" customWidth="1"/>
    <col min="975" max="1011" width="2.25" style="1" customWidth="1"/>
    <col min="1012" max="1013" width="2.125" style="1" customWidth="1"/>
    <col min="1014" max="1024" width="9" style="1"/>
    <col min="1025" max="1032" width="2.375" style="1" customWidth="1"/>
    <col min="1033" max="1033" width="1.25" style="1" customWidth="1"/>
    <col min="1034" max="1035" width="2.375" style="1" customWidth="1"/>
    <col min="1036" max="1036" width="2.125" style="1" customWidth="1"/>
    <col min="1037" max="1037" width="2.375" style="1" customWidth="1"/>
    <col min="1038" max="1039" width="1.25" style="1" customWidth="1"/>
    <col min="1040" max="1041" width="2.375" style="1" customWidth="1"/>
    <col min="1042" max="1043" width="1.25" style="1" customWidth="1"/>
    <col min="1044" max="1045" width="2.375" style="1" customWidth="1"/>
    <col min="1046" max="1047" width="1.25" style="1" customWidth="1"/>
    <col min="1048" max="1049" width="2.375" style="1" customWidth="1"/>
    <col min="1050" max="1050" width="1.25" style="1" customWidth="1"/>
    <col min="1051" max="1052" width="2.375" style="1" customWidth="1"/>
    <col min="1053" max="1054" width="1.25" style="1" customWidth="1"/>
    <col min="1055" max="1056" width="2.375" style="1" customWidth="1"/>
    <col min="1057" max="1058" width="1.25" style="1" customWidth="1"/>
    <col min="1059" max="1059" width="2.375" style="1" customWidth="1"/>
    <col min="1060" max="1060" width="2.125" style="1" customWidth="1"/>
    <col min="1061" max="1063" width="1.25" style="1" customWidth="1"/>
    <col min="1064" max="1065" width="2.125" style="1" customWidth="1"/>
    <col min="1066" max="1066" width="1.25" style="1" customWidth="1"/>
    <col min="1067" max="1068" width="2.375" style="1" customWidth="1"/>
    <col min="1069" max="1069" width="1.25" style="1" customWidth="1"/>
    <col min="1070" max="1072" width="2.375" style="1" customWidth="1"/>
    <col min="1073" max="1073" width="1.25" style="1" customWidth="1"/>
    <col min="1074" max="1078" width="2.375" style="1" customWidth="1"/>
    <col min="1079" max="1080" width="1.25" style="1" customWidth="1"/>
    <col min="1081" max="1082" width="2.375" style="1" customWidth="1"/>
    <col min="1083" max="1083" width="1.25" style="1" customWidth="1"/>
    <col min="1084" max="1085" width="2.375" style="1" customWidth="1"/>
    <col min="1086" max="1087" width="1.25" style="1" customWidth="1"/>
    <col min="1088" max="1092" width="2.375" style="1" customWidth="1"/>
    <col min="1093" max="1094" width="1.25" style="1" customWidth="1"/>
    <col min="1095" max="1099" width="2.375" style="1" customWidth="1"/>
    <col min="1100" max="1101" width="1.25" style="1" customWidth="1"/>
    <col min="1102" max="1106" width="2.375" style="1" customWidth="1"/>
    <col min="1107" max="1108" width="1.25" style="1" customWidth="1"/>
    <col min="1109" max="1127" width="2.125" style="1" customWidth="1"/>
    <col min="1128" max="1128" width="1.625" style="1" customWidth="1"/>
    <col min="1129" max="1131" width="2.125" style="1" customWidth="1"/>
    <col min="1132" max="1132" width="1.625" style="1" customWidth="1"/>
    <col min="1133" max="1136" width="2.125" style="1" customWidth="1"/>
    <col min="1137" max="1137" width="1.625" style="1" customWidth="1"/>
    <col min="1138" max="1140" width="2.125" style="1" customWidth="1"/>
    <col min="1141" max="1141" width="1.625" style="1" customWidth="1"/>
    <col min="1142" max="1144" width="2.125" style="1" customWidth="1"/>
    <col min="1145" max="1145" width="1.625" style="1" customWidth="1"/>
    <col min="1146" max="1147" width="2.125" style="1" customWidth="1"/>
    <col min="1148" max="1148" width="3.125" style="1" customWidth="1"/>
    <col min="1149" max="1149" width="1.5" style="1" customWidth="1"/>
    <col min="1150" max="1150" width="1.625" style="1" customWidth="1"/>
    <col min="1151" max="1230" width="2.125" style="1" customWidth="1"/>
    <col min="1231" max="1267" width="2.25" style="1" customWidth="1"/>
    <col min="1268" max="1269" width="2.125" style="1" customWidth="1"/>
    <col min="1270" max="1280" width="9" style="1"/>
    <col min="1281" max="1288" width="2.375" style="1" customWidth="1"/>
    <col min="1289" max="1289" width="1.25" style="1" customWidth="1"/>
    <col min="1290" max="1291" width="2.375" style="1" customWidth="1"/>
    <col min="1292" max="1292" width="2.125" style="1" customWidth="1"/>
    <col min="1293" max="1293" width="2.375" style="1" customWidth="1"/>
    <col min="1294" max="1295" width="1.25" style="1" customWidth="1"/>
    <col min="1296" max="1297" width="2.375" style="1" customWidth="1"/>
    <col min="1298" max="1299" width="1.25" style="1" customWidth="1"/>
    <col min="1300" max="1301" width="2.375" style="1" customWidth="1"/>
    <col min="1302" max="1303" width="1.25" style="1" customWidth="1"/>
    <col min="1304" max="1305" width="2.375" style="1" customWidth="1"/>
    <col min="1306" max="1306" width="1.25" style="1" customWidth="1"/>
    <col min="1307" max="1308" width="2.375" style="1" customWidth="1"/>
    <col min="1309" max="1310" width="1.25" style="1" customWidth="1"/>
    <col min="1311" max="1312" width="2.375" style="1" customWidth="1"/>
    <col min="1313" max="1314" width="1.25" style="1" customWidth="1"/>
    <col min="1315" max="1315" width="2.375" style="1" customWidth="1"/>
    <col min="1316" max="1316" width="2.125" style="1" customWidth="1"/>
    <col min="1317" max="1319" width="1.25" style="1" customWidth="1"/>
    <col min="1320" max="1321" width="2.125" style="1" customWidth="1"/>
    <col min="1322" max="1322" width="1.25" style="1" customWidth="1"/>
    <col min="1323" max="1324" width="2.375" style="1" customWidth="1"/>
    <col min="1325" max="1325" width="1.25" style="1" customWidth="1"/>
    <col min="1326" max="1328" width="2.375" style="1" customWidth="1"/>
    <col min="1329" max="1329" width="1.25" style="1" customWidth="1"/>
    <col min="1330" max="1334" width="2.375" style="1" customWidth="1"/>
    <col min="1335" max="1336" width="1.25" style="1" customWidth="1"/>
    <col min="1337" max="1338" width="2.375" style="1" customWidth="1"/>
    <col min="1339" max="1339" width="1.25" style="1" customWidth="1"/>
    <col min="1340" max="1341" width="2.375" style="1" customWidth="1"/>
    <col min="1342" max="1343" width="1.25" style="1" customWidth="1"/>
    <col min="1344" max="1348" width="2.375" style="1" customWidth="1"/>
    <col min="1349" max="1350" width="1.25" style="1" customWidth="1"/>
    <col min="1351" max="1355" width="2.375" style="1" customWidth="1"/>
    <col min="1356" max="1357" width="1.25" style="1" customWidth="1"/>
    <col min="1358" max="1362" width="2.375" style="1" customWidth="1"/>
    <col min="1363" max="1364" width="1.25" style="1" customWidth="1"/>
    <col min="1365" max="1383" width="2.125" style="1" customWidth="1"/>
    <col min="1384" max="1384" width="1.625" style="1" customWidth="1"/>
    <col min="1385" max="1387" width="2.125" style="1" customWidth="1"/>
    <col min="1388" max="1388" width="1.625" style="1" customWidth="1"/>
    <col min="1389" max="1392" width="2.125" style="1" customWidth="1"/>
    <col min="1393" max="1393" width="1.625" style="1" customWidth="1"/>
    <col min="1394" max="1396" width="2.125" style="1" customWidth="1"/>
    <col min="1397" max="1397" width="1.625" style="1" customWidth="1"/>
    <col min="1398" max="1400" width="2.125" style="1" customWidth="1"/>
    <col min="1401" max="1401" width="1.625" style="1" customWidth="1"/>
    <col min="1402" max="1403" width="2.125" style="1" customWidth="1"/>
    <col min="1404" max="1404" width="3.125" style="1" customWidth="1"/>
    <col min="1405" max="1405" width="1.5" style="1" customWidth="1"/>
    <col min="1406" max="1406" width="1.625" style="1" customWidth="1"/>
    <col min="1407" max="1486" width="2.125" style="1" customWidth="1"/>
    <col min="1487" max="1523" width="2.25" style="1" customWidth="1"/>
    <col min="1524" max="1525" width="2.125" style="1" customWidth="1"/>
    <col min="1526" max="1536" width="9" style="1"/>
    <col min="1537" max="1544" width="2.375" style="1" customWidth="1"/>
    <col min="1545" max="1545" width="1.25" style="1" customWidth="1"/>
    <col min="1546" max="1547" width="2.375" style="1" customWidth="1"/>
    <col min="1548" max="1548" width="2.125" style="1" customWidth="1"/>
    <col min="1549" max="1549" width="2.375" style="1" customWidth="1"/>
    <col min="1550" max="1551" width="1.25" style="1" customWidth="1"/>
    <col min="1552" max="1553" width="2.375" style="1" customWidth="1"/>
    <col min="1554" max="1555" width="1.25" style="1" customWidth="1"/>
    <col min="1556" max="1557" width="2.375" style="1" customWidth="1"/>
    <col min="1558" max="1559" width="1.25" style="1" customWidth="1"/>
    <col min="1560" max="1561" width="2.375" style="1" customWidth="1"/>
    <col min="1562" max="1562" width="1.25" style="1" customWidth="1"/>
    <col min="1563" max="1564" width="2.375" style="1" customWidth="1"/>
    <col min="1565" max="1566" width="1.25" style="1" customWidth="1"/>
    <col min="1567" max="1568" width="2.375" style="1" customWidth="1"/>
    <col min="1569" max="1570" width="1.25" style="1" customWidth="1"/>
    <col min="1571" max="1571" width="2.375" style="1" customWidth="1"/>
    <col min="1572" max="1572" width="2.125" style="1" customWidth="1"/>
    <col min="1573" max="1575" width="1.25" style="1" customWidth="1"/>
    <col min="1576" max="1577" width="2.125" style="1" customWidth="1"/>
    <col min="1578" max="1578" width="1.25" style="1" customWidth="1"/>
    <col min="1579" max="1580" width="2.375" style="1" customWidth="1"/>
    <col min="1581" max="1581" width="1.25" style="1" customWidth="1"/>
    <col min="1582" max="1584" width="2.375" style="1" customWidth="1"/>
    <col min="1585" max="1585" width="1.25" style="1" customWidth="1"/>
    <col min="1586" max="1590" width="2.375" style="1" customWidth="1"/>
    <col min="1591" max="1592" width="1.25" style="1" customWidth="1"/>
    <col min="1593" max="1594" width="2.375" style="1" customWidth="1"/>
    <col min="1595" max="1595" width="1.25" style="1" customWidth="1"/>
    <col min="1596" max="1597" width="2.375" style="1" customWidth="1"/>
    <col min="1598" max="1599" width="1.25" style="1" customWidth="1"/>
    <col min="1600" max="1604" width="2.375" style="1" customWidth="1"/>
    <col min="1605" max="1606" width="1.25" style="1" customWidth="1"/>
    <col min="1607" max="1611" width="2.375" style="1" customWidth="1"/>
    <col min="1612" max="1613" width="1.25" style="1" customWidth="1"/>
    <col min="1614" max="1618" width="2.375" style="1" customWidth="1"/>
    <col min="1619" max="1620" width="1.25" style="1" customWidth="1"/>
    <col min="1621" max="1639" width="2.125" style="1" customWidth="1"/>
    <col min="1640" max="1640" width="1.625" style="1" customWidth="1"/>
    <col min="1641" max="1643" width="2.125" style="1" customWidth="1"/>
    <col min="1644" max="1644" width="1.625" style="1" customWidth="1"/>
    <col min="1645" max="1648" width="2.125" style="1" customWidth="1"/>
    <col min="1649" max="1649" width="1.625" style="1" customWidth="1"/>
    <col min="1650" max="1652" width="2.125" style="1" customWidth="1"/>
    <col min="1653" max="1653" width="1.625" style="1" customWidth="1"/>
    <col min="1654" max="1656" width="2.125" style="1" customWidth="1"/>
    <col min="1657" max="1657" width="1.625" style="1" customWidth="1"/>
    <col min="1658" max="1659" width="2.125" style="1" customWidth="1"/>
    <col min="1660" max="1660" width="3.125" style="1" customWidth="1"/>
    <col min="1661" max="1661" width="1.5" style="1" customWidth="1"/>
    <col min="1662" max="1662" width="1.625" style="1" customWidth="1"/>
    <col min="1663" max="1742" width="2.125" style="1" customWidth="1"/>
    <col min="1743" max="1779" width="2.25" style="1" customWidth="1"/>
    <col min="1780" max="1781" width="2.125" style="1" customWidth="1"/>
    <col min="1782" max="1792" width="9" style="1"/>
    <col min="1793" max="1800" width="2.375" style="1" customWidth="1"/>
    <col min="1801" max="1801" width="1.25" style="1" customWidth="1"/>
    <col min="1802" max="1803" width="2.375" style="1" customWidth="1"/>
    <col min="1804" max="1804" width="2.125" style="1" customWidth="1"/>
    <col min="1805" max="1805" width="2.375" style="1" customWidth="1"/>
    <col min="1806" max="1807" width="1.25" style="1" customWidth="1"/>
    <col min="1808" max="1809" width="2.375" style="1" customWidth="1"/>
    <col min="1810" max="1811" width="1.25" style="1" customWidth="1"/>
    <col min="1812" max="1813" width="2.375" style="1" customWidth="1"/>
    <col min="1814" max="1815" width="1.25" style="1" customWidth="1"/>
    <col min="1816" max="1817" width="2.375" style="1" customWidth="1"/>
    <col min="1818" max="1818" width="1.25" style="1" customWidth="1"/>
    <col min="1819" max="1820" width="2.375" style="1" customWidth="1"/>
    <col min="1821" max="1822" width="1.25" style="1" customWidth="1"/>
    <col min="1823" max="1824" width="2.375" style="1" customWidth="1"/>
    <col min="1825" max="1826" width="1.25" style="1" customWidth="1"/>
    <col min="1827" max="1827" width="2.375" style="1" customWidth="1"/>
    <col min="1828" max="1828" width="2.125" style="1" customWidth="1"/>
    <col min="1829" max="1831" width="1.25" style="1" customWidth="1"/>
    <col min="1832" max="1833" width="2.125" style="1" customWidth="1"/>
    <col min="1834" max="1834" width="1.25" style="1" customWidth="1"/>
    <col min="1835" max="1836" width="2.375" style="1" customWidth="1"/>
    <col min="1837" max="1837" width="1.25" style="1" customWidth="1"/>
    <col min="1838" max="1840" width="2.375" style="1" customWidth="1"/>
    <col min="1841" max="1841" width="1.25" style="1" customWidth="1"/>
    <col min="1842" max="1846" width="2.375" style="1" customWidth="1"/>
    <col min="1847" max="1848" width="1.25" style="1" customWidth="1"/>
    <col min="1849" max="1850" width="2.375" style="1" customWidth="1"/>
    <col min="1851" max="1851" width="1.25" style="1" customWidth="1"/>
    <col min="1852" max="1853" width="2.375" style="1" customWidth="1"/>
    <col min="1854" max="1855" width="1.25" style="1" customWidth="1"/>
    <col min="1856" max="1860" width="2.375" style="1" customWidth="1"/>
    <col min="1861" max="1862" width="1.25" style="1" customWidth="1"/>
    <col min="1863" max="1867" width="2.375" style="1" customWidth="1"/>
    <col min="1868" max="1869" width="1.25" style="1" customWidth="1"/>
    <col min="1870" max="1874" width="2.375" style="1" customWidth="1"/>
    <col min="1875" max="1876" width="1.25" style="1" customWidth="1"/>
    <col min="1877" max="1895" width="2.125" style="1" customWidth="1"/>
    <col min="1896" max="1896" width="1.625" style="1" customWidth="1"/>
    <col min="1897" max="1899" width="2.125" style="1" customWidth="1"/>
    <col min="1900" max="1900" width="1.625" style="1" customWidth="1"/>
    <col min="1901" max="1904" width="2.125" style="1" customWidth="1"/>
    <col min="1905" max="1905" width="1.625" style="1" customWidth="1"/>
    <col min="1906" max="1908" width="2.125" style="1" customWidth="1"/>
    <col min="1909" max="1909" width="1.625" style="1" customWidth="1"/>
    <col min="1910" max="1912" width="2.125" style="1" customWidth="1"/>
    <col min="1913" max="1913" width="1.625" style="1" customWidth="1"/>
    <col min="1914" max="1915" width="2.125" style="1" customWidth="1"/>
    <col min="1916" max="1916" width="3.125" style="1" customWidth="1"/>
    <col min="1917" max="1917" width="1.5" style="1" customWidth="1"/>
    <col min="1918" max="1918" width="1.625" style="1" customWidth="1"/>
    <col min="1919" max="1998" width="2.125" style="1" customWidth="1"/>
    <col min="1999" max="2035" width="2.25" style="1" customWidth="1"/>
    <col min="2036" max="2037" width="2.125" style="1" customWidth="1"/>
    <col min="2038" max="2048" width="9" style="1"/>
    <col min="2049" max="2056" width="2.375" style="1" customWidth="1"/>
    <col min="2057" max="2057" width="1.25" style="1" customWidth="1"/>
    <col min="2058" max="2059" width="2.375" style="1" customWidth="1"/>
    <col min="2060" max="2060" width="2.125" style="1" customWidth="1"/>
    <col min="2061" max="2061" width="2.375" style="1" customWidth="1"/>
    <col min="2062" max="2063" width="1.25" style="1" customWidth="1"/>
    <col min="2064" max="2065" width="2.375" style="1" customWidth="1"/>
    <col min="2066" max="2067" width="1.25" style="1" customWidth="1"/>
    <col min="2068" max="2069" width="2.375" style="1" customWidth="1"/>
    <col min="2070" max="2071" width="1.25" style="1" customWidth="1"/>
    <col min="2072" max="2073" width="2.375" style="1" customWidth="1"/>
    <col min="2074" max="2074" width="1.25" style="1" customWidth="1"/>
    <col min="2075" max="2076" width="2.375" style="1" customWidth="1"/>
    <col min="2077" max="2078" width="1.25" style="1" customWidth="1"/>
    <col min="2079" max="2080" width="2.375" style="1" customWidth="1"/>
    <col min="2081" max="2082" width="1.25" style="1" customWidth="1"/>
    <col min="2083" max="2083" width="2.375" style="1" customWidth="1"/>
    <col min="2084" max="2084" width="2.125" style="1" customWidth="1"/>
    <col min="2085" max="2087" width="1.25" style="1" customWidth="1"/>
    <col min="2088" max="2089" width="2.125" style="1" customWidth="1"/>
    <col min="2090" max="2090" width="1.25" style="1" customWidth="1"/>
    <col min="2091" max="2092" width="2.375" style="1" customWidth="1"/>
    <col min="2093" max="2093" width="1.25" style="1" customWidth="1"/>
    <col min="2094" max="2096" width="2.375" style="1" customWidth="1"/>
    <col min="2097" max="2097" width="1.25" style="1" customWidth="1"/>
    <col min="2098" max="2102" width="2.375" style="1" customWidth="1"/>
    <col min="2103" max="2104" width="1.25" style="1" customWidth="1"/>
    <col min="2105" max="2106" width="2.375" style="1" customWidth="1"/>
    <col min="2107" max="2107" width="1.25" style="1" customWidth="1"/>
    <col min="2108" max="2109" width="2.375" style="1" customWidth="1"/>
    <col min="2110" max="2111" width="1.25" style="1" customWidth="1"/>
    <col min="2112" max="2116" width="2.375" style="1" customWidth="1"/>
    <col min="2117" max="2118" width="1.25" style="1" customWidth="1"/>
    <col min="2119" max="2123" width="2.375" style="1" customWidth="1"/>
    <col min="2124" max="2125" width="1.25" style="1" customWidth="1"/>
    <col min="2126" max="2130" width="2.375" style="1" customWidth="1"/>
    <col min="2131" max="2132" width="1.25" style="1" customWidth="1"/>
    <col min="2133" max="2151" width="2.125" style="1" customWidth="1"/>
    <col min="2152" max="2152" width="1.625" style="1" customWidth="1"/>
    <col min="2153" max="2155" width="2.125" style="1" customWidth="1"/>
    <col min="2156" max="2156" width="1.625" style="1" customWidth="1"/>
    <col min="2157" max="2160" width="2.125" style="1" customWidth="1"/>
    <col min="2161" max="2161" width="1.625" style="1" customWidth="1"/>
    <col min="2162" max="2164" width="2.125" style="1" customWidth="1"/>
    <col min="2165" max="2165" width="1.625" style="1" customWidth="1"/>
    <col min="2166" max="2168" width="2.125" style="1" customWidth="1"/>
    <col min="2169" max="2169" width="1.625" style="1" customWidth="1"/>
    <col min="2170" max="2171" width="2.125" style="1" customWidth="1"/>
    <col min="2172" max="2172" width="3.125" style="1" customWidth="1"/>
    <col min="2173" max="2173" width="1.5" style="1" customWidth="1"/>
    <col min="2174" max="2174" width="1.625" style="1" customWidth="1"/>
    <col min="2175" max="2254" width="2.125" style="1" customWidth="1"/>
    <col min="2255" max="2291" width="2.25" style="1" customWidth="1"/>
    <col min="2292" max="2293" width="2.125" style="1" customWidth="1"/>
    <col min="2294" max="2304" width="9" style="1"/>
    <col min="2305" max="2312" width="2.375" style="1" customWidth="1"/>
    <col min="2313" max="2313" width="1.25" style="1" customWidth="1"/>
    <col min="2314" max="2315" width="2.375" style="1" customWidth="1"/>
    <col min="2316" max="2316" width="2.125" style="1" customWidth="1"/>
    <col min="2317" max="2317" width="2.375" style="1" customWidth="1"/>
    <col min="2318" max="2319" width="1.25" style="1" customWidth="1"/>
    <col min="2320" max="2321" width="2.375" style="1" customWidth="1"/>
    <col min="2322" max="2323" width="1.25" style="1" customWidth="1"/>
    <col min="2324" max="2325" width="2.375" style="1" customWidth="1"/>
    <col min="2326" max="2327" width="1.25" style="1" customWidth="1"/>
    <col min="2328" max="2329" width="2.375" style="1" customWidth="1"/>
    <col min="2330" max="2330" width="1.25" style="1" customWidth="1"/>
    <col min="2331" max="2332" width="2.375" style="1" customWidth="1"/>
    <col min="2333" max="2334" width="1.25" style="1" customWidth="1"/>
    <col min="2335" max="2336" width="2.375" style="1" customWidth="1"/>
    <col min="2337" max="2338" width="1.25" style="1" customWidth="1"/>
    <col min="2339" max="2339" width="2.375" style="1" customWidth="1"/>
    <col min="2340" max="2340" width="2.125" style="1" customWidth="1"/>
    <col min="2341" max="2343" width="1.25" style="1" customWidth="1"/>
    <col min="2344" max="2345" width="2.125" style="1" customWidth="1"/>
    <col min="2346" max="2346" width="1.25" style="1" customWidth="1"/>
    <col min="2347" max="2348" width="2.375" style="1" customWidth="1"/>
    <col min="2349" max="2349" width="1.25" style="1" customWidth="1"/>
    <col min="2350" max="2352" width="2.375" style="1" customWidth="1"/>
    <col min="2353" max="2353" width="1.25" style="1" customWidth="1"/>
    <col min="2354" max="2358" width="2.375" style="1" customWidth="1"/>
    <col min="2359" max="2360" width="1.25" style="1" customWidth="1"/>
    <col min="2361" max="2362" width="2.375" style="1" customWidth="1"/>
    <col min="2363" max="2363" width="1.25" style="1" customWidth="1"/>
    <col min="2364" max="2365" width="2.375" style="1" customWidth="1"/>
    <col min="2366" max="2367" width="1.25" style="1" customWidth="1"/>
    <col min="2368" max="2372" width="2.375" style="1" customWidth="1"/>
    <col min="2373" max="2374" width="1.25" style="1" customWidth="1"/>
    <col min="2375" max="2379" width="2.375" style="1" customWidth="1"/>
    <col min="2380" max="2381" width="1.25" style="1" customWidth="1"/>
    <col min="2382" max="2386" width="2.375" style="1" customWidth="1"/>
    <col min="2387" max="2388" width="1.25" style="1" customWidth="1"/>
    <col min="2389" max="2407" width="2.125" style="1" customWidth="1"/>
    <col min="2408" max="2408" width="1.625" style="1" customWidth="1"/>
    <col min="2409" max="2411" width="2.125" style="1" customWidth="1"/>
    <col min="2412" max="2412" width="1.625" style="1" customWidth="1"/>
    <col min="2413" max="2416" width="2.125" style="1" customWidth="1"/>
    <col min="2417" max="2417" width="1.625" style="1" customWidth="1"/>
    <col min="2418" max="2420" width="2.125" style="1" customWidth="1"/>
    <col min="2421" max="2421" width="1.625" style="1" customWidth="1"/>
    <col min="2422" max="2424" width="2.125" style="1" customWidth="1"/>
    <col min="2425" max="2425" width="1.625" style="1" customWidth="1"/>
    <col min="2426" max="2427" width="2.125" style="1" customWidth="1"/>
    <col min="2428" max="2428" width="3.125" style="1" customWidth="1"/>
    <col min="2429" max="2429" width="1.5" style="1" customWidth="1"/>
    <col min="2430" max="2430" width="1.625" style="1" customWidth="1"/>
    <col min="2431" max="2510" width="2.125" style="1" customWidth="1"/>
    <col min="2511" max="2547" width="2.25" style="1" customWidth="1"/>
    <col min="2548" max="2549" width="2.125" style="1" customWidth="1"/>
    <col min="2550" max="2560" width="9" style="1"/>
    <col min="2561" max="2568" width="2.375" style="1" customWidth="1"/>
    <col min="2569" max="2569" width="1.25" style="1" customWidth="1"/>
    <col min="2570" max="2571" width="2.375" style="1" customWidth="1"/>
    <col min="2572" max="2572" width="2.125" style="1" customWidth="1"/>
    <col min="2573" max="2573" width="2.375" style="1" customWidth="1"/>
    <col min="2574" max="2575" width="1.25" style="1" customWidth="1"/>
    <col min="2576" max="2577" width="2.375" style="1" customWidth="1"/>
    <col min="2578" max="2579" width="1.25" style="1" customWidth="1"/>
    <col min="2580" max="2581" width="2.375" style="1" customWidth="1"/>
    <col min="2582" max="2583" width="1.25" style="1" customWidth="1"/>
    <col min="2584" max="2585" width="2.375" style="1" customWidth="1"/>
    <col min="2586" max="2586" width="1.25" style="1" customWidth="1"/>
    <col min="2587" max="2588" width="2.375" style="1" customWidth="1"/>
    <col min="2589" max="2590" width="1.25" style="1" customWidth="1"/>
    <col min="2591" max="2592" width="2.375" style="1" customWidth="1"/>
    <col min="2593" max="2594" width="1.25" style="1" customWidth="1"/>
    <col min="2595" max="2595" width="2.375" style="1" customWidth="1"/>
    <col min="2596" max="2596" width="2.125" style="1" customWidth="1"/>
    <col min="2597" max="2599" width="1.25" style="1" customWidth="1"/>
    <col min="2600" max="2601" width="2.125" style="1" customWidth="1"/>
    <col min="2602" max="2602" width="1.25" style="1" customWidth="1"/>
    <col min="2603" max="2604" width="2.375" style="1" customWidth="1"/>
    <col min="2605" max="2605" width="1.25" style="1" customWidth="1"/>
    <col min="2606" max="2608" width="2.375" style="1" customWidth="1"/>
    <col min="2609" max="2609" width="1.25" style="1" customWidth="1"/>
    <col min="2610" max="2614" width="2.375" style="1" customWidth="1"/>
    <col min="2615" max="2616" width="1.25" style="1" customWidth="1"/>
    <col min="2617" max="2618" width="2.375" style="1" customWidth="1"/>
    <col min="2619" max="2619" width="1.25" style="1" customWidth="1"/>
    <col min="2620" max="2621" width="2.375" style="1" customWidth="1"/>
    <col min="2622" max="2623" width="1.25" style="1" customWidth="1"/>
    <col min="2624" max="2628" width="2.375" style="1" customWidth="1"/>
    <col min="2629" max="2630" width="1.25" style="1" customWidth="1"/>
    <col min="2631" max="2635" width="2.375" style="1" customWidth="1"/>
    <col min="2636" max="2637" width="1.25" style="1" customWidth="1"/>
    <col min="2638" max="2642" width="2.375" style="1" customWidth="1"/>
    <col min="2643" max="2644" width="1.25" style="1" customWidth="1"/>
    <col min="2645" max="2663" width="2.125" style="1" customWidth="1"/>
    <col min="2664" max="2664" width="1.625" style="1" customWidth="1"/>
    <col min="2665" max="2667" width="2.125" style="1" customWidth="1"/>
    <col min="2668" max="2668" width="1.625" style="1" customWidth="1"/>
    <col min="2669" max="2672" width="2.125" style="1" customWidth="1"/>
    <col min="2673" max="2673" width="1.625" style="1" customWidth="1"/>
    <col min="2674" max="2676" width="2.125" style="1" customWidth="1"/>
    <col min="2677" max="2677" width="1.625" style="1" customWidth="1"/>
    <col min="2678" max="2680" width="2.125" style="1" customWidth="1"/>
    <col min="2681" max="2681" width="1.625" style="1" customWidth="1"/>
    <col min="2682" max="2683" width="2.125" style="1" customWidth="1"/>
    <col min="2684" max="2684" width="3.125" style="1" customWidth="1"/>
    <col min="2685" max="2685" width="1.5" style="1" customWidth="1"/>
    <col min="2686" max="2686" width="1.625" style="1" customWidth="1"/>
    <col min="2687" max="2766" width="2.125" style="1" customWidth="1"/>
    <col min="2767" max="2803" width="2.25" style="1" customWidth="1"/>
    <col min="2804" max="2805" width="2.125" style="1" customWidth="1"/>
    <col min="2806" max="2816" width="9" style="1"/>
    <col min="2817" max="2824" width="2.375" style="1" customWidth="1"/>
    <col min="2825" max="2825" width="1.25" style="1" customWidth="1"/>
    <col min="2826" max="2827" width="2.375" style="1" customWidth="1"/>
    <col min="2828" max="2828" width="2.125" style="1" customWidth="1"/>
    <col min="2829" max="2829" width="2.375" style="1" customWidth="1"/>
    <col min="2830" max="2831" width="1.25" style="1" customWidth="1"/>
    <col min="2832" max="2833" width="2.375" style="1" customWidth="1"/>
    <col min="2834" max="2835" width="1.25" style="1" customWidth="1"/>
    <col min="2836" max="2837" width="2.375" style="1" customWidth="1"/>
    <col min="2838" max="2839" width="1.25" style="1" customWidth="1"/>
    <col min="2840" max="2841" width="2.375" style="1" customWidth="1"/>
    <col min="2842" max="2842" width="1.25" style="1" customWidth="1"/>
    <col min="2843" max="2844" width="2.375" style="1" customWidth="1"/>
    <col min="2845" max="2846" width="1.25" style="1" customWidth="1"/>
    <col min="2847" max="2848" width="2.375" style="1" customWidth="1"/>
    <col min="2849" max="2850" width="1.25" style="1" customWidth="1"/>
    <col min="2851" max="2851" width="2.375" style="1" customWidth="1"/>
    <col min="2852" max="2852" width="2.125" style="1" customWidth="1"/>
    <col min="2853" max="2855" width="1.25" style="1" customWidth="1"/>
    <col min="2856" max="2857" width="2.125" style="1" customWidth="1"/>
    <col min="2858" max="2858" width="1.25" style="1" customWidth="1"/>
    <col min="2859" max="2860" width="2.375" style="1" customWidth="1"/>
    <col min="2861" max="2861" width="1.25" style="1" customWidth="1"/>
    <col min="2862" max="2864" width="2.375" style="1" customWidth="1"/>
    <col min="2865" max="2865" width="1.25" style="1" customWidth="1"/>
    <col min="2866" max="2870" width="2.375" style="1" customWidth="1"/>
    <col min="2871" max="2872" width="1.25" style="1" customWidth="1"/>
    <col min="2873" max="2874" width="2.375" style="1" customWidth="1"/>
    <col min="2875" max="2875" width="1.25" style="1" customWidth="1"/>
    <col min="2876" max="2877" width="2.375" style="1" customWidth="1"/>
    <col min="2878" max="2879" width="1.25" style="1" customWidth="1"/>
    <col min="2880" max="2884" width="2.375" style="1" customWidth="1"/>
    <col min="2885" max="2886" width="1.25" style="1" customWidth="1"/>
    <col min="2887" max="2891" width="2.375" style="1" customWidth="1"/>
    <col min="2892" max="2893" width="1.25" style="1" customWidth="1"/>
    <col min="2894" max="2898" width="2.375" style="1" customWidth="1"/>
    <col min="2899" max="2900" width="1.25" style="1" customWidth="1"/>
    <col min="2901" max="2919" width="2.125" style="1" customWidth="1"/>
    <col min="2920" max="2920" width="1.625" style="1" customWidth="1"/>
    <col min="2921" max="2923" width="2.125" style="1" customWidth="1"/>
    <col min="2924" max="2924" width="1.625" style="1" customWidth="1"/>
    <col min="2925" max="2928" width="2.125" style="1" customWidth="1"/>
    <col min="2929" max="2929" width="1.625" style="1" customWidth="1"/>
    <col min="2930" max="2932" width="2.125" style="1" customWidth="1"/>
    <col min="2933" max="2933" width="1.625" style="1" customWidth="1"/>
    <col min="2934" max="2936" width="2.125" style="1" customWidth="1"/>
    <col min="2937" max="2937" width="1.625" style="1" customWidth="1"/>
    <col min="2938" max="2939" width="2.125" style="1" customWidth="1"/>
    <col min="2940" max="2940" width="3.125" style="1" customWidth="1"/>
    <col min="2941" max="2941" width="1.5" style="1" customWidth="1"/>
    <col min="2942" max="2942" width="1.625" style="1" customWidth="1"/>
    <col min="2943" max="3022" width="2.125" style="1" customWidth="1"/>
    <col min="3023" max="3059" width="2.25" style="1" customWidth="1"/>
    <col min="3060" max="3061" width="2.125" style="1" customWidth="1"/>
    <col min="3062" max="3072" width="9" style="1"/>
    <col min="3073" max="3080" width="2.375" style="1" customWidth="1"/>
    <col min="3081" max="3081" width="1.25" style="1" customWidth="1"/>
    <col min="3082" max="3083" width="2.375" style="1" customWidth="1"/>
    <col min="3084" max="3084" width="2.125" style="1" customWidth="1"/>
    <col min="3085" max="3085" width="2.375" style="1" customWidth="1"/>
    <col min="3086" max="3087" width="1.25" style="1" customWidth="1"/>
    <col min="3088" max="3089" width="2.375" style="1" customWidth="1"/>
    <col min="3090" max="3091" width="1.25" style="1" customWidth="1"/>
    <col min="3092" max="3093" width="2.375" style="1" customWidth="1"/>
    <col min="3094" max="3095" width="1.25" style="1" customWidth="1"/>
    <col min="3096" max="3097" width="2.375" style="1" customWidth="1"/>
    <col min="3098" max="3098" width="1.25" style="1" customWidth="1"/>
    <col min="3099" max="3100" width="2.375" style="1" customWidth="1"/>
    <col min="3101" max="3102" width="1.25" style="1" customWidth="1"/>
    <col min="3103" max="3104" width="2.375" style="1" customWidth="1"/>
    <col min="3105" max="3106" width="1.25" style="1" customWidth="1"/>
    <col min="3107" max="3107" width="2.375" style="1" customWidth="1"/>
    <col min="3108" max="3108" width="2.125" style="1" customWidth="1"/>
    <col min="3109" max="3111" width="1.25" style="1" customWidth="1"/>
    <col min="3112" max="3113" width="2.125" style="1" customWidth="1"/>
    <col min="3114" max="3114" width="1.25" style="1" customWidth="1"/>
    <col min="3115" max="3116" width="2.375" style="1" customWidth="1"/>
    <col min="3117" max="3117" width="1.25" style="1" customWidth="1"/>
    <col min="3118" max="3120" width="2.375" style="1" customWidth="1"/>
    <col min="3121" max="3121" width="1.25" style="1" customWidth="1"/>
    <col min="3122" max="3126" width="2.375" style="1" customWidth="1"/>
    <col min="3127" max="3128" width="1.25" style="1" customWidth="1"/>
    <col min="3129" max="3130" width="2.375" style="1" customWidth="1"/>
    <col min="3131" max="3131" width="1.25" style="1" customWidth="1"/>
    <col min="3132" max="3133" width="2.375" style="1" customWidth="1"/>
    <col min="3134" max="3135" width="1.25" style="1" customWidth="1"/>
    <col min="3136" max="3140" width="2.375" style="1" customWidth="1"/>
    <col min="3141" max="3142" width="1.25" style="1" customWidth="1"/>
    <col min="3143" max="3147" width="2.375" style="1" customWidth="1"/>
    <col min="3148" max="3149" width="1.25" style="1" customWidth="1"/>
    <col min="3150" max="3154" width="2.375" style="1" customWidth="1"/>
    <col min="3155" max="3156" width="1.25" style="1" customWidth="1"/>
    <col min="3157" max="3175" width="2.125" style="1" customWidth="1"/>
    <col min="3176" max="3176" width="1.625" style="1" customWidth="1"/>
    <col min="3177" max="3179" width="2.125" style="1" customWidth="1"/>
    <col min="3180" max="3180" width="1.625" style="1" customWidth="1"/>
    <col min="3181" max="3184" width="2.125" style="1" customWidth="1"/>
    <col min="3185" max="3185" width="1.625" style="1" customWidth="1"/>
    <col min="3186" max="3188" width="2.125" style="1" customWidth="1"/>
    <col min="3189" max="3189" width="1.625" style="1" customWidth="1"/>
    <col min="3190" max="3192" width="2.125" style="1" customWidth="1"/>
    <col min="3193" max="3193" width="1.625" style="1" customWidth="1"/>
    <col min="3194" max="3195" width="2.125" style="1" customWidth="1"/>
    <col min="3196" max="3196" width="3.125" style="1" customWidth="1"/>
    <col min="3197" max="3197" width="1.5" style="1" customWidth="1"/>
    <col min="3198" max="3198" width="1.625" style="1" customWidth="1"/>
    <col min="3199" max="3278" width="2.125" style="1" customWidth="1"/>
    <col min="3279" max="3315" width="2.25" style="1" customWidth="1"/>
    <col min="3316" max="3317" width="2.125" style="1" customWidth="1"/>
    <col min="3318" max="3328" width="9" style="1"/>
    <col min="3329" max="3336" width="2.375" style="1" customWidth="1"/>
    <col min="3337" max="3337" width="1.25" style="1" customWidth="1"/>
    <col min="3338" max="3339" width="2.375" style="1" customWidth="1"/>
    <col min="3340" max="3340" width="2.125" style="1" customWidth="1"/>
    <col min="3341" max="3341" width="2.375" style="1" customWidth="1"/>
    <col min="3342" max="3343" width="1.25" style="1" customWidth="1"/>
    <col min="3344" max="3345" width="2.375" style="1" customWidth="1"/>
    <col min="3346" max="3347" width="1.25" style="1" customWidth="1"/>
    <col min="3348" max="3349" width="2.375" style="1" customWidth="1"/>
    <col min="3350" max="3351" width="1.25" style="1" customWidth="1"/>
    <col min="3352" max="3353" width="2.375" style="1" customWidth="1"/>
    <col min="3354" max="3354" width="1.25" style="1" customWidth="1"/>
    <col min="3355" max="3356" width="2.375" style="1" customWidth="1"/>
    <col min="3357" max="3358" width="1.25" style="1" customWidth="1"/>
    <col min="3359" max="3360" width="2.375" style="1" customWidth="1"/>
    <col min="3361" max="3362" width="1.25" style="1" customWidth="1"/>
    <col min="3363" max="3363" width="2.375" style="1" customWidth="1"/>
    <col min="3364" max="3364" width="2.125" style="1" customWidth="1"/>
    <col min="3365" max="3367" width="1.25" style="1" customWidth="1"/>
    <col min="3368" max="3369" width="2.125" style="1" customWidth="1"/>
    <col min="3370" max="3370" width="1.25" style="1" customWidth="1"/>
    <col min="3371" max="3372" width="2.375" style="1" customWidth="1"/>
    <col min="3373" max="3373" width="1.25" style="1" customWidth="1"/>
    <col min="3374" max="3376" width="2.375" style="1" customWidth="1"/>
    <col min="3377" max="3377" width="1.25" style="1" customWidth="1"/>
    <col min="3378" max="3382" width="2.375" style="1" customWidth="1"/>
    <col min="3383" max="3384" width="1.25" style="1" customWidth="1"/>
    <col min="3385" max="3386" width="2.375" style="1" customWidth="1"/>
    <col min="3387" max="3387" width="1.25" style="1" customWidth="1"/>
    <col min="3388" max="3389" width="2.375" style="1" customWidth="1"/>
    <col min="3390" max="3391" width="1.25" style="1" customWidth="1"/>
    <col min="3392" max="3396" width="2.375" style="1" customWidth="1"/>
    <col min="3397" max="3398" width="1.25" style="1" customWidth="1"/>
    <col min="3399" max="3403" width="2.375" style="1" customWidth="1"/>
    <col min="3404" max="3405" width="1.25" style="1" customWidth="1"/>
    <col min="3406" max="3410" width="2.375" style="1" customWidth="1"/>
    <col min="3411" max="3412" width="1.25" style="1" customWidth="1"/>
    <col min="3413" max="3431" width="2.125" style="1" customWidth="1"/>
    <col min="3432" max="3432" width="1.625" style="1" customWidth="1"/>
    <col min="3433" max="3435" width="2.125" style="1" customWidth="1"/>
    <col min="3436" max="3436" width="1.625" style="1" customWidth="1"/>
    <col min="3437" max="3440" width="2.125" style="1" customWidth="1"/>
    <col min="3441" max="3441" width="1.625" style="1" customWidth="1"/>
    <col min="3442" max="3444" width="2.125" style="1" customWidth="1"/>
    <col min="3445" max="3445" width="1.625" style="1" customWidth="1"/>
    <col min="3446" max="3448" width="2.125" style="1" customWidth="1"/>
    <col min="3449" max="3449" width="1.625" style="1" customWidth="1"/>
    <col min="3450" max="3451" width="2.125" style="1" customWidth="1"/>
    <col min="3452" max="3452" width="3.125" style="1" customWidth="1"/>
    <col min="3453" max="3453" width="1.5" style="1" customWidth="1"/>
    <col min="3454" max="3454" width="1.625" style="1" customWidth="1"/>
    <col min="3455" max="3534" width="2.125" style="1" customWidth="1"/>
    <col min="3535" max="3571" width="2.25" style="1" customWidth="1"/>
    <col min="3572" max="3573" width="2.125" style="1" customWidth="1"/>
    <col min="3574" max="3584" width="9" style="1"/>
    <col min="3585" max="3592" width="2.375" style="1" customWidth="1"/>
    <col min="3593" max="3593" width="1.25" style="1" customWidth="1"/>
    <col min="3594" max="3595" width="2.375" style="1" customWidth="1"/>
    <col min="3596" max="3596" width="2.125" style="1" customWidth="1"/>
    <col min="3597" max="3597" width="2.375" style="1" customWidth="1"/>
    <col min="3598" max="3599" width="1.25" style="1" customWidth="1"/>
    <col min="3600" max="3601" width="2.375" style="1" customWidth="1"/>
    <col min="3602" max="3603" width="1.25" style="1" customWidth="1"/>
    <col min="3604" max="3605" width="2.375" style="1" customWidth="1"/>
    <col min="3606" max="3607" width="1.25" style="1" customWidth="1"/>
    <col min="3608" max="3609" width="2.375" style="1" customWidth="1"/>
    <col min="3610" max="3610" width="1.25" style="1" customWidth="1"/>
    <col min="3611" max="3612" width="2.375" style="1" customWidth="1"/>
    <col min="3613" max="3614" width="1.25" style="1" customWidth="1"/>
    <col min="3615" max="3616" width="2.375" style="1" customWidth="1"/>
    <col min="3617" max="3618" width="1.25" style="1" customWidth="1"/>
    <col min="3619" max="3619" width="2.375" style="1" customWidth="1"/>
    <col min="3620" max="3620" width="2.125" style="1" customWidth="1"/>
    <col min="3621" max="3623" width="1.25" style="1" customWidth="1"/>
    <col min="3624" max="3625" width="2.125" style="1" customWidth="1"/>
    <col min="3626" max="3626" width="1.25" style="1" customWidth="1"/>
    <col min="3627" max="3628" width="2.375" style="1" customWidth="1"/>
    <col min="3629" max="3629" width="1.25" style="1" customWidth="1"/>
    <col min="3630" max="3632" width="2.375" style="1" customWidth="1"/>
    <col min="3633" max="3633" width="1.25" style="1" customWidth="1"/>
    <col min="3634" max="3638" width="2.375" style="1" customWidth="1"/>
    <col min="3639" max="3640" width="1.25" style="1" customWidth="1"/>
    <col min="3641" max="3642" width="2.375" style="1" customWidth="1"/>
    <col min="3643" max="3643" width="1.25" style="1" customWidth="1"/>
    <col min="3644" max="3645" width="2.375" style="1" customWidth="1"/>
    <col min="3646" max="3647" width="1.25" style="1" customWidth="1"/>
    <col min="3648" max="3652" width="2.375" style="1" customWidth="1"/>
    <col min="3653" max="3654" width="1.25" style="1" customWidth="1"/>
    <col min="3655" max="3659" width="2.375" style="1" customWidth="1"/>
    <col min="3660" max="3661" width="1.25" style="1" customWidth="1"/>
    <col min="3662" max="3666" width="2.375" style="1" customWidth="1"/>
    <col min="3667" max="3668" width="1.25" style="1" customWidth="1"/>
    <col min="3669" max="3687" width="2.125" style="1" customWidth="1"/>
    <col min="3688" max="3688" width="1.625" style="1" customWidth="1"/>
    <col min="3689" max="3691" width="2.125" style="1" customWidth="1"/>
    <col min="3692" max="3692" width="1.625" style="1" customWidth="1"/>
    <col min="3693" max="3696" width="2.125" style="1" customWidth="1"/>
    <col min="3697" max="3697" width="1.625" style="1" customWidth="1"/>
    <col min="3698" max="3700" width="2.125" style="1" customWidth="1"/>
    <col min="3701" max="3701" width="1.625" style="1" customWidth="1"/>
    <col min="3702" max="3704" width="2.125" style="1" customWidth="1"/>
    <col min="3705" max="3705" width="1.625" style="1" customWidth="1"/>
    <col min="3706" max="3707" width="2.125" style="1" customWidth="1"/>
    <col min="3708" max="3708" width="3.125" style="1" customWidth="1"/>
    <col min="3709" max="3709" width="1.5" style="1" customWidth="1"/>
    <col min="3710" max="3710" width="1.625" style="1" customWidth="1"/>
    <col min="3711" max="3790" width="2.125" style="1" customWidth="1"/>
    <col min="3791" max="3827" width="2.25" style="1" customWidth="1"/>
    <col min="3828" max="3829" width="2.125" style="1" customWidth="1"/>
    <col min="3830" max="3840" width="9" style="1"/>
    <col min="3841" max="3848" width="2.375" style="1" customWidth="1"/>
    <col min="3849" max="3849" width="1.25" style="1" customWidth="1"/>
    <col min="3850" max="3851" width="2.375" style="1" customWidth="1"/>
    <col min="3852" max="3852" width="2.125" style="1" customWidth="1"/>
    <col min="3853" max="3853" width="2.375" style="1" customWidth="1"/>
    <col min="3854" max="3855" width="1.25" style="1" customWidth="1"/>
    <col min="3856" max="3857" width="2.375" style="1" customWidth="1"/>
    <col min="3858" max="3859" width="1.25" style="1" customWidth="1"/>
    <col min="3860" max="3861" width="2.375" style="1" customWidth="1"/>
    <col min="3862" max="3863" width="1.25" style="1" customWidth="1"/>
    <col min="3864" max="3865" width="2.375" style="1" customWidth="1"/>
    <col min="3866" max="3866" width="1.25" style="1" customWidth="1"/>
    <col min="3867" max="3868" width="2.375" style="1" customWidth="1"/>
    <col min="3869" max="3870" width="1.25" style="1" customWidth="1"/>
    <col min="3871" max="3872" width="2.375" style="1" customWidth="1"/>
    <col min="3873" max="3874" width="1.25" style="1" customWidth="1"/>
    <col min="3875" max="3875" width="2.375" style="1" customWidth="1"/>
    <col min="3876" max="3876" width="2.125" style="1" customWidth="1"/>
    <col min="3877" max="3879" width="1.25" style="1" customWidth="1"/>
    <col min="3880" max="3881" width="2.125" style="1" customWidth="1"/>
    <col min="3882" max="3882" width="1.25" style="1" customWidth="1"/>
    <col min="3883" max="3884" width="2.375" style="1" customWidth="1"/>
    <col min="3885" max="3885" width="1.25" style="1" customWidth="1"/>
    <col min="3886" max="3888" width="2.375" style="1" customWidth="1"/>
    <col min="3889" max="3889" width="1.25" style="1" customWidth="1"/>
    <col min="3890" max="3894" width="2.375" style="1" customWidth="1"/>
    <col min="3895" max="3896" width="1.25" style="1" customWidth="1"/>
    <col min="3897" max="3898" width="2.375" style="1" customWidth="1"/>
    <col min="3899" max="3899" width="1.25" style="1" customWidth="1"/>
    <col min="3900" max="3901" width="2.375" style="1" customWidth="1"/>
    <col min="3902" max="3903" width="1.25" style="1" customWidth="1"/>
    <col min="3904" max="3908" width="2.375" style="1" customWidth="1"/>
    <col min="3909" max="3910" width="1.25" style="1" customWidth="1"/>
    <col min="3911" max="3915" width="2.375" style="1" customWidth="1"/>
    <col min="3916" max="3917" width="1.25" style="1" customWidth="1"/>
    <col min="3918" max="3922" width="2.375" style="1" customWidth="1"/>
    <col min="3923" max="3924" width="1.25" style="1" customWidth="1"/>
    <col min="3925" max="3943" width="2.125" style="1" customWidth="1"/>
    <col min="3944" max="3944" width="1.625" style="1" customWidth="1"/>
    <col min="3945" max="3947" width="2.125" style="1" customWidth="1"/>
    <col min="3948" max="3948" width="1.625" style="1" customWidth="1"/>
    <col min="3949" max="3952" width="2.125" style="1" customWidth="1"/>
    <col min="3953" max="3953" width="1.625" style="1" customWidth="1"/>
    <col min="3954" max="3956" width="2.125" style="1" customWidth="1"/>
    <col min="3957" max="3957" width="1.625" style="1" customWidth="1"/>
    <col min="3958" max="3960" width="2.125" style="1" customWidth="1"/>
    <col min="3961" max="3961" width="1.625" style="1" customWidth="1"/>
    <col min="3962" max="3963" width="2.125" style="1" customWidth="1"/>
    <col min="3964" max="3964" width="3.125" style="1" customWidth="1"/>
    <col min="3965" max="3965" width="1.5" style="1" customWidth="1"/>
    <col min="3966" max="3966" width="1.625" style="1" customWidth="1"/>
    <col min="3967" max="4046" width="2.125" style="1" customWidth="1"/>
    <col min="4047" max="4083" width="2.25" style="1" customWidth="1"/>
    <col min="4084" max="4085" width="2.125" style="1" customWidth="1"/>
    <col min="4086" max="4096" width="9" style="1"/>
    <col min="4097" max="4104" width="2.375" style="1" customWidth="1"/>
    <col min="4105" max="4105" width="1.25" style="1" customWidth="1"/>
    <col min="4106" max="4107" width="2.375" style="1" customWidth="1"/>
    <col min="4108" max="4108" width="2.125" style="1" customWidth="1"/>
    <col min="4109" max="4109" width="2.375" style="1" customWidth="1"/>
    <col min="4110" max="4111" width="1.25" style="1" customWidth="1"/>
    <col min="4112" max="4113" width="2.375" style="1" customWidth="1"/>
    <col min="4114" max="4115" width="1.25" style="1" customWidth="1"/>
    <col min="4116" max="4117" width="2.375" style="1" customWidth="1"/>
    <col min="4118" max="4119" width="1.25" style="1" customWidth="1"/>
    <col min="4120" max="4121" width="2.375" style="1" customWidth="1"/>
    <col min="4122" max="4122" width="1.25" style="1" customWidth="1"/>
    <col min="4123" max="4124" width="2.375" style="1" customWidth="1"/>
    <col min="4125" max="4126" width="1.25" style="1" customWidth="1"/>
    <col min="4127" max="4128" width="2.375" style="1" customWidth="1"/>
    <col min="4129" max="4130" width="1.25" style="1" customWidth="1"/>
    <col min="4131" max="4131" width="2.375" style="1" customWidth="1"/>
    <col min="4132" max="4132" width="2.125" style="1" customWidth="1"/>
    <col min="4133" max="4135" width="1.25" style="1" customWidth="1"/>
    <col min="4136" max="4137" width="2.125" style="1" customWidth="1"/>
    <col min="4138" max="4138" width="1.25" style="1" customWidth="1"/>
    <col min="4139" max="4140" width="2.375" style="1" customWidth="1"/>
    <col min="4141" max="4141" width="1.25" style="1" customWidth="1"/>
    <col min="4142" max="4144" width="2.375" style="1" customWidth="1"/>
    <col min="4145" max="4145" width="1.25" style="1" customWidth="1"/>
    <col min="4146" max="4150" width="2.375" style="1" customWidth="1"/>
    <col min="4151" max="4152" width="1.25" style="1" customWidth="1"/>
    <col min="4153" max="4154" width="2.375" style="1" customWidth="1"/>
    <col min="4155" max="4155" width="1.25" style="1" customWidth="1"/>
    <col min="4156" max="4157" width="2.375" style="1" customWidth="1"/>
    <col min="4158" max="4159" width="1.25" style="1" customWidth="1"/>
    <col min="4160" max="4164" width="2.375" style="1" customWidth="1"/>
    <col min="4165" max="4166" width="1.25" style="1" customWidth="1"/>
    <col min="4167" max="4171" width="2.375" style="1" customWidth="1"/>
    <col min="4172" max="4173" width="1.25" style="1" customWidth="1"/>
    <col min="4174" max="4178" width="2.375" style="1" customWidth="1"/>
    <col min="4179" max="4180" width="1.25" style="1" customWidth="1"/>
    <col min="4181" max="4199" width="2.125" style="1" customWidth="1"/>
    <col min="4200" max="4200" width="1.625" style="1" customWidth="1"/>
    <col min="4201" max="4203" width="2.125" style="1" customWidth="1"/>
    <col min="4204" max="4204" width="1.625" style="1" customWidth="1"/>
    <col min="4205" max="4208" width="2.125" style="1" customWidth="1"/>
    <col min="4209" max="4209" width="1.625" style="1" customWidth="1"/>
    <col min="4210" max="4212" width="2.125" style="1" customWidth="1"/>
    <col min="4213" max="4213" width="1.625" style="1" customWidth="1"/>
    <col min="4214" max="4216" width="2.125" style="1" customWidth="1"/>
    <col min="4217" max="4217" width="1.625" style="1" customWidth="1"/>
    <col min="4218" max="4219" width="2.125" style="1" customWidth="1"/>
    <col min="4220" max="4220" width="3.125" style="1" customWidth="1"/>
    <col min="4221" max="4221" width="1.5" style="1" customWidth="1"/>
    <col min="4222" max="4222" width="1.625" style="1" customWidth="1"/>
    <col min="4223" max="4302" width="2.125" style="1" customWidth="1"/>
    <col min="4303" max="4339" width="2.25" style="1" customWidth="1"/>
    <col min="4340" max="4341" width="2.125" style="1" customWidth="1"/>
    <col min="4342" max="4352" width="9" style="1"/>
    <col min="4353" max="4360" width="2.375" style="1" customWidth="1"/>
    <col min="4361" max="4361" width="1.25" style="1" customWidth="1"/>
    <col min="4362" max="4363" width="2.375" style="1" customWidth="1"/>
    <col min="4364" max="4364" width="2.125" style="1" customWidth="1"/>
    <col min="4365" max="4365" width="2.375" style="1" customWidth="1"/>
    <col min="4366" max="4367" width="1.25" style="1" customWidth="1"/>
    <col min="4368" max="4369" width="2.375" style="1" customWidth="1"/>
    <col min="4370" max="4371" width="1.25" style="1" customWidth="1"/>
    <col min="4372" max="4373" width="2.375" style="1" customWidth="1"/>
    <col min="4374" max="4375" width="1.25" style="1" customWidth="1"/>
    <col min="4376" max="4377" width="2.375" style="1" customWidth="1"/>
    <col min="4378" max="4378" width="1.25" style="1" customWidth="1"/>
    <col min="4379" max="4380" width="2.375" style="1" customWidth="1"/>
    <col min="4381" max="4382" width="1.25" style="1" customWidth="1"/>
    <col min="4383" max="4384" width="2.375" style="1" customWidth="1"/>
    <col min="4385" max="4386" width="1.25" style="1" customWidth="1"/>
    <col min="4387" max="4387" width="2.375" style="1" customWidth="1"/>
    <col min="4388" max="4388" width="2.125" style="1" customWidth="1"/>
    <col min="4389" max="4391" width="1.25" style="1" customWidth="1"/>
    <col min="4392" max="4393" width="2.125" style="1" customWidth="1"/>
    <col min="4394" max="4394" width="1.25" style="1" customWidth="1"/>
    <col min="4395" max="4396" width="2.375" style="1" customWidth="1"/>
    <col min="4397" max="4397" width="1.25" style="1" customWidth="1"/>
    <col min="4398" max="4400" width="2.375" style="1" customWidth="1"/>
    <col min="4401" max="4401" width="1.25" style="1" customWidth="1"/>
    <col min="4402" max="4406" width="2.375" style="1" customWidth="1"/>
    <col min="4407" max="4408" width="1.25" style="1" customWidth="1"/>
    <col min="4409" max="4410" width="2.375" style="1" customWidth="1"/>
    <col min="4411" max="4411" width="1.25" style="1" customWidth="1"/>
    <col min="4412" max="4413" width="2.375" style="1" customWidth="1"/>
    <col min="4414" max="4415" width="1.25" style="1" customWidth="1"/>
    <col min="4416" max="4420" width="2.375" style="1" customWidth="1"/>
    <col min="4421" max="4422" width="1.25" style="1" customWidth="1"/>
    <col min="4423" max="4427" width="2.375" style="1" customWidth="1"/>
    <col min="4428" max="4429" width="1.25" style="1" customWidth="1"/>
    <col min="4430" max="4434" width="2.375" style="1" customWidth="1"/>
    <col min="4435" max="4436" width="1.25" style="1" customWidth="1"/>
    <col min="4437" max="4455" width="2.125" style="1" customWidth="1"/>
    <col min="4456" max="4456" width="1.625" style="1" customWidth="1"/>
    <col min="4457" max="4459" width="2.125" style="1" customWidth="1"/>
    <col min="4460" max="4460" width="1.625" style="1" customWidth="1"/>
    <col min="4461" max="4464" width="2.125" style="1" customWidth="1"/>
    <col min="4465" max="4465" width="1.625" style="1" customWidth="1"/>
    <col min="4466" max="4468" width="2.125" style="1" customWidth="1"/>
    <col min="4469" max="4469" width="1.625" style="1" customWidth="1"/>
    <col min="4470" max="4472" width="2.125" style="1" customWidth="1"/>
    <col min="4473" max="4473" width="1.625" style="1" customWidth="1"/>
    <col min="4474" max="4475" width="2.125" style="1" customWidth="1"/>
    <col min="4476" max="4476" width="3.125" style="1" customWidth="1"/>
    <col min="4477" max="4477" width="1.5" style="1" customWidth="1"/>
    <col min="4478" max="4478" width="1.625" style="1" customWidth="1"/>
    <col min="4479" max="4558" width="2.125" style="1" customWidth="1"/>
    <col min="4559" max="4595" width="2.25" style="1" customWidth="1"/>
    <col min="4596" max="4597" width="2.125" style="1" customWidth="1"/>
    <col min="4598" max="4608" width="9" style="1"/>
    <col min="4609" max="4616" width="2.375" style="1" customWidth="1"/>
    <col min="4617" max="4617" width="1.25" style="1" customWidth="1"/>
    <col min="4618" max="4619" width="2.375" style="1" customWidth="1"/>
    <col min="4620" max="4620" width="2.125" style="1" customWidth="1"/>
    <col min="4621" max="4621" width="2.375" style="1" customWidth="1"/>
    <col min="4622" max="4623" width="1.25" style="1" customWidth="1"/>
    <col min="4624" max="4625" width="2.375" style="1" customWidth="1"/>
    <col min="4626" max="4627" width="1.25" style="1" customWidth="1"/>
    <col min="4628" max="4629" width="2.375" style="1" customWidth="1"/>
    <col min="4630" max="4631" width="1.25" style="1" customWidth="1"/>
    <col min="4632" max="4633" width="2.375" style="1" customWidth="1"/>
    <col min="4634" max="4634" width="1.25" style="1" customWidth="1"/>
    <col min="4635" max="4636" width="2.375" style="1" customWidth="1"/>
    <col min="4637" max="4638" width="1.25" style="1" customWidth="1"/>
    <col min="4639" max="4640" width="2.375" style="1" customWidth="1"/>
    <col min="4641" max="4642" width="1.25" style="1" customWidth="1"/>
    <col min="4643" max="4643" width="2.375" style="1" customWidth="1"/>
    <col min="4644" max="4644" width="2.125" style="1" customWidth="1"/>
    <col min="4645" max="4647" width="1.25" style="1" customWidth="1"/>
    <col min="4648" max="4649" width="2.125" style="1" customWidth="1"/>
    <col min="4650" max="4650" width="1.25" style="1" customWidth="1"/>
    <col min="4651" max="4652" width="2.375" style="1" customWidth="1"/>
    <col min="4653" max="4653" width="1.25" style="1" customWidth="1"/>
    <col min="4654" max="4656" width="2.375" style="1" customWidth="1"/>
    <col min="4657" max="4657" width="1.25" style="1" customWidth="1"/>
    <col min="4658" max="4662" width="2.375" style="1" customWidth="1"/>
    <col min="4663" max="4664" width="1.25" style="1" customWidth="1"/>
    <col min="4665" max="4666" width="2.375" style="1" customWidth="1"/>
    <col min="4667" max="4667" width="1.25" style="1" customWidth="1"/>
    <col min="4668" max="4669" width="2.375" style="1" customWidth="1"/>
    <col min="4670" max="4671" width="1.25" style="1" customWidth="1"/>
    <col min="4672" max="4676" width="2.375" style="1" customWidth="1"/>
    <col min="4677" max="4678" width="1.25" style="1" customWidth="1"/>
    <col min="4679" max="4683" width="2.375" style="1" customWidth="1"/>
    <col min="4684" max="4685" width="1.25" style="1" customWidth="1"/>
    <col min="4686" max="4690" width="2.375" style="1" customWidth="1"/>
    <col min="4691" max="4692" width="1.25" style="1" customWidth="1"/>
    <col min="4693" max="4711" width="2.125" style="1" customWidth="1"/>
    <col min="4712" max="4712" width="1.625" style="1" customWidth="1"/>
    <col min="4713" max="4715" width="2.125" style="1" customWidth="1"/>
    <col min="4716" max="4716" width="1.625" style="1" customWidth="1"/>
    <col min="4717" max="4720" width="2.125" style="1" customWidth="1"/>
    <col min="4721" max="4721" width="1.625" style="1" customWidth="1"/>
    <col min="4722" max="4724" width="2.125" style="1" customWidth="1"/>
    <col min="4725" max="4725" width="1.625" style="1" customWidth="1"/>
    <col min="4726" max="4728" width="2.125" style="1" customWidth="1"/>
    <col min="4729" max="4729" width="1.625" style="1" customWidth="1"/>
    <col min="4730" max="4731" width="2.125" style="1" customWidth="1"/>
    <col min="4732" max="4732" width="3.125" style="1" customWidth="1"/>
    <col min="4733" max="4733" width="1.5" style="1" customWidth="1"/>
    <col min="4734" max="4734" width="1.625" style="1" customWidth="1"/>
    <col min="4735" max="4814" width="2.125" style="1" customWidth="1"/>
    <col min="4815" max="4851" width="2.25" style="1" customWidth="1"/>
    <col min="4852" max="4853" width="2.125" style="1" customWidth="1"/>
    <col min="4854" max="4864" width="9" style="1"/>
    <col min="4865" max="4872" width="2.375" style="1" customWidth="1"/>
    <col min="4873" max="4873" width="1.25" style="1" customWidth="1"/>
    <col min="4874" max="4875" width="2.375" style="1" customWidth="1"/>
    <col min="4876" max="4876" width="2.125" style="1" customWidth="1"/>
    <col min="4877" max="4877" width="2.375" style="1" customWidth="1"/>
    <col min="4878" max="4879" width="1.25" style="1" customWidth="1"/>
    <col min="4880" max="4881" width="2.375" style="1" customWidth="1"/>
    <col min="4882" max="4883" width="1.25" style="1" customWidth="1"/>
    <col min="4884" max="4885" width="2.375" style="1" customWidth="1"/>
    <col min="4886" max="4887" width="1.25" style="1" customWidth="1"/>
    <col min="4888" max="4889" width="2.375" style="1" customWidth="1"/>
    <col min="4890" max="4890" width="1.25" style="1" customWidth="1"/>
    <col min="4891" max="4892" width="2.375" style="1" customWidth="1"/>
    <col min="4893" max="4894" width="1.25" style="1" customWidth="1"/>
    <col min="4895" max="4896" width="2.375" style="1" customWidth="1"/>
    <col min="4897" max="4898" width="1.25" style="1" customWidth="1"/>
    <col min="4899" max="4899" width="2.375" style="1" customWidth="1"/>
    <col min="4900" max="4900" width="2.125" style="1" customWidth="1"/>
    <col min="4901" max="4903" width="1.25" style="1" customWidth="1"/>
    <col min="4904" max="4905" width="2.125" style="1" customWidth="1"/>
    <col min="4906" max="4906" width="1.25" style="1" customWidth="1"/>
    <col min="4907" max="4908" width="2.375" style="1" customWidth="1"/>
    <col min="4909" max="4909" width="1.25" style="1" customWidth="1"/>
    <col min="4910" max="4912" width="2.375" style="1" customWidth="1"/>
    <col min="4913" max="4913" width="1.25" style="1" customWidth="1"/>
    <col min="4914" max="4918" width="2.375" style="1" customWidth="1"/>
    <col min="4919" max="4920" width="1.25" style="1" customWidth="1"/>
    <col min="4921" max="4922" width="2.375" style="1" customWidth="1"/>
    <col min="4923" max="4923" width="1.25" style="1" customWidth="1"/>
    <col min="4924" max="4925" width="2.375" style="1" customWidth="1"/>
    <col min="4926" max="4927" width="1.25" style="1" customWidth="1"/>
    <col min="4928" max="4932" width="2.375" style="1" customWidth="1"/>
    <col min="4933" max="4934" width="1.25" style="1" customWidth="1"/>
    <col min="4935" max="4939" width="2.375" style="1" customWidth="1"/>
    <col min="4940" max="4941" width="1.25" style="1" customWidth="1"/>
    <col min="4942" max="4946" width="2.375" style="1" customWidth="1"/>
    <col min="4947" max="4948" width="1.25" style="1" customWidth="1"/>
    <col min="4949" max="4967" width="2.125" style="1" customWidth="1"/>
    <col min="4968" max="4968" width="1.625" style="1" customWidth="1"/>
    <col min="4969" max="4971" width="2.125" style="1" customWidth="1"/>
    <col min="4972" max="4972" width="1.625" style="1" customWidth="1"/>
    <col min="4973" max="4976" width="2.125" style="1" customWidth="1"/>
    <col min="4977" max="4977" width="1.625" style="1" customWidth="1"/>
    <col min="4978" max="4980" width="2.125" style="1" customWidth="1"/>
    <col min="4981" max="4981" width="1.625" style="1" customWidth="1"/>
    <col min="4982" max="4984" width="2.125" style="1" customWidth="1"/>
    <col min="4985" max="4985" width="1.625" style="1" customWidth="1"/>
    <col min="4986" max="4987" width="2.125" style="1" customWidth="1"/>
    <col min="4988" max="4988" width="3.125" style="1" customWidth="1"/>
    <col min="4989" max="4989" width="1.5" style="1" customWidth="1"/>
    <col min="4990" max="4990" width="1.625" style="1" customWidth="1"/>
    <col min="4991" max="5070" width="2.125" style="1" customWidth="1"/>
    <col min="5071" max="5107" width="2.25" style="1" customWidth="1"/>
    <col min="5108" max="5109" width="2.125" style="1" customWidth="1"/>
    <col min="5110" max="5120" width="9" style="1"/>
    <col min="5121" max="5128" width="2.375" style="1" customWidth="1"/>
    <col min="5129" max="5129" width="1.25" style="1" customWidth="1"/>
    <col min="5130" max="5131" width="2.375" style="1" customWidth="1"/>
    <col min="5132" max="5132" width="2.125" style="1" customWidth="1"/>
    <col min="5133" max="5133" width="2.375" style="1" customWidth="1"/>
    <col min="5134" max="5135" width="1.25" style="1" customWidth="1"/>
    <col min="5136" max="5137" width="2.375" style="1" customWidth="1"/>
    <col min="5138" max="5139" width="1.25" style="1" customWidth="1"/>
    <col min="5140" max="5141" width="2.375" style="1" customWidth="1"/>
    <col min="5142" max="5143" width="1.25" style="1" customWidth="1"/>
    <col min="5144" max="5145" width="2.375" style="1" customWidth="1"/>
    <col min="5146" max="5146" width="1.25" style="1" customWidth="1"/>
    <col min="5147" max="5148" width="2.375" style="1" customWidth="1"/>
    <col min="5149" max="5150" width="1.25" style="1" customWidth="1"/>
    <col min="5151" max="5152" width="2.375" style="1" customWidth="1"/>
    <col min="5153" max="5154" width="1.25" style="1" customWidth="1"/>
    <col min="5155" max="5155" width="2.375" style="1" customWidth="1"/>
    <col min="5156" max="5156" width="2.125" style="1" customWidth="1"/>
    <col min="5157" max="5159" width="1.25" style="1" customWidth="1"/>
    <col min="5160" max="5161" width="2.125" style="1" customWidth="1"/>
    <col min="5162" max="5162" width="1.25" style="1" customWidth="1"/>
    <col min="5163" max="5164" width="2.375" style="1" customWidth="1"/>
    <col min="5165" max="5165" width="1.25" style="1" customWidth="1"/>
    <col min="5166" max="5168" width="2.375" style="1" customWidth="1"/>
    <col min="5169" max="5169" width="1.25" style="1" customWidth="1"/>
    <col min="5170" max="5174" width="2.375" style="1" customWidth="1"/>
    <col min="5175" max="5176" width="1.25" style="1" customWidth="1"/>
    <col min="5177" max="5178" width="2.375" style="1" customWidth="1"/>
    <col min="5179" max="5179" width="1.25" style="1" customWidth="1"/>
    <col min="5180" max="5181" width="2.375" style="1" customWidth="1"/>
    <col min="5182" max="5183" width="1.25" style="1" customWidth="1"/>
    <col min="5184" max="5188" width="2.375" style="1" customWidth="1"/>
    <col min="5189" max="5190" width="1.25" style="1" customWidth="1"/>
    <col min="5191" max="5195" width="2.375" style="1" customWidth="1"/>
    <col min="5196" max="5197" width="1.25" style="1" customWidth="1"/>
    <col min="5198" max="5202" width="2.375" style="1" customWidth="1"/>
    <col min="5203" max="5204" width="1.25" style="1" customWidth="1"/>
    <col min="5205" max="5223" width="2.125" style="1" customWidth="1"/>
    <col min="5224" max="5224" width="1.625" style="1" customWidth="1"/>
    <col min="5225" max="5227" width="2.125" style="1" customWidth="1"/>
    <col min="5228" max="5228" width="1.625" style="1" customWidth="1"/>
    <col min="5229" max="5232" width="2.125" style="1" customWidth="1"/>
    <col min="5233" max="5233" width="1.625" style="1" customWidth="1"/>
    <col min="5234" max="5236" width="2.125" style="1" customWidth="1"/>
    <col min="5237" max="5237" width="1.625" style="1" customWidth="1"/>
    <col min="5238" max="5240" width="2.125" style="1" customWidth="1"/>
    <col min="5241" max="5241" width="1.625" style="1" customWidth="1"/>
    <col min="5242" max="5243" width="2.125" style="1" customWidth="1"/>
    <col min="5244" max="5244" width="3.125" style="1" customWidth="1"/>
    <col min="5245" max="5245" width="1.5" style="1" customWidth="1"/>
    <col min="5246" max="5246" width="1.625" style="1" customWidth="1"/>
    <col min="5247" max="5326" width="2.125" style="1" customWidth="1"/>
    <col min="5327" max="5363" width="2.25" style="1" customWidth="1"/>
    <col min="5364" max="5365" width="2.125" style="1" customWidth="1"/>
    <col min="5366" max="5376" width="9" style="1"/>
    <col min="5377" max="5384" width="2.375" style="1" customWidth="1"/>
    <col min="5385" max="5385" width="1.25" style="1" customWidth="1"/>
    <col min="5386" max="5387" width="2.375" style="1" customWidth="1"/>
    <col min="5388" max="5388" width="2.125" style="1" customWidth="1"/>
    <col min="5389" max="5389" width="2.375" style="1" customWidth="1"/>
    <col min="5390" max="5391" width="1.25" style="1" customWidth="1"/>
    <col min="5392" max="5393" width="2.375" style="1" customWidth="1"/>
    <col min="5394" max="5395" width="1.25" style="1" customWidth="1"/>
    <col min="5396" max="5397" width="2.375" style="1" customWidth="1"/>
    <col min="5398" max="5399" width="1.25" style="1" customWidth="1"/>
    <col min="5400" max="5401" width="2.375" style="1" customWidth="1"/>
    <col min="5402" max="5402" width="1.25" style="1" customWidth="1"/>
    <col min="5403" max="5404" width="2.375" style="1" customWidth="1"/>
    <col min="5405" max="5406" width="1.25" style="1" customWidth="1"/>
    <col min="5407" max="5408" width="2.375" style="1" customWidth="1"/>
    <col min="5409" max="5410" width="1.25" style="1" customWidth="1"/>
    <col min="5411" max="5411" width="2.375" style="1" customWidth="1"/>
    <col min="5412" max="5412" width="2.125" style="1" customWidth="1"/>
    <col min="5413" max="5415" width="1.25" style="1" customWidth="1"/>
    <col min="5416" max="5417" width="2.125" style="1" customWidth="1"/>
    <col min="5418" max="5418" width="1.25" style="1" customWidth="1"/>
    <col min="5419" max="5420" width="2.375" style="1" customWidth="1"/>
    <col min="5421" max="5421" width="1.25" style="1" customWidth="1"/>
    <col min="5422" max="5424" width="2.375" style="1" customWidth="1"/>
    <col min="5425" max="5425" width="1.25" style="1" customWidth="1"/>
    <col min="5426" max="5430" width="2.375" style="1" customWidth="1"/>
    <col min="5431" max="5432" width="1.25" style="1" customWidth="1"/>
    <col min="5433" max="5434" width="2.375" style="1" customWidth="1"/>
    <col min="5435" max="5435" width="1.25" style="1" customWidth="1"/>
    <col min="5436" max="5437" width="2.375" style="1" customWidth="1"/>
    <col min="5438" max="5439" width="1.25" style="1" customWidth="1"/>
    <col min="5440" max="5444" width="2.375" style="1" customWidth="1"/>
    <col min="5445" max="5446" width="1.25" style="1" customWidth="1"/>
    <col min="5447" max="5451" width="2.375" style="1" customWidth="1"/>
    <col min="5452" max="5453" width="1.25" style="1" customWidth="1"/>
    <col min="5454" max="5458" width="2.375" style="1" customWidth="1"/>
    <col min="5459" max="5460" width="1.25" style="1" customWidth="1"/>
    <col min="5461" max="5479" width="2.125" style="1" customWidth="1"/>
    <col min="5480" max="5480" width="1.625" style="1" customWidth="1"/>
    <col min="5481" max="5483" width="2.125" style="1" customWidth="1"/>
    <col min="5484" max="5484" width="1.625" style="1" customWidth="1"/>
    <col min="5485" max="5488" width="2.125" style="1" customWidth="1"/>
    <col min="5489" max="5489" width="1.625" style="1" customWidth="1"/>
    <col min="5490" max="5492" width="2.125" style="1" customWidth="1"/>
    <col min="5493" max="5493" width="1.625" style="1" customWidth="1"/>
    <col min="5494" max="5496" width="2.125" style="1" customWidth="1"/>
    <col min="5497" max="5497" width="1.625" style="1" customWidth="1"/>
    <col min="5498" max="5499" width="2.125" style="1" customWidth="1"/>
    <col min="5500" max="5500" width="3.125" style="1" customWidth="1"/>
    <col min="5501" max="5501" width="1.5" style="1" customWidth="1"/>
    <col min="5502" max="5502" width="1.625" style="1" customWidth="1"/>
    <col min="5503" max="5582" width="2.125" style="1" customWidth="1"/>
    <col min="5583" max="5619" width="2.25" style="1" customWidth="1"/>
    <col min="5620" max="5621" width="2.125" style="1" customWidth="1"/>
    <col min="5622" max="5632" width="9" style="1"/>
    <col min="5633" max="5640" width="2.375" style="1" customWidth="1"/>
    <col min="5641" max="5641" width="1.25" style="1" customWidth="1"/>
    <col min="5642" max="5643" width="2.375" style="1" customWidth="1"/>
    <col min="5644" max="5644" width="2.125" style="1" customWidth="1"/>
    <col min="5645" max="5645" width="2.375" style="1" customWidth="1"/>
    <col min="5646" max="5647" width="1.25" style="1" customWidth="1"/>
    <col min="5648" max="5649" width="2.375" style="1" customWidth="1"/>
    <col min="5650" max="5651" width="1.25" style="1" customWidth="1"/>
    <col min="5652" max="5653" width="2.375" style="1" customWidth="1"/>
    <col min="5654" max="5655" width="1.25" style="1" customWidth="1"/>
    <col min="5656" max="5657" width="2.375" style="1" customWidth="1"/>
    <col min="5658" max="5658" width="1.25" style="1" customWidth="1"/>
    <col min="5659" max="5660" width="2.375" style="1" customWidth="1"/>
    <col min="5661" max="5662" width="1.25" style="1" customWidth="1"/>
    <col min="5663" max="5664" width="2.375" style="1" customWidth="1"/>
    <col min="5665" max="5666" width="1.25" style="1" customWidth="1"/>
    <col min="5667" max="5667" width="2.375" style="1" customWidth="1"/>
    <col min="5668" max="5668" width="2.125" style="1" customWidth="1"/>
    <col min="5669" max="5671" width="1.25" style="1" customWidth="1"/>
    <col min="5672" max="5673" width="2.125" style="1" customWidth="1"/>
    <col min="5674" max="5674" width="1.25" style="1" customWidth="1"/>
    <col min="5675" max="5676" width="2.375" style="1" customWidth="1"/>
    <col min="5677" max="5677" width="1.25" style="1" customWidth="1"/>
    <col min="5678" max="5680" width="2.375" style="1" customWidth="1"/>
    <col min="5681" max="5681" width="1.25" style="1" customWidth="1"/>
    <col min="5682" max="5686" width="2.375" style="1" customWidth="1"/>
    <col min="5687" max="5688" width="1.25" style="1" customWidth="1"/>
    <col min="5689" max="5690" width="2.375" style="1" customWidth="1"/>
    <col min="5691" max="5691" width="1.25" style="1" customWidth="1"/>
    <col min="5692" max="5693" width="2.375" style="1" customWidth="1"/>
    <col min="5694" max="5695" width="1.25" style="1" customWidth="1"/>
    <col min="5696" max="5700" width="2.375" style="1" customWidth="1"/>
    <col min="5701" max="5702" width="1.25" style="1" customWidth="1"/>
    <col min="5703" max="5707" width="2.375" style="1" customWidth="1"/>
    <col min="5708" max="5709" width="1.25" style="1" customWidth="1"/>
    <col min="5710" max="5714" width="2.375" style="1" customWidth="1"/>
    <col min="5715" max="5716" width="1.25" style="1" customWidth="1"/>
    <col min="5717" max="5735" width="2.125" style="1" customWidth="1"/>
    <col min="5736" max="5736" width="1.625" style="1" customWidth="1"/>
    <col min="5737" max="5739" width="2.125" style="1" customWidth="1"/>
    <col min="5740" max="5740" width="1.625" style="1" customWidth="1"/>
    <col min="5741" max="5744" width="2.125" style="1" customWidth="1"/>
    <col min="5745" max="5745" width="1.625" style="1" customWidth="1"/>
    <col min="5746" max="5748" width="2.125" style="1" customWidth="1"/>
    <col min="5749" max="5749" width="1.625" style="1" customWidth="1"/>
    <col min="5750" max="5752" width="2.125" style="1" customWidth="1"/>
    <col min="5753" max="5753" width="1.625" style="1" customWidth="1"/>
    <col min="5754" max="5755" width="2.125" style="1" customWidth="1"/>
    <col min="5756" max="5756" width="3.125" style="1" customWidth="1"/>
    <col min="5757" max="5757" width="1.5" style="1" customWidth="1"/>
    <col min="5758" max="5758" width="1.625" style="1" customWidth="1"/>
    <col min="5759" max="5838" width="2.125" style="1" customWidth="1"/>
    <col min="5839" max="5875" width="2.25" style="1" customWidth="1"/>
    <col min="5876" max="5877" width="2.125" style="1" customWidth="1"/>
    <col min="5878" max="5888" width="9" style="1"/>
    <col min="5889" max="5896" width="2.375" style="1" customWidth="1"/>
    <col min="5897" max="5897" width="1.25" style="1" customWidth="1"/>
    <col min="5898" max="5899" width="2.375" style="1" customWidth="1"/>
    <col min="5900" max="5900" width="2.125" style="1" customWidth="1"/>
    <col min="5901" max="5901" width="2.375" style="1" customWidth="1"/>
    <col min="5902" max="5903" width="1.25" style="1" customWidth="1"/>
    <col min="5904" max="5905" width="2.375" style="1" customWidth="1"/>
    <col min="5906" max="5907" width="1.25" style="1" customWidth="1"/>
    <col min="5908" max="5909" width="2.375" style="1" customWidth="1"/>
    <col min="5910" max="5911" width="1.25" style="1" customWidth="1"/>
    <col min="5912" max="5913" width="2.375" style="1" customWidth="1"/>
    <col min="5914" max="5914" width="1.25" style="1" customWidth="1"/>
    <col min="5915" max="5916" width="2.375" style="1" customWidth="1"/>
    <col min="5917" max="5918" width="1.25" style="1" customWidth="1"/>
    <col min="5919" max="5920" width="2.375" style="1" customWidth="1"/>
    <col min="5921" max="5922" width="1.25" style="1" customWidth="1"/>
    <col min="5923" max="5923" width="2.375" style="1" customWidth="1"/>
    <col min="5924" max="5924" width="2.125" style="1" customWidth="1"/>
    <col min="5925" max="5927" width="1.25" style="1" customWidth="1"/>
    <col min="5928" max="5929" width="2.125" style="1" customWidth="1"/>
    <col min="5930" max="5930" width="1.25" style="1" customWidth="1"/>
    <col min="5931" max="5932" width="2.375" style="1" customWidth="1"/>
    <col min="5933" max="5933" width="1.25" style="1" customWidth="1"/>
    <col min="5934" max="5936" width="2.375" style="1" customWidth="1"/>
    <col min="5937" max="5937" width="1.25" style="1" customWidth="1"/>
    <col min="5938" max="5942" width="2.375" style="1" customWidth="1"/>
    <col min="5943" max="5944" width="1.25" style="1" customWidth="1"/>
    <col min="5945" max="5946" width="2.375" style="1" customWidth="1"/>
    <col min="5947" max="5947" width="1.25" style="1" customWidth="1"/>
    <col min="5948" max="5949" width="2.375" style="1" customWidth="1"/>
    <col min="5950" max="5951" width="1.25" style="1" customWidth="1"/>
    <col min="5952" max="5956" width="2.375" style="1" customWidth="1"/>
    <col min="5957" max="5958" width="1.25" style="1" customWidth="1"/>
    <col min="5959" max="5963" width="2.375" style="1" customWidth="1"/>
    <col min="5964" max="5965" width="1.25" style="1" customWidth="1"/>
    <col min="5966" max="5970" width="2.375" style="1" customWidth="1"/>
    <col min="5971" max="5972" width="1.25" style="1" customWidth="1"/>
    <col min="5973" max="5991" width="2.125" style="1" customWidth="1"/>
    <col min="5992" max="5992" width="1.625" style="1" customWidth="1"/>
    <col min="5993" max="5995" width="2.125" style="1" customWidth="1"/>
    <col min="5996" max="5996" width="1.625" style="1" customWidth="1"/>
    <col min="5997" max="6000" width="2.125" style="1" customWidth="1"/>
    <col min="6001" max="6001" width="1.625" style="1" customWidth="1"/>
    <col min="6002" max="6004" width="2.125" style="1" customWidth="1"/>
    <col min="6005" max="6005" width="1.625" style="1" customWidth="1"/>
    <col min="6006" max="6008" width="2.125" style="1" customWidth="1"/>
    <col min="6009" max="6009" width="1.625" style="1" customWidth="1"/>
    <col min="6010" max="6011" width="2.125" style="1" customWidth="1"/>
    <col min="6012" max="6012" width="3.125" style="1" customWidth="1"/>
    <col min="6013" max="6013" width="1.5" style="1" customWidth="1"/>
    <col min="6014" max="6014" width="1.625" style="1" customWidth="1"/>
    <col min="6015" max="6094" width="2.125" style="1" customWidth="1"/>
    <col min="6095" max="6131" width="2.25" style="1" customWidth="1"/>
    <col min="6132" max="6133" width="2.125" style="1" customWidth="1"/>
    <col min="6134" max="6144" width="9" style="1"/>
    <col min="6145" max="6152" width="2.375" style="1" customWidth="1"/>
    <col min="6153" max="6153" width="1.25" style="1" customWidth="1"/>
    <col min="6154" max="6155" width="2.375" style="1" customWidth="1"/>
    <col min="6156" max="6156" width="2.125" style="1" customWidth="1"/>
    <col min="6157" max="6157" width="2.375" style="1" customWidth="1"/>
    <col min="6158" max="6159" width="1.25" style="1" customWidth="1"/>
    <col min="6160" max="6161" width="2.375" style="1" customWidth="1"/>
    <col min="6162" max="6163" width="1.25" style="1" customWidth="1"/>
    <col min="6164" max="6165" width="2.375" style="1" customWidth="1"/>
    <col min="6166" max="6167" width="1.25" style="1" customWidth="1"/>
    <col min="6168" max="6169" width="2.375" style="1" customWidth="1"/>
    <col min="6170" max="6170" width="1.25" style="1" customWidth="1"/>
    <col min="6171" max="6172" width="2.375" style="1" customWidth="1"/>
    <col min="6173" max="6174" width="1.25" style="1" customWidth="1"/>
    <col min="6175" max="6176" width="2.375" style="1" customWidth="1"/>
    <col min="6177" max="6178" width="1.25" style="1" customWidth="1"/>
    <col min="6179" max="6179" width="2.375" style="1" customWidth="1"/>
    <col min="6180" max="6180" width="2.125" style="1" customWidth="1"/>
    <col min="6181" max="6183" width="1.25" style="1" customWidth="1"/>
    <col min="6184" max="6185" width="2.125" style="1" customWidth="1"/>
    <col min="6186" max="6186" width="1.25" style="1" customWidth="1"/>
    <col min="6187" max="6188" width="2.375" style="1" customWidth="1"/>
    <col min="6189" max="6189" width="1.25" style="1" customWidth="1"/>
    <col min="6190" max="6192" width="2.375" style="1" customWidth="1"/>
    <col min="6193" max="6193" width="1.25" style="1" customWidth="1"/>
    <col min="6194" max="6198" width="2.375" style="1" customWidth="1"/>
    <col min="6199" max="6200" width="1.25" style="1" customWidth="1"/>
    <col min="6201" max="6202" width="2.375" style="1" customWidth="1"/>
    <col min="6203" max="6203" width="1.25" style="1" customWidth="1"/>
    <col min="6204" max="6205" width="2.375" style="1" customWidth="1"/>
    <col min="6206" max="6207" width="1.25" style="1" customWidth="1"/>
    <col min="6208" max="6212" width="2.375" style="1" customWidth="1"/>
    <col min="6213" max="6214" width="1.25" style="1" customWidth="1"/>
    <col min="6215" max="6219" width="2.375" style="1" customWidth="1"/>
    <col min="6220" max="6221" width="1.25" style="1" customWidth="1"/>
    <col min="6222" max="6226" width="2.375" style="1" customWidth="1"/>
    <col min="6227" max="6228" width="1.25" style="1" customWidth="1"/>
    <col min="6229" max="6247" width="2.125" style="1" customWidth="1"/>
    <col min="6248" max="6248" width="1.625" style="1" customWidth="1"/>
    <col min="6249" max="6251" width="2.125" style="1" customWidth="1"/>
    <col min="6252" max="6252" width="1.625" style="1" customWidth="1"/>
    <col min="6253" max="6256" width="2.125" style="1" customWidth="1"/>
    <col min="6257" max="6257" width="1.625" style="1" customWidth="1"/>
    <col min="6258" max="6260" width="2.125" style="1" customWidth="1"/>
    <col min="6261" max="6261" width="1.625" style="1" customWidth="1"/>
    <col min="6262" max="6264" width="2.125" style="1" customWidth="1"/>
    <col min="6265" max="6265" width="1.625" style="1" customWidth="1"/>
    <col min="6266" max="6267" width="2.125" style="1" customWidth="1"/>
    <col min="6268" max="6268" width="3.125" style="1" customWidth="1"/>
    <col min="6269" max="6269" width="1.5" style="1" customWidth="1"/>
    <col min="6270" max="6270" width="1.625" style="1" customWidth="1"/>
    <col min="6271" max="6350" width="2.125" style="1" customWidth="1"/>
    <col min="6351" max="6387" width="2.25" style="1" customWidth="1"/>
    <col min="6388" max="6389" width="2.125" style="1" customWidth="1"/>
    <col min="6390" max="6400" width="9" style="1"/>
    <col min="6401" max="6408" width="2.375" style="1" customWidth="1"/>
    <col min="6409" max="6409" width="1.25" style="1" customWidth="1"/>
    <col min="6410" max="6411" width="2.375" style="1" customWidth="1"/>
    <col min="6412" max="6412" width="2.125" style="1" customWidth="1"/>
    <col min="6413" max="6413" width="2.375" style="1" customWidth="1"/>
    <col min="6414" max="6415" width="1.25" style="1" customWidth="1"/>
    <col min="6416" max="6417" width="2.375" style="1" customWidth="1"/>
    <col min="6418" max="6419" width="1.25" style="1" customWidth="1"/>
    <col min="6420" max="6421" width="2.375" style="1" customWidth="1"/>
    <col min="6422" max="6423" width="1.25" style="1" customWidth="1"/>
    <col min="6424" max="6425" width="2.375" style="1" customWidth="1"/>
    <col min="6426" max="6426" width="1.25" style="1" customWidth="1"/>
    <col min="6427" max="6428" width="2.375" style="1" customWidth="1"/>
    <col min="6429" max="6430" width="1.25" style="1" customWidth="1"/>
    <col min="6431" max="6432" width="2.375" style="1" customWidth="1"/>
    <col min="6433" max="6434" width="1.25" style="1" customWidth="1"/>
    <col min="6435" max="6435" width="2.375" style="1" customWidth="1"/>
    <col min="6436" max="6436" width="2.125" style="1" customWidth="1"/>
    <col min="6437" max="6439" width="1.25" style="1" customWidth="1"/>
    <col min="6440" max="6441" width="2.125" style="1" customWidth="1"/>
    <col min="6442" max="6442" width="1.25" style="1" customWidth="1"/>
    <col min="6443" max="6444" width="2.375" style="1" customWidth="1"/>
    <col min="6445" max="6445" width="1.25" style="1" customWidth="1"/>
    <col min="6446" max="6448" width="2.375" style="1" customWidth="1"/>
    <col min="6449" max="6449" width="1.25" style="1" customWidth="1"/>
    <col min="6450" max="6454" width="2.375" style="1" customWidth="1"/>
    <col min="6455" max="6456" width="1.25" style="1" customWidth="1"/>
    <col min="6457" max="6458" width="2.375" style="1" customWidth="1"/>
    <col min="6459" max="6459" width="1.25" style="1" customWidth="1"/>
    <col min="6460" max="6461" width="2.375" style="1" customWidth="1"/>
    <col min="6462" max="6463" width="1.25" style="1" customWidth="1"/>
    <col min="6464" max="6468" width="2.375" style="1" customWidth="1"/>
    <col min="6469" max="6470" width="1.25" style="1" customWidth="1"/>
    <col min="6471" max="6475" width="2.375" style="1" customWidth="1"/>
    <col min="6476" max="6477" width="1.25" style="1" customWidth="1"/>
    <col min="6478" max="6482" width="2.375" style="1" customWidth="1"/>
    <col min="6483" max="6484" width="1.25" style="1" customWidth="1"/>
    <col min="6485" max="6503" width="2.125" style="1" customWidth="1"/>
    <col min="6504" max="6504" width="1.625" style="1" customWidth="1"/>
    <col min="6505" max="6507" width="2.125" style="1" customWidth="1"/>
    <col min="6508" max="6508" width="1.625" style="1" customWidth="1"/>
    <col min="6509" max="6512" width="2.125" style="1" customWidth="1"/>
    <col min="6513" max="6513" width="1.625" style="1" customWidth="1"/>
    <col min="6514" max="6516" width="2.125" style="1" customWidth="1"/>
    <col min="6517" max="6517" width="1.625" style="1" customWidth="1"/>
    <col min="6518" max="6520" width="2.125" style="1" customWidth="1"/>
    <col min="6521" max="6521" width="1.625" style="1" customWidth="1"/>
    <col min="6522" max="6523" width="2.125" style="1" customWidth="1"/>
    <col min="6524" max="6524" width="3.125" style="1" customWidth="1"/>
    <col min="6525" max="6525" width="1.5" style="1" customWidth="1"/>
    <col min="6526" max="6526" width="1.625" style="1" customWidth="1"/>
    <col min="6527" max="6606" width="2.125" style="1" customWidth="1"/>
    <col min="6607" max="6643" width="2.25" style="1" customWidth="1"/>
    <col min="6644" max="6645" width="2.125" style="1" customWidth="1"/>
    <col min="6646" max="6656" width="9" style="1"/>
    <col min="6657" max="6664" width="2.375" style="1" customWidth="1"/>
    <col min="6665" max="6665" width="1.25" style="1" customWidth="1"/>
    <col min="6666" max="6667" width="2.375" style="1" customWidth="1"/>
    <col min="6668" max="6668" width="2.125" style="1" customWidth="1"/>
    <col min="6669" max="6669" width="2.375" style="1" customWidth="1"/>
    <col min="6670" max="6671" width="1.25" style="1" customWidth="1"/>
    <col min="6672" max="6673" width="2.375" style="1" customWidth="1"/>
    <col min="6674" max="6675" width="1.25" style="1" customWidth="1"/>
    <col min="6676" max="6677" width="2.375" style="1" customWidth="1"/>
    <col min="6678" max="6679" width="1.25" style="1" customWidth="1"/>
    <col min="6680" max="6681" width="2.375" style="1" customWidth="1"/>
    <col min="6682" max="6682" width="1.25" style="1" customWidth="1"/>
    <col min="6683" max="6684" width="2.375" style="1" customWidth="1"/>
    <col min="6685" max="6686" width="1.25" style="1" customWidth="1"/>
    <col min="6687" max="6688" width="2.375" style="1" customWidth="1"/>
    <col min="6689" max="6690" width="1.25" style="1" customWidth="1"/>
    <col min="6691" max="6691" width="2.375" style="1" customWidth="1"/>
    <col min="6692" max="6692" width="2.125" style="1" customWidth="1"/>
    <col min="6693" max="6695" width="1.25" style="1" customWidth="1"/>
    <col min="6696" max="6697" width="2.125" style="1" customWidth="1"/>
    <col min="6698" max="6698" width="1.25" style="1" customWidth="1"/>
    <col min="6699" max="6700" width="2.375" style="1" customWidth="1"/>
    <col min="6701" max="6701" width="1.25" style="1" customWidth="1"/>
    <col min="6702" max="6704" width="2.375" style="1" customWidth="1"/>
    <col min="6705" max="6705" width="1.25" style="1" customWidth="1"/>
    <col min="6706" max="6710" width="2.375" style="1" customWidth="1"/>
    <col min="6711" max="6712" width="1.25" style="1" customWidth="1"/>
    <col min="6713" max="6714" width="2.375" style="1" customWidth="1"/>
    <col min="6715" max="6715" width="1.25" style="1" customWidth="1"/>
    <col min="6716" max="6717" width="2.375" style="1" customWidth="1"/>
    <col min="6718" max="6719" width="1.25" style="1" customWidth="1"/>
    <col min="6720" max="6724" width="2.375" style="1" customWidth="1"/>
    <col min="6725" max="6726" width="1.25" style="1" customWidth="1"/>
    <col min="6727" max="6731" width="2.375" style="1" customWidth="1"/>
    <col min="6732" max="6733" width="1.25" style="1" customWidth="1"/>
    <col min="6734" max="6738" width="2.375" style="1" customWidth="1"/>
    <col min="6739" max="6740" width="1.25" style="1" customWidth="1"/>
    <col min="6741" max="6759" width="2.125" style="1" customWidth="1"/>
    <col min="6760" max="6760" width="1.625" style="1" customWidth="1"/>
    <col min="6761" max="6763" width="2.125" style="1" customWidth="1"/>
    <col min="6764" max="6764" width="1.625" style="1" customWidth="1"/>
    <col min="6765" max="6768" width="2.125" style="1" customWidth="1"/>
    <col min="6769" max="6769" width="1.625" style="1" customWidth="1"/>
    <col min="6770" max="6772" width="2.125" style="1" customWidth="1"/>
    <col min="6773" max="6773" width="1.625" style="1" customWidth="1"/>
    <col min="6774" max="6776" width="2.125" style="1" customWidth="1"/>
    <col min="6777" max="6777" width="1.625" style="1" customWidth="1"/>
    <col min="6778" max="6779" width="2.125" style="1" customWidth="1"/>
    <col min="6780" max="6780" width="3.125" style="1" customWidth="1"/>
    <col min="6781" max="6781" width="1.5" style="1" customWidth="1"/>
    <col min="6782" max="6782" width="1.625" style="1" customWidth="1"/>
    <col min="6783" max="6862" width="2.125" style="1" customWidth="1"/>
    <col min="6863" max="6899" width="2.25" style="1" customWidth="1"/>
    <col min="6900" max="6901" width="2.125" style="1" customWidth="1"/>
    <col min="6902" max="6912" width="9" style="1"/>
    <col min="6913" max="6920" width="2.375" style="1" customWidth="1"/>
    <col min="6921" max="6921" width="1.25" style="1" customWidth="1"/>
    <col min="6922" max="6923" width="2.375" style="1" customWidth="1"/>
    <col min="6924" max="6924" width="2.125" style="1" customWidth="1"/>
    <col min="6925" max="6925" width="2.375" style="1" customWidth="1"/>
    <col min="6926" max="6927" width="1.25" style="1" customWidth="1"/>
    <col min="6928" max="6929" width="2.375" style="1" customWidth="1"/>
    <col min="6930" max="6931" width="1.25" style="1" customWidth="1"/>
    <col min="6932" max="6933" width="2.375" style="1" customWidth="1"/>
    <col min="6934" max="6935" width="1.25" style="1" customWidth="1"/>
    <col min="6936" max="6937" width="2.375" style="1" customWidth="1"/>
    <col min="6938" max="6938" width="1.25" style="1" customWidth="1"/>
    <col min="6939" max="6940" width="2.375" style="1" customWidth="1"/>
    <col min="6941" max="6942" width="1.25" style="1" customWidth="1"/>
    <col min="6943" max="6944" width="2.375" style="1" customWidth="1"/>
    <col min="6945" max="6946" width="1.25" style="1" customWidth="1"/>
    <col min="6947" max="6947" width="2.375" style="1" customWidth="1"/>
    <col min="6948" max="6948" width="2.125" style="1" customWidth="1"/>
    <col min="6949" max="6951" width="1.25" style="1" customWidth="1"/>
    <col min="6952" max="6953" width="2.125" style="1" customWidth="1"/>
    <col min="6954" max="6954" width="1.25" style="1" customWidth="1"/>
    <col min="6955" max="6956" width="2.375" style="1" customWidth="1"/>
    <col min="6957" max="6957" width="1.25" style="1" customWidth="1"/>
    <col min="6958" max="6960" width="2.375" style="1" customWidth="1"/>
    <col min="6961" max="6961" width="1.25" style="1" customWidth="1"/>
    <col min="6962" max="6966" width="2.375" style="1" customWidth="1"/>
    <col min="6967" max="6968" width="1.25" style="1" customWidth="1"/>
    <col min="6969" max="6970" width="2.375" style="1" customWidth="1"/>
    <col min="6971" max="6971" width="1.25" style="1" customWidth="1"/>
    <col min="6972" max="6973" width="2.375" style="1" customWidth="1"/>
    <col min="6974" max="6975" width="1.25" style="1" customWidth="1"/>
    <col min="6976" max="6980" width="2.375" style="1" customWidth="1"/>
    <col min="6981" max="6982" width="1.25" style="1" customWidth="1"/>
    <col min="6983" max="6987" width="2.375" style="1" customWidth="1"/>
    <col min="6988" max="6989" width="1.25" style="1" customWidth="1"/>
    <col min="6990" max="6994" width="2.375" style="1" customWidth="1"/>
    <col min="6995" max="6996" width="1.25" style="1" customWidth="1"/>
    <col min="6997" max="7015" width="2.125" style="1" customWidth="1"/>
    <col min="7016" max="7016" width="1.625" style="1" customWidth="1"/>
    <col min="7017" max="7019" width="2.125" style="1" customWidth="1"/>
    <col min="7020" max="7020" width="1.625" style="1" customWidth="1"/>
    <col min="7021" max="7024" width="2.125" style="1" customWidth="1"/>
    <col min="7025" max="7025" width="1.625" style="1" customWidth="1"/>
    <col min="7026" max="7028" width="2.125" style="1" customWidth="1"/>
    <col min="7029" max="7029" width="1.625" style="1" customWidth="1"/>
    <col min="7030" max="7032" width="2.125" style="1" customWidth="1"/>
    <col min="7033" max="7033" width="1.625" style="1" customWidth="1"/>
    <col min="7034" max="7035" width="2.125" style="1" customWidth="1"/>
    <col min="7036" max="7036" width="3.125" style="1" customWidth="1"/>
    <col min="7037" max="7037" width="1.5" style="1" customWidth="1"/>
    <col min="7038" max="7038" width="1.625" style="1" customWidth="1"/>
    <col min="7039" max="7118" width="2.125" style="1" customWidth="1"/>
    <col min="7119" max="7155" width="2.25" style="1" customWidth="1"/>
    <col min="7156" max="7157" width="2.125" style="1" customWidth="1"/>
    <col min="7158" max="7168" width="9" style="1"/>
    <col min="7169" max="7176" width="2.375" style="1" customWidth="1"/>
    <col min="7177" max="7177" width="1.25" style="1" customWidth="1"/>
    <col min="7178" max="7179" width="2.375" style="1" customWidth="1"/>
    <col min="7180" max="7180" width="2.125" style="1" customWidth="1"/>
    <col min="7181" max="7181" width="2.375" style="1" customWidth="1"/>
    <col min="7182" max="7183" width="1.25" style="1" customWidth="1"/>
    <col min="7184" max="7185" width="2.375" style="1" customWidth="1"/>
    <col min="7186" max="7187" width="1.25" style="1" customWidth="1"/>
    <col min="7188" max="7189" width="2.375" style="1" customWidth="1"/>
    <col min="7190" max="7191" width="1.25" style="1" customWidth="1"/>
    <col min="7192" max="7193" width="2.375" style="1" customWidth="1"/>
    <col min="7194" max="7194" width="1.25" style="1" customWidth="1"/>
    <col min="7195" max="7196" width="2.375" style="1" customWidth="1"/>
    <col min="7197" max="7198" width="1.25" style="1" customWidth="1"/>
    <col min="7199" max="7200" width="2.375" style="1" customWidth="1"/>
    <col min="7201" max="7202" width="1.25" style="1" customWidth="1"/>
    <col min="7203" max="7203" width="2.375" style="1" customWidth="1"/>
    <col min="7204" max="7204" width="2.125" style="1" customWidth="1"/>
    <col min="7205" max="7207" width="1.25" style="1" customWidth="1"/>
    <col min="7208" max="7209" width="2.125" style="1" customWidth="1"/>
    <col min="7210" max="7210" width="1.25" style="1" customWidth="1"/>
    <col min="7211" max="7212" width="2.375" style="1" customWidth="1"/>
    <col min="7213" max="7213" width="1.25" style="1" customWidth="1"/>
    <col min="7214" max="7216" width="2.375" style="1" customWidth="1"/>
    <col min="7217" max="7217" width="1.25" style="1" customWidth="1"/>
    <col min="7218" max="7222" width="2.375" style="1" customWidth="1"/>
    <col min="7223" max="7224" width="1.25" style="1" customWidth="1"/>
    <col min="7225" max="7226" width="2.375" style="1" customWidth="1"/>
    <col min="7227" max="7227" width="1.25" style="1" customWidth="1"/>
    <col min="7228" max="7229" width="2.375" style="1" customWidth="1"/>
    <col min="7230" max="7231" width="1.25" style="1" customWidth="1"/>
    <col min="7232" max="7236" width="2.375" style="1" customWidth="1"/>
    <col min="7237" max="7238" width="1.25" style="1" customWidth="1"/>
    <col min="7239" max="7243" width="2.375" style="1" customWidth="1"/>
    <col min="7244" max="7245" width="1.25" style="1" customWidth="1"/>
    <col min="7246" max="7250" width="2.375" style="1" customWidth="1"/>
    <col min="7251" max="7252" width="1.25" style="1" customWidth="1"/>
    <col min="7253" max="7271" width="2.125" style="1" customWidth="1"/>
    <col min="7272" max="7272" width="1.625" style="1" customWidth="1"/>
    <col min="7273" max="7275" width="2.125" style="1" customWidth="1"/>
    <col min="7276" max="7276" width="1.625" style="1" customWidth="1"/>
    <col min="7277" max="7280" width="2.125" style="1" customWidth="1"/>
    <col min="7281" max="7281" width="1.625" style="1" customWidth="1"/>
    <col min="7282" max="7284" width="2.125" style="1" customWidth="1"/>
    <col min="7285" max="7285" width="1.625" style="1" customWidth="1"/>
    <col min="7286" max="7288" width="2.125" style="1" customWidth="1"/>
    <col min="7289" max="7289" width="1.625" style="1" customWidth="1"/>
    <col min="7290" max="7291" width="2.125" style="1" customWidth="1"/>
    <col min="7292" max="7292" width="3.125" style="1" customWidth="1"/>
    <col min="7293" max="7293" width="1.5" style="1" customWidth="1"/>
    <col min="7294" max="7294" width="1.625" style="1" customWidth="1"/>
    <col min="7295" max="7374" width="2.125" style="1" customWidth="1"/>
    <col min="7375" max="7411" width="2.25" style="1" customWidth="1"/>
    <col min="7412" max="7413" width="2.125" style="1" customWidth="1"/>
    <col min="7414" max="7424" width="9" style="1"/>
    <col min="7425" max="7432" width="2.375" style="1" customWidth="1"/>
    <col min="7433" max="7433" width="1.25" style="1" customWidth="1"/>
    <col min="7434" max="7435" width="2.375" style="1" customWidth="1"/>
    <col min="7436" max="7436" width="2.125" style="1" customWidth="1"/>
    <col min="7437" max="7437" width="2.375" style="1" customWidth="1"/>
    <col min="7438" max="7439" width="1.25" style="1" customWidth="1"/>
    <col min="7440" max="7441" width="2.375" style="1" customWidth="1"/>
    <col min="7442" max="7443" width="1.25" style="1" customWidth="1"/>
    <col min="7444" max="7445" width="2.375" style="1" customWidth="1"/>
    <col min="7446" max="7447" width="1.25" style="1" customWidth="1"/>
    <col min="7448" max="7449" width="2.375" style="1" customWidth="1"/>
    <col min="7450" max="7450" width="1.25" style="1" customWidth="1"/>
    <col min="7451" max="7452" width="2.375" style="1" customWidth="1"/>
    <col min="7453" max="7454" width="1.25" style="1" customWidth="1"/>
    <col min="7455" max="7456" width="2.375" style="1" customWidth="1"/>
    <col min="7457" max="7458" width="1.25" style="1" customWidth="1"/>
    <col min="7459" max="7459" width="2.375" style="1" customWidth="1"/>
    <col min="7460" max="7460" width="2.125" style="1" customWidth="1"/>
    <col min="7461" max="7463" width="1.25" style="1" customWidth="1"/>
    <col min="7464" max="7465" width="2.125" style="1" customWidth="1"/>
    <col min="7466" max="7466" width="1.25" style="1" customWidth="1"/>
    <col min="7467" max="7468" width="2.375" style="1" customWidth="1"/>
    <col min="7469" max="7469" width="1.25" style="1" customWidth="1"/>
    <col min="7470" max="7472" width="2.375" style="1" customWidth="1"/>
    <col min="7473" max="7473" width="1.25" style="1" customWidth="1"/>
    <col min="7474" max="7478" width="2.375" style="1" customWidth="1"/>
    <col min="7479" max="7480" width="1.25" style="1" customWidth="1"/>
    <col min="7481" max="7482" width="2.375" style="1" customWidth="1"/>
    <col min="7483" max="7483" width="1.25" style="1" customWidth="1"/>
    <col min="7484" max="7485" width="2.375" style="1" customWidth="1"/>
    <col min="7486" max="7487" width="1.25" style="1" customWidth="1"/>
    <col min="7488" max="7492" width="2.375" style="1" customWidth="1"/>
    <col min="7493" max="7494" width="1.25" style="1" customWidth="1"/>
    <col min="7495" max="7499" width="2.375" style="1" customWidth="1"/>
    <col min="7500" max="7501" width="1.25" style="1" customWidth="1"/>
    <col min="7502" max="7506" width="2.375" style="1" customWidth="1"/>
    <col min="7507" max="7508" width="1.25" style="1" customWidth="1"/>
    <col min="7509" max="7527" width="2.125" style="1" customWidth="1"/>
    <col min="7528" max="7528" width="1.625" style="1" customWidth="1"/>
    <col min="7529" max="7531" width="2.125" style="1" customWidth="1"/>
    <col min="7532" max="7532" width="1.625" style="1" customWidth="1"/>
    <col min="7533" max="7536" width="2.125" style="1" customWidth="1"/>
    <col min="7537" max="7537" width="1.625" style="1" customWidth="1"/>
    <col min="7538" max="7540" width="2.125" style="1" customWidth="1"/>
    <col min="7541" max="7541" width="1.625" style="1" customWidth="1"/>
    <col min="7542" max="7544" width="2.125" style="1" customWidth="1"/>
    <col min="7545" max="7545" width="1.625" style="1" customWidth="1"/>
    <col min="7546" max="7547" width="2.125" style="1" customWidth="1"/>
    <col min="7548" max="7548" width="3.125" style="1" customWidth="1"/>
    <col min="7549" max="7549" width="1.5" style="1" customWidth="1"/>
    <col min="7550" max="7550" width="1.625" style="1" customWidth="1"/>
    <col min="7551" max="7630" width="2.125" style="1" customWidth="1"/>
    <col min="7631" max="7667" width="2.25" style="1" customWidth="1"/>
    <col min="7668" max="7669" width="2.125" style="1" customWidth="1"/>
    <col min="7670" max="7680" width="9" style="1"/>
    <col min="7681" max="7688" width="2.375" style="1" customWidth="1"/>
    <col min="7689" max="7689" width="1.25" style="1" customWidth="1"/>
    <col min="7690" max="7691" width="2.375" style="1" customWidth="1"/>
    <col min="7692" max="7692" width="2.125" style="1" customWidth="1"/>
    <col min="7693" max="7693" width="2.375" style="1" customWidth="1"/>
    <col min="7694" max="7695" width="1.25" style="1" customWidth="1"/>
    <col min="7696" max="7697" width="2.375" style="1" customWidth="1"/>
    <col min="7698" max="7699" width="1.25" style="1" customWidth="1"/>
    <col min="7700" max="7701" width="2.375" style="1" customWidth="1"/>
    <col min="7702" max="7703" width="1.25" style="1" customWidth="1"/>
    <col min="7704" max="7705" width="2.375" style="1" customWidth="1"/>
    <col min="7706" max="7706" width="1.25" style="1" customWidth="1"/>
    <col min="7707" max="7708" width="2.375" style="1" customWidth="1"/>
    <col min="7709" max="7710" width="1.25" style="1" customWidth="1"/>
    <col min="7711" max="7712" width="2.375" style="1" customWidth="1"/>
    <col min="7713" max="7714" width="1.25" style="1" customWidth="1"/>
    <col min="7715" max="7715" width="2.375" style="1" customWidth="1"/>
    <col min="7716" max="7716" width="2.125" style="1" customWidth="1"/>
    <col min="7717" max="7719" width="1.25" style="1" customWidth="1"/>
    <col min="7720" max="7721" width="2.125" style="1" customWidth="1"/>
    <col min="7722" max="7722" width="1.25" style="1" customWidth="1"/>
    <col min="7723" max="7724" width="2.375" style="1" customWidth="1"/>
    <col min="7725" max="7725" width="1.25" style="1" customWidth="1"/>
    <col min="7726" max="7728" width="2.375" style="1" customWidth="1"/>
    <col min="7729" max="7729" width="1.25" style="1" customWidth="1"/>
    <col min="7730" max="7734" width="2.375" style="1" customWidth="1"/>
    <col min="7735" max="7736" width="1.25" style="1" customWidth="1"/>
    <col min="7737" max="7738" width="2.375" style="1" customWidth="1"/>
    <col min="7739" max="7739" width="1.25" style="1" customWidth="1"/>
    <col min="7740" max="7741" width="2.375" style="1" customWidth="1"/>
    <col min="7742" max="7743" width="1.25" style="1" customWidth="1"/>
    <col min="7744" max="7748" width="2.375" style="1" customWidth="1"/>
    <col min="7749" max="7750" width="1.25" style="1" customWidth="1"/>
    <col min="7751" max="7755" width="2.375" style="1" customWidth="1"/>
    <col min="7756" max="7757" width="1.25" style="1" customWidth="1"/>
    <col min="7758" max="7762" width="2.375" style="1" customWidth="1"/>
    <col min="7763" max="7764" width="1.25" style="1" customWidth="1"/>
    <col min="7765" max="7783" width="2.125" style="1" customWidth="1"/>
    <col min="7784" max="7784" width="1.625" style="1" customWidth="1"/>
    <col min="7785" max="7787" width="2.125" style="1" customWidth="1"/>
    <col min="7788" max="7788" width="1.625" style="1" customWidth="1"/>
    <col min="7789" max="7792" width="2.125" style="1" customWidth="1"/>
    <col min="7793" max="7793" width="1.625" style="1" customWidth="1"/>
    <col min="7794" max="7796" width="2.125" style="1" customWidth="1"/>
    <col min="7797" max="7797" width="1.625" style="1" customWidth="1"/>
    <col min="7798" max="7800" width="2.125" style="1" customWidth="1"/>
    <col min="7801" max="7801" width="1.625" style="1" customWidth="1"/>
    <col min="7802" max="7803" width="2.125" style="1" customWidth="1"/>
    <col min="7804" max="7804" width="3.125" style="1" customWidth="1"/>
    <col min="7805" max="7805" width="1.5" style="1" customWidth="1"/>
    <col min="7806" max="7806" width="1.625" style="1" customWidth="1"/>
    <col min="7807" max="7886" width="2.125" style="1" customWidth="1"/>
    <col min="7887" max="7923" width="2.25" style="1" customWidth="1"/>
    <col min="7924" max="7925" width="2.125" style="1" customWidth="1"/>
    <col min="7926" max="7936" width="9" style="1"/>
    <col min="7937" max="7944" width="2.375" style="1" customWidth="1"/>
    <col min="7945" max="7945" width="1.25" style="1" customWidth="1"/>
    <col min="7946" max="7947" width="2.375" style="1" customWidth="1"/>
    <col min="7948" max="7948" width="2.125" style="1" customWidth="1"/>
    <col min="7949" max="7949" width="2.375" style="1" customWidth="1"/>
    <col min="7950" max="7951" width="1.25" style="1" customWidth="1"/>
    <col min="7952" max="7953" width="2.375" style="1" customWidth="1"/>
    <col min="7954" max="7955" width="1.25" style="1" customWidth="1"/>
    <col min="7956" max="7957" width="2.375" style="1" customWidth="1"/>
    <col min="7958" max="7959" width="1.25" style="1" customWidth="1"/>
    <col min="7960" max="7961" width="2.375" style="1" customWidth="1"/>
    <col min="7962" max="7962" width="1.25" style="1" customWidth="1"/>
    <col min="7963" max="7964" width="2.375" style="1" customWidth="1"/>
    <col min="7965" max="7966" width="1.25" style="1" customWidth="1"/>
    <col min="7967" max="7968" width="2.375" style="1" customWidth="1"/>
    <col min="7969" max="7970" width="1.25" style="1" customWidth="1"/>
    <col min="7971" max="7971" width="2.375" style="1" customWidth="1"/>
    <col min="7972" max="7972" width="2.125" style="1" customWidth="1"/>
    <col min="7973" max="7975" width="1.25" style="1" customWidth="1"/>
    <col min="7976" max="7977" width="2.125" style="1" customWidth="1"/>
    <col min="7978" max="7978" width="1.25" style="1" customWidth="1"/>
    <col min="7979" max="7980" width="2.375" style="1" customWidth="1"/>
    <col min="7981" max="7981" width="1.25" style="1" customWidth="1"/>
    <col min="7982" max="7984" width="2.375" style="1" customWidth="1"/>
    <col min="7985" max="7985" width="1.25" style="1" customWidth="1"/>
    <col min="7986" max="7990" width="2.375" style="1" customWidth="1"/>
    <col min="7991" max="7992" width="1.25" style="1" customWidth="1"/>
    <col min="7993" max="7994" width="2.375" style="1" customWidth="1"/>
    <col min="7995" max="7995" width="1.25" style="1" customWidth="1"/>
    <col min="7996" max="7997" width="2.375" style="1" customWidth="1"/>
    <col min="7998" max="7999" width="1.25" style="1" customWidth="1"/>
    <col min="8000" max="8004" width="2.375" style="1" customWidth="1"/>
    <col min="8005" max="8006" width="1.25" style="1" customWidth="1"/>
    <col min="8007" max="8011" width="2.375" style="1" customWidth="1"/>
    <col min="8012" max="8013" width="1.25" style="1" customWidth="1"/>
    <col min="8014" max="8018" width="2.375" style="1" customWidth="1"/>
    <col min="8019" max="8020" width="1.25" style="1" customWidth="1"/>
    <col min="8021" max="8039" width="2.125" style="1" customWidth="1"/>
    <col min="8040" max="8040" width="1.625" style="1" customWidth="1"/>
    <col min="8041" max="8043" width="2.125" style="1" customWidth="1"/>
    <col min="8044" max="8044" width="1.625" style="1" customWidth="1"/>
    <col min="8045" max="8048" width="2.125" style="1" customWidth="1"/>
    <col min="8049" max="8049" width="1.625" style="1" customWidth="1"/>
    <col min="8050" max="8052" width="2.125" style="1" customWidth="1"/>
    <col min="8053" max="8053" width="1.625" style="1" customWidth="1"/>
    <col min="8054" max="8056" width="2.125" style="1" customWidth="1"/>
    <col min="8057" max="8057" width="1.625" style="1" customWidth="1"/>
    <col min="8058" max="8059" width="2.125" style="1" customWidth="1"/>
    <col min="8060" max="8060" width="3.125" style="1" customWidth="1"/>
    <col min="8061" max="8061" width="1.5" style="1" customWidth="1"/>
    <col min="8062" max="8062" width="1.625" style="1" customWidth="1"/>
    <col min="8063" max="8142" width="2.125" style="1" customWidth="1"/>
    <col min="8143" max="8179" width="2.25" style="1" customWidth="1"/>
    <col min="8180" max="8181" width="2.125" style="1" customWidth="1"/>
    <col min="8182" max="8192" width="9" style="1"/>
    <col min="8193" max="8200" width="2.375" style="1" customWidth="1"/>
    <col min="8201" max="8201" width="1.25" style="1" customWidth="1"/>
    <col min="8202" max="8203" width="2.375" style="1" customWidth="1"/>
    <col min="8204" max="8204" width="2.125" style="1" customWidth="1"/>
    <col min="8205" max="8205" width="2.375" style="1" customWidth="1"/>
    <col min="8206" max="8207" width="1.25" style="1" customWidth="1"/>
    <col min="8208" max="8209" width="2.375" style="1" customWidth="1"/>
    <col min="8210" max="8211" width="1.25" style="1" customWidth="1"/>
    <col min="8212" max="8213" width="2.375" style="1" customWidth="1"/>
    <col min="8214" max="8215" width="1.25" style="1" customWidth="1"/>
    <col min="8216" max="8217" width="2.375" style="1" customWidth="1"/>
    <col min="8218" max="8218" width="1.25" style="1" customWidth="1"/>
    <col min="8219" max="8220" width="2.375" style="1" customWidth="1"/>
    <col min="8221" max="8222" width="1.25" style="1" customWidth="1"/>
    <col min="8223" max="8224" width="2.375" style="1" customWidth="1"/>
    <col min="8225" max="8226" width="1.25" style="1" customWidth="1"/>
    <col min="8227" max="8227" width="2.375" style="1" customWidth="1"/>
    <col min="8228" max="8228" width="2.125" style="1" customWidth="1"/>
    <col min="8229" max="8231" width="1.25" style="1" customWidth="1"/>
    <col min="8232" max="8233" width="2.125" style="1" customWidth="1"/>
    <col min="8234" max="8234" width="1.25" style="1" customWidth="1"/>
    <col min="8235" max="8236" width="2.375" style="1" customWidth="1"/>
    <col min="8237" max="8237" width="1.25" style="1" customWidth="1"/>
    <col min="8238" max="8240" width="2.375" style="1" customWidth="1"/>
    <col min="8241" max="8241" width="1.25" style="1" customWidth="1"/>
    <col min="8242" max="8246" width="2.375" style="1" customWidth="1"/>
    <col min="8247" max="8248" width="1.25" style="1" customWidth="1"/>
    <col min="8249" max="8250" width="2.375" style="1" customWidth="1"/>
    <col min="8251" max="8251" width="1.25" style="1" customWidth="1"/>
    <col min="8252" max="8253" width="2.375" style="1" customWidth="1"/>
    <col min="8254" max="8255" width="1.25" style="1" customWidth="1"/>
    <col min="8256" max="8260" width="2.375" style="1" customWidth="1"/>
    <col min="8261" max="8262" width="1.25" style="1" customWidth="1"/>
    <col min="8263" max="8267" width="2.375" style="1" customWidth="1"/>
    <col min="8268" max="8269" width="1.25" style="1" customWidth="1"/>
    <col min="8270" max="8274" width="2.375" style="1" customWidth="1"/>
    <col min="8275" max="8276" width="1.25" style="1" customWidth="1"/>
    <col min="8277" max="8295" width="2.125" style="1" customWidth="1"/>
    <col min="8296" max="8296" width="1.625" style="1" customWidth="1"/>
    <col min="8297" max="8299" width="2.125" style="1" customWidth="1"/>
    <col min="8300" max="8300" width="1.625" style="1" customWidth="1"/>
    <col min="8301" max="8304" width="2.125" style="1" customWidth="1"/>
    <col min="8305" max="8305" width="1.625" style="1" customWidth="1"/>
    <col min="8306" max="8308" width="2.125" style="1" customWidth="1"/>
    <col min="8309" max="8309" width="1.625" style="1" customWidth="1"/>
    <col min="8310" max="8312" width="2.125" style="1" customWidth="1"/>
    <col min="8313" max="8313" width="1.625" style="1" customWidth="1"/>
    <col min="8314" max="8315" width="2.125" style="1" customWidth="1"/>
    <col min="8316" max="8316" width="3.125" style="1" customWidth="1"/>
    <col min="8317" max="8317" width="1.5" style="1" customWidth="1"/>
    <col min="8318" max="8318" width="1.625" style="1" customWidth="1"/>
    <col min="8319" max="8398" width="2.125" style="1" customWidth="1"/>
    <col min="8399" max="8435" width="2.25" style="1" customWidth="1"/>
    <col min="8436" max="8437" width="2.125" style="1" customWidth="1"/>
    <col min="8438" max="8448" width="9" style="1"/>
    <col min="8449" max="8456" width="2.375" style="1" customWidth="1"/>
    <col min="8457" max="8457" width="1.25" style="1" customWidth="1"/>
    <col min="8458" max="8459" width="2.375" style="1" customWidth="1"/>
    <col min="8460" max="8460" width="2.125" style="1" customWidth="1"/>
    <col min="8461" max="8461" width="2.375" style="1" customWidth="1"/>
    <col min="8462" max="8463" width="1.25" style="1" customWidth="1"/>
    <col min="8464" max="8465" width="2.375" style="1" customWidth="1"/>
    <col min="8466" max="8467" width="1.25" style="1" customWidth="1"/>
    <col min="8468" max="8469" width="2.375" style="1" customWidth="1"/>
    <col min="8470" max="8471" width="1.25" style="1" customWidth="1"/>
    <col min="8472" max="8473" width="2.375" style="1" customWidth="1"/>
    <col min="8474" max="8474" width="1.25" style="1" customWidth="1"/>
    <col min="8475" max="8476" width="2.375" style="1" customWidth="1"/>
    <col min="8477" max="8478" width="1.25" style="1" customWidth="1"/>
    <col min="8479" max="8480" width="2.375" style="1" customWidth="1"/>
    <col min="8481" max="8482" width="1.25" style="1" customWidth="1"/>
    <col min="8483" max="8483" width="2.375" style="1" customWidth="1"/>
    <col min="8484" max="8484" width="2.125" style="1" customWidth="1"/>
    <col min="8485" max="8487" width="1.25" style="1" customWidth="1"/>
    <col min="8488" max="8489" width="2.125" style="1" customWidth="1"/>
    <col min="8490" max="8490" width="1.25" style="1" customWidth="1"/>
    <col min="8491" max="8492" width="2.375" style="1" customWidth="1"/>
    <col min="8493" max="8493" width="1.25" style="1" customWidth="1"/>
    <col min="8494" max="8496" width="2.375" style="1" customWidth="1"/>
    <col min="8497" max="8497" width="1.25" style="1" customWidth="1"/>
    <col min="8498" max="8502" width="2.375" style="1" customWidth="1"/>
    <col min="8503" max="8504" width="1.25" style="1" customWidth="1"/>
    <col min="8505" max="8506" width="2.375" style="1" customWidth="1"/>
    <col min="8507" max="8507" width="1.25" style="1" customWidth="1"/>
    <col min="8508" max="8509" width="2.375" style="1" customWidth="1"/>
    <col min="8510" max="8511" width="1.25" style="1" customWidth="1"/>
    <col min="8512" max="8516" width="2.375" style="1" customWidth="1"/>
    <col min="8517" max="8518" width="1.25" style="1" customWidth="1"/>
    <col min="8519" max="8523" width="2.375" style="1" customWidth="1"/>
    <col min="8524" max="8525" width="1.25" style="1" customWidth="1"/>
    <col min="8526" max="8530" width="2.375" style="1" customWidth="1"/>
    <col min="8531" max="8532" width="1.25" style="1" customWidth="1"/>
    <col min="8533" max="8551" width="2.125" style="1" customWidth="1"/>
    <col min="8552" max="8552" width="1.625" style="1" customWidth="1"/>
    <col min="8553" max="8555" width="2.125" style="1" customWidth="1"/>
    <col min="8556" max="8556" width="1.625" style="1" customWidth="1"/>
    <col min="8557" max="8560" width="2.125" style="1" customWidth="1"/>
    <col min="8561" max="8561" width="1.625" style="1" customWidth="1"/>
    <col min="8562" max="8564" width="2.125" style="1" customWidth="1"/>
    <col min="8565" max="8565" width="1.625" style="1" customWidth="1"/>
    <col min="8566" max="8568" width="2.125" style="1" customWidth="1"/>
    <col min="8569" max="8569" width="1.625" style="1" customWidth="1"/>
    <col min="8570" max="8571" width="2.125" style="1" customWidth="1"/>
    <col min="8572" max="8572" width="3.125" style="1" customWidth="1"/>
    <col min="8573" max="8573" width="1.5" style="1" customWidth="1"/>
    <col min="8574" max="8574" width="1.625" style="1" customWidth="1"/>
    <col min="8575" max="8654" width="2.125" style="1" customWidth="1"/>
    <col min="8655" max="8691" width="2.25" style="1" customWidth="1"/>
    <col min="8692" max="8693" width="2.125" style="1" customWidth="1"/>
    <col min="8694" max="8704" width="9" style="1"/>
    <col min="8705" max="8712" width="2.375" style="1" customWidth="1"/>
    <col min="8713" max="8713" width="1.25" style="1" customWidth="1"/>
    <col min="8714" max="8715" width="2.375" style="1" customWidth="1"/>
    <col min="8716" max="8716" width="2.125" style="1" customWidth="1"/>
    <col min="8717" max="8717" width="2.375" style="1" customWidth="1"/>
    <col min="8718" max="8719" width="1.25" style="1" customWidth="1"/>
    <col min="8720" max="8721" width="2.375" style="1" customWidth="1"/>
    <col min="8722" max="8723" width="1.25" style="1" customWidth="1"/>
    <col min="8724" max="8725" width="2.375" style="1" customWidth="1"/>
    <col min="8726" max="8727" width="1.25" style="1" customWidth="1"/>
    <col min="8728" max="8729" width="2.375" style="1" customWidth="1"/>
    <col min="8730" max="8730" width="1.25" style="1" customWidth="1"/>
    <col min="8731" max="8732" width="2.375" style="1" customWidth="1"/>
    <col min="8733" max="8734" width="1.25" style="1" customWidth="1"/>
    <col min="8735" max="8736" width="2.375" style="1" customWidth="1"/>
    <col min="8737" max="8738" width="1.25" style="1" customWidth="1"/>
    <col min="8739" max="8739" width="2.375" style="1" customWidth="1"/>
    <col min="8740" max="8740" width="2.125" style="1" customWidth="1"/>
    <col min="8741" max="8743" width="1.25" style="1" customWidth="1"/>
    <col min="8744" max="8745" width="2.125" style="1" customWidth="1"/>
    <col min="8746" max="8746" width="1.25" style="1" customWidth="1"/>
    <col min="8747" max="8748" width="2.375" style="1" customWidth="1"/>
    <col min="8749" max="8749" width="1.25" style="1" customWidth="1"/>
    <col min="8750" max="8752" width="2.375" style="1" customWidth="1"/>
    <col min="8753" max="8753" width="1.25" style="1" customWidth="1"/>
    <col min="8754" max="8758" width="2.375" style="1" customWidth="1"/>
    <col min="8759" max="8760" width="1.25" style="1" customWidth="1"/>
    <col min="8761" max="8762" width="2.375" style="1" customWidth="1"/>
    <col min="8763" max="8763" width="1.25" style="1" customWidth="1"/>
    <col min="8764" max="8765" width="2.375" style="1" customWidth="1"/>
    <col min="8766" max="8767" width="1.25" style="1" customWidth="1"/>
    <col min="8768" max="8772" width="2.375" style="1" customWidth="1"/>
    <col min="8773" max="8774" width="1.25" style="1" customWidth="1"/>
    <col min="8775" max="8779" width="2.375" style="1" customWidth="1"/>
    <col min="8780" max="8781" width="1.25" style="1" customWidth="1"/>
    <col min="8782" max="8786" width="2.375" style="1" customWidth="1"/>
    <col min="8787" max="8788" width="1.25" style="1" customWidth="1"/>
    <col min="8789" max="8807" width="2.125" style="1" customWidth="1"/>
    <col min="8808" max="8808" width="1.625" style="1" customWidth="1"/>
    <col min="8809" max="8811" width="2.125" style="1" customWidth="1"/>
    <col min="8812" max="8812" width="1.625" style="1" customWidth="1"/>
    <col min="8813" max="8816" width="2.125" style="1" customWidth="1"/>
    <col min="8817" max="8817" width="1.625" style="1" customWidth="1"/>
    <col min="8818" max="8820" width="2.125" style="1" customWidth="1"/>
    <col min="8821" max="8821" width="1.625" style="1" customWidth="1"/>
    <col min="8822" max="8824" width="2.125" style="1" customWidth="1"/>
    <col min="8825" max="8825" width="1.625" style="1" customWidth="1"/>
    <col min="8826" max="8827" width="2.125" style="1" customWidth="1"/>
    <col min="8828" max="8828" width="3.125" style="1" customWidth="1"/>
    <col min="8829" max="8829" width="1.5" style="1" customWidth="1"/>
    <col min="8830" max="8830" width="1.625" style="1" customWidth="1"/>
    <col min="8831" max="8910" width="2.125" style="1" customWidth="1"/>
    <col min="8911" max="8947" width="2.25" style="1" customWidth="1"/>
    <col min="8948" max="8949" width="2.125" style="1" customWidth="1"/>
    <col min="8950" max="8960" width="9" style="1"/>
    <col min="8961" max="8968" width="2.375" style="1" customWidth="1"/>
    <col min="8969" max="8969" width="1.25" style="1" customWidth="1"/>
    <col min="8970" max="8971" width="2.375" style="1" customWidth="1"/>
    <col min="8972" max="8972" width="2.125" style="1" customWidth="1"/>
    <col min="8973" max="8973" width="2.375" style="1" customWidth="1"/>
    <col min="8974" max="8975" width="1.25" style="1" customWidth="1"/>
    <col min="8976" max="8977" width="2.375" style="1" customWidth="1"/>
    <col min="8978" max="8979" width="1.25" style="1" customWidth="1"/>
    <col min="8980" max="8981" width="2.375" style="1" customWidth="1"/>
    <col min="8982" max="8983" width="1.25" style="1" customWidth="1"/>
    <col min="8984" max="8985" width="2.375" style="1" customWidth="1"/>
    <col min="8986" max="8986" width="1.25" style="1" customWidth="1"/>
    <col min="8987" max="8988" width="2.375" style="1" customWidth="1"/>
    <col min="8989" max="8990" width="1.25" style="1" customWidth="1"/>
    <col min="8991" max="8992" width="2.375" style="1" customWidth="1"/>
    <col min="8993" max="8994" width="1.25" style="1" customWidth="1"/>
    <col min="8995" max="8995" width="2.375" style="1" customWidth="1"/>
    <col min="8996" max="8996" width="2.125" style="1" customWidth="1"/>
    <col min="8997" max="8999" width="1.25" style="1" customWidth="1"/>
    <col min="9000" max="9001" width="2.125" style="1" customWidth="1"/>
    <col min="9002" max="9002" width="1.25" style="1" customWidth="1"/>
    <col min="9003" max="9004" width="2.375" style="1" customWidth="1"/>
    <col min="9005" max="9005" width="1.25" style="1" customWidth="1"/>
    <col min="9006" max="9008" width="2.375" style="1" customWidth="1"/>
    <col min="9009" max="9009" width="1.25" style="1" customWidth="1"/>
    <col min="9010" max="9014" width="2.375" style="1" customWidth="1"/>
    <col min="9015" max="9016" width="1.25" style="1" customWidth="1"/>
    <col min="9017" max="9018" width="2.375" style="1" customWidth="1"/>
    <col min="9019" max="9019" width="1.25" style="1" customWidth="1"/>
    <col min="9020" max="9021" width="2.375" style="1" customWidth="1"/>
    <col min="9022" max="9023" width="1.25" style="1" customWidth="1"/>
    <col min="9024" max="9028" width="2.375" style="1" customWidth="1"/>
    <col min="9029" max="9030" width="1.25" style="1" customWidth="1"/>
    <col min="9031" max="9035" width="2.375" style="1" customWidth="1"/>
    <col min="9036" max="9037" width="1.25" style="1" customWidth="1"/>
    <col min="9038" max="9042" width="2.375" style="1" customWidth="1"/>
    <col min="9043" max="9044" width="1.25" style="1" customWidth="1"/>
    <col min="9045" max="9063" width="2.125" style="1" customWidth="1"/>
    <col min="9064" max="9064" width="1.625" style="1" customWidth="1"/>
    <col min="9065" max="9067" width="2.125" style="1" customWidth="1"/>
    <col min="9068" max="9068" width="1.625" style="1" customWidth="1"/>
    <col min="9069" max="9072" width="2.125" style="1" customWidth="1"/>
    <col min="9073" max="9073" width="1.625" style="1" customWidth="1"/>
    <col min="9074" max="9076" width="2.125" style="1" customWidth="1"/>
    <col min="9077" max="9077" width="1.625" style="1" customWidth="1"/>
    <col min="9078" max="9080" width="2.125" style="1" customWidth="1"/>
    <col min="9081" max="9081" width="1.625" style="1" customWidth="1"/>
    <col min="9082" max="9083" width="2.125" style="1" customWidth="1"/>
    <col min="9084" max="9084" width="3.125" style="1" customWidth="1"/>
    <col min="9085" max="9085" width="1.5" style="1" customWidth="1"/>
    <col min="9086" max="9086" width="1.625" style="1" customWidth="1"/>
    <col min="9087" max="9166" width="2.125" style="1" customWidth="1"/>
    <col min="9167" max="9203" width="2.25" style="1" customWidth="1"/>
    <col min="9204" max="9205" width="2.125" style="1" customWidth="1"/>
    <col min="9206" max="9216" width="9" style="1"/>
    <col min="9217" max="9224" width="2.375" style="1" customWidth="1"/>
    <col min="9225" max="9225" width="1.25" style="1" customWidth="1"/>
    <col min="9226" max="9227" width="2.375" style="1" customWidth="1"/>
    <col min="9228" max="9228" width="2.125" style="1" customWidth="1"/>
    <col min="9229" max="9229" width="2.375" style="1" customWidth="1"/>
    <col min="9230" max="9231" width="1.25" style="1" customWidth="1"/>
    <col min="9232" max="9233" width="2.375" style="1" customWidth="1"/>
    <col min="9234" max="9235" width="1.25" style="1" customWidth="1"/>
    <col min="9236" max="9237" width="2.375" style="1" customWidth="1"/>
    <col min="9238" max="9239" width="1.25" style="1" customWidth="1"/>
    <col min="9240" max="9241" width="2.375" style="1" customWidth="1"/>
    <col min="9242" max="9242" width="1.25" style="1" customWidth="1"/>
    <col min="9243" max="9244" width="2.375" style="1" customWidth="1"/>
    <col min="9245" max="9246" width="1.25" style="1" customWidth="1"/>
    <col min="9247" max="9248" width="2.375" style="1" customWidth="1"/>
    <col min="9249" max="9250" width="1.25" style="1" customWidth="1"/>
    <col min="9251" max="9251" width="2.375" style="1" customWidth="1"/>
    <col min="9252" max="9252" width="2.125" style="1" customWidth="1"/>
    <col min="9253" max="9255" width="1.25" style="1" customWidth="1"/>
    <col min="9256" max="9257" width="2.125" style="1" customWidth="1"/>
    <col min="9258" max="9258" width="1.25" style="1" customWidth="1"/>
    <col min="9259" max="9260" width="2.375" style="1" customWidth="1"/>
    <col min="9261" max="9261" width="1.25" style="1" customWidth="1"/>
    <col min="9262" max="9264" width="2.375" style="1" customWidth="1"/>
    <col min="9265" max="9265" width="1.25" style="1" customWidth="1"/>
    <col min="9266" max="9270" width="2.375" style="1" customWidth="1"/>
    <col min="9271" max="9272" width="1.25" style="1" customWidth="1"/>
    <col min="9273" max="9274" width="2.375" style="1" customWidth="1"/>
    <col min="9275" max="9275" width="1.25" style="1" customWidth="1"/>
    <col min="9276" max="9277" width="2.375" style="1" customWidth="1"/>
    <col min="9278" max="9279" width="1.25" style="1" customWidth="1"/>
    <col min="9280" max="9284" width="2.375" style="1" customWidth="1"/>
    <col min="9285" max="9286" width="1.25" style="1" customWidth="1"/>
    <col min="9287" max="9291" width="2.375" style="1" customWidth="1"/>
    <col min="9292" max="9293" width="1.25" style="1" customWidth="1"/>
    <col min="9294" max="9298" width="2.375" style="1" customWidth="1"/>
    <col min="9299" max="9300" width="1.25" style="1" customWidth="1"/>
    <col min="9301" max="9319" width="2.125" style="1" customWidth="1"/>
    <col min="9320" max="9320" width="1.625" style="1" customWidth="1"/>
    <col min="9321" max="9323" width="2.125" style="1" customWidth="1"/>
    <col min="9324" max="9324" width="1.625" style="1" customWidth="1"/>
    <col min="9325" max="9328" width="2.125" style="1" customWidth="1"/>
    <col min="9329" max="9329" width="1.625" style="1" customWidth="1"/>
    <col min="9330" max="9332" width="2.125" style="1" customWidth="1"/>
    <col min="9333" max="9333" width="1.625" style="1" customWidth="1"/>
    <col min="9334" max="9336" width="2.125" style="1" customWidth="1"/>
    <col min="9337" max="9337" width="1.625" style="1" customWidth="1"/>
    <col min="9338" max="9339" width="2.125" style="1" customWidth="1"/>
    <col min="9340" max="9340" width="3.125" style="1" customWidth="1"/>
    <col min="9341" max="9341" width="1.5" style="1" customWidth="1"/>
    <col min="9342" max="9342" width="1.625" style="1" customWidth="1"/>
    <col min="9343" max="9422" width="2.125" style="1" customWidth="1"/>
    <col min="9423" max="9459" width="2.25" style="1" customWidth="1"/>
    <col min="9460" max="9461" width="2.125" style="1" customWidth="1"/>
    <col min="9462" max="9472" width="9" style="1"/>
    <col min="9473" max="9480" width="2.375" style="1" customWidth="1"/>
    <col min="9481" max="9481" width="1.25" style="1" customWidth="1"/>
    <col min="9482" max="9483" width="2.375" style="1" customWidth="1"/>
    <col min="9484" max="9484" width="2.125" style="1" customWidth="1"/>
    <col min="9485" max="9485" width="2.375" style="1" customWidth="1"/>
    <col min="9486" max="9487" width="1.25" style="1" customWidth="1"/>
    <col min="9488" max="9489" width="2.375" style="1" customWidth="1"/>
    <col min="9490" max="9491" width="1.25" style="1" customWidth="1"/>
    <col min="9492" max="9493" width="2.375" style="1" customWidth="1"/>
    <col min="9494" max="9495" width="1.25" style="1" customWidth="1"/>
    <col min="9496" max="9497" width="2.375" style="1" customWidth="1"/>
    <col min="9498" max="9498" width="1.25" style="1" customWidth="1"/>
    <col min="9499" max="9500" width="2.375" style="1" customWidth="1"/>
    <col min="9501" max="9502" width="1.25" style="1" customWidth="1"/>
    <col min="9503" max="9504" width="2.375" style="1" customWidth="1"/>
    <col min="9505" max="9506" width="1.25" style="1" customWidth="1"/>
    <col min="9507" max="9507" width="2.375" style="1" customWidth="1"/>
    <col min="9508" max="9508" width="2.125" style="1" customWidth="1"/>
    <col min="9509" max="9511" width="1.25" style="1" customWidth="1"/>
    <col min="9512" max="9513" width="2.125" style="1" customWidth="1"/>
    <col min="9514" max="9514" width="1.25" style="1" customWidth="1"/>
    <col min="9515" max="9516" width="2.375" style="1" customWidth="1"/>
    <col min="9517" max="9517" width="1.25" style="1" customWidth="1"/>
    <col min="9518" max="9520" width="2.375" style="1" customWidth="1"/>
    <col min="9521" max="9521" width="1.25" style="1" customWidth="1"/>
    <col min="9522" max="9526" width="2.375" style="1" customWidth="1"/>
    <col min="9527" max="9528" width="1.25" style="1" customWidth="1"/>
    <col min="9529" max="9530" width="2.375" style="1" customWidth="1"/>
    <col min="9531" max="9531" width="1.25" style="1" customWidth="1"/>
    <col min="9532" max="9533" width="2.375" style="1" customWidth="1"/>
    <col min="9534" max="9535" width="1.25" style="1" customWidth="1"/>
    <col min="9536" max="9540" width="2.375" style="1" customWidth="1"/>
    <col min="9541" max="9542" width="1.25" style="1" customWidth="1"/>
    <col min="9543" max="9547" width="2.375" style="1" customWidth="1"/>
    <col min="9548" max="9549" width="1.25" style="1" customWidth="1"/>
    <col min="9550" max="9554" width="2.375" style="1" customWidth="1"/>
    <col min="9555" max="9556" width="1.25" style="1" customWidth="1"/>
    <col min="9557" max="9575" width="2.125" style="1" customWidth="1"/>
    <col min="9576" max="9576" width="1.625" style="1" customWidth="1"/>
    <col min="9577" max="9579" width="2.125" style="1" customWidth="1"/>
    <col min="9580" max="9580" width="1.625" style="1" customWidth="1"/>
    <col min="9581" max="9584" width="2.125" style="1" customWidth="1"/>
    <col min="9585" max="9585" width="1.625" style="1" customWidth="1"/>
    <col min="9586" max="9588" width="2.125" style="1" customWidth="1"/>
    <col min="9589" max="9589" width="1.625" style="1" customWidth="1"/>
    <col min="9590" max="9592" width="2.125" style="1" customWidth="1"/>
    <col min="9593" max="9593" width="1.625" style="1" customWidth="1"/>
    <col min="9594" max="9595" width="2.125" style="1" customWidth="1"/>
    <col min="9596" max="9596" width="3.125" style="1" customWidth="1"/>
    <col min="9597" max="9597" width="1.5" style="1" customWidth="1"/>
    <col min="9598" max="9598" width="1.625" style="1" customWidth="1"/>
    <col min="9599" max="9678" width="2.125" style="1" customWidth="1"/>
    <col min="9679" max="9715" width="2.25" style="1" customWidth="1"/>
    <col min="9716" max="9717" width="2.125" style="1" customWidth="1"/>
    <col min="9718" max="9728" width="9" style="1"/>
    <col min="9729" max="9736" width="2.375" style="1" customWidth="1"/>
    <col min="9737" max="9737" width="1.25" style="1" customWidth="1"/>
    <col min="9738" max="9739" width="2.375" style="1" customWidth="1"/>
    <col min="9740" max="9740" width="2.125" style="1" customWidth="1"/>
    <col min="9741" max="9741" width="2.375" style="1" customWidth="1"/>
    <col min="9742" max="9743" width="1.25" style="1" customWidth="1"/>
    <col min="9744" max="9745" width="2.375" style="1" customWidth="1"/>
    <col min="9746" max="9747" width="1.25" style="1" customWidth="1"/>
    <col min="9748" max="9749" width="2.375" style="1" customWidth="1"/>
    <col min="9750" max="9751" width="1.25" style="1" customWidth="1"/>
    <col min="9752" max="9753" width="2.375" style="1" customWidth="1"/>
    <col min="9754" max="9754" width="1.25" style="1" customWidth="1"/>
    <col min="9755" max="9756" width="2.375" style="1" customWidth="1"/>
    <col min="9757" max="9758" width="1.25" style="1" customWidth="1"/>
    <col min="9759" max="9760" width="2.375" style="1" customWidth="1"/>
    <col min="9761" max="9762" width="1.25" style="1" customWidth="1"/>
    <col min="9763" max="9763" width="2.375" style="1" customWidth="1"/>
    <col min="9764" max="9764" width="2.125" style="1" customWidth="1"/>
    <col min="9765" max="9767" width="1.25" style="1" customWidth="1"/>
    <col min="9768" max="9769" width="2.125" style="1" customWidth="1"/>
    <col min="9770" max="9770" width="1.25" style="1" customWidth="1"/>
    <col min="9771" max="9772" width="2.375" style="1" customWidth="1"/>
    <col min="9773" max="9773" width="1.25" style="1" customWidth="1"/>
    <col min="9774" max="9776" width="2.375" style="1" customWidth="1"/>
    <col min="9777" max="9777" width="1.25" style="1" customWidth="1"/>
    <col min="9778" max="9782" width="2.375" style="1" customWidth="1"/>
    <col min="9783" max="9784" width="1.25" style="1" customWidth="1"/>
    <col min="9785" max="9786" width="2.375" style="1" customWidth="1"/>
    <col min="9787" max="9787" width="1.25" style="1" customWidth="1"/>
    <col min="9788" max="9789" width="2.375" style="1" customWidth="1"/>
    <col min="9790" max="9791" width="1.25" style="1" customWidth="1"/>
    <col min="9792" max="9796" width="2.375" style="1" customWidth="1"/>
    <col min="9797" max="9798" width="1.25" style="1" customWidth="1"/>
    <col min="9799" max="9803" width="2.375" style="1" customWidth="1"/>
    <col min="9804" max="9805" width="1.25" style="1" customWidth="1"/>
    <col min="9806" max="9810" width="2.375" style="1" customWidth="1"/>
    <col min="9811" max="9812" width="1.25" style="1" customWidth="1"/>
    <col min="9813" max="9831" width="2.125" style="1" customWidth="1"/>
    <col min="9832" max="9832" width="1.625" style="1" customWidth="1"/>
    <col min="9833" max="9835" width="2.125" style="1" customWidth="1"/>
    <col min="9836" max="9836" width="1.625" style="1" customWidth="1"/>
    <col min="9837" max="9840" width="2.125" style="1" customWidth="1"/>
    <col min="9841" max="9841" width="1.625" style="1" customWidth="1"/>
    <col min="9842" max="9844" width="2.125" style="1" customWidth="1"/>
    <col min="9845" max="9845" width="1.625" style="1" customWidth="1"/>
    <col min="9846" max="9848" width="2.125" style="1" customWidth="1"/>
    <col min="9849" max="9849" width="1.625" style="1" customWidth="1"/>
    <col min="9850" max="9851" width="2.125" style="1" customWidth="1"/>
    <col min="9852" max="9852" width="3.125" style="1" customWidth="1"/>
    <col min="9853" max="9853" width="1.5" style="1" customWidth="1"/>
    <col min="9854" max="9854" width="1.625" style="1" customWidth="1"/>
    <col min="9855" max="9934" width="2.125" style="1" customWidth="1"/>
    <col min="9935" max="9971" width="2.25" style="1" customWidth="1"/>
    <col min="9972" max="9973" width="2.125" style="1" customWidth="1"/>
    <col min="9974" max="9984" width="9" style="1"/>
    <col min="9985" max="9992" width="2.375" style="1" customWidth="1"/>
    <col min="9993" max="9993" width="1.25" style="1" customWidth="1"/>
    <col min="9994" max="9995" width="2.375" style="1" customWidth="1"/>
    <col min="9996" max="9996" width="2.125" style="1" customWidth="1"/>
    <col min="9997" max="9997" width="2.375" style="1" customWidth="1"/>
    <col min="9998" max="9999" width="1.25" style="1" customWidth="1"/>
    <col min="10000" max="10001" width="2.375" style="1" customWidth="1"/>
    <col min="10002" max="10003" width="1.25" style="1" customWidth="1"/>
    <col min="10004" max="10005" width="2.375" style="1" customWidth="1"/>
    <col min="10006" max="10007" width="1.25" style="1" customWidth="1"/>
    <col min="10008" max="10009" width="2.375" style="1" customWidth="1"/>
    <col min="10010" max="10010" width="1.25" style="1" customWidth="1"/>
    <col min="10011" max="10012" width="2.375" style="1" customWidth="1"/>
    <col min="10013" max="10014" width="1.25" style="1" customWidth="1"/>
    <col min="10015" max="10016" width="2.375" style="1" customWidth="1"/>
    <col min="10017" max="10018" width="1.25" style="1" customWidth="1"/>
    <col min="10019" max="10019" width="2.375" style="1" customWidth="1"/>
    <col min="10020" max="10020" width="2.125" style="1" customWidth="1"/>
    <col min="10021" max="10023" width="1.25" style="1" customWidth="1"/>
    <col min="10024" max="10025" width="2.125" style="1" customWidth="1"/>
    <col min="10026" max="10026" width="1.25" style="1" customWidth="1"/>
    <col min="10027" max="10028" width="2.375" style="1" customWidth="1"/>
    <col min="10029" max="10029" width="1.25" style="1" customWidth="1"/>
    <col min="10030" max="10032" width="2.375" style="1" customWidth="1"/>
    <col min="10033" max="10033" width="1.25" style="1" customWidth="1"/>
    <col min="10034" max="10038" width="2.375" style="1" customWidth="1"/>
    <col min="10039" max="10040" width="1.25" style="1" customWidth="1"/>
    <col min="10041" max="10042" width="2.375" style="1" customWidth="1"/>
    <col min="10043" max="10043" width="1.25" style="1" customWidth="1"/>
    <col min="10044" max="10045" width="2.375" style="1" customWidth="1"/>
    <col min="10046" max="10047" width="1.25" style="1" customWidth="1"/>
    <col min="10048" max="10052" width="2.375" style="1" customWidth="1"/>
    <col min="10053" max="10054" width="1.25" style="1" customWidth="1"/>
    <col min="10055" max="10059" width="2.375" style="1" customWidth="1"/>
    <col min="10060" max="10061" width="1.25" style="1" customWidth="1"/>
    <col min="10062" max="10066" width="2.375" style="1" customWidth="1"/>
    <col min="10067" max="10068" width="1.25" style="1" customWidth="1"/>
    <col min="10069" max="10087" width="2.125" style="1" customWidth="1"/>
    <col min="10088" max="10088" width="1.625" style="1" customWidth="1"/>
    <col min="10089" max="10091" width="2.125" style="1" customWidth="1"/>
    <col min="10092" max="10092" width="1.625" style="1" customWidth="1"/>
    <col min="10093" max="10096" width="2.125" style="1" customWidth="1"/>
    <col min="10097" max="10097" width="1.625" style="1" customWidth="1"/>
    <col min="10098" max="10100" width="2.125" style="1" customWidth="1"/>
    <col min="10101" max="10101" width="1.625" style="1" customWidth="1"/>
    <col min="10102" max="10104" width="2.125" style="1" customWidth="1"/>
    <col min="10105" max="10105" width="1.625" style="1" customWidth="1"/>
    <col min="10106" max="10107" width="2.125" style="1" customWidth="1"/>
    <col min="10108" max="10108" width="3.125" style="1" customWidth="1"/>
    <col min="10109" max="10109" width="1.5" style="1" customWidth="1"/>
    <col min="10110" max="10110" width="1.625" style="1" customWidth="1"/>
    <col min="10111" max="10190" width="2.125" style="1" customWidth="1"/>
    <col min="10191" max="10227" width="2.25" style="1" customWidth="1"/>
    <col min="10228" max="10229" width="2.125" style="1" customWidth="1"/>
    <col min="10230" max="10240" width="9" style="1"/>
    <col min="10241" max="10248" width="2.375" style="1" customWidth="1"/>
    <col min="10249" max="10249" width="1.25" style="1" customWidth="1"/>
    <col min="10250" max="10251" width="2.375" style="1" customWidth="1"/>
    <col min="10252" max="10252" width="2.125" style="1" customWidth="1"/>
    <col min="10253" max="10253" width="2.375" style="1" customWidth="1"/>
    <col min="10254" max="10255" width="1.25" style="1" customWidth="1"/>
    <col min="10256" max="10257" width="2.375" style="1" customWidth="1"/>
    <col min="10258" max="10259" width="1.25" style="1" customWidth="1"/>
    <col min="10260" max="10261" width="2.375" style="1" customWidth="1"/>
    <col min="10262" max="10263" width="1.25" style="1" customWidth="1"/>
    <col min="10264" max="10265" width="2.375" style="1" customWidth="1"/>
    <col min="10266" max="10266" width="1.25" style="1" customWidth="1"/>
    <col min="10267" max="10268" width="2.375" style="1" customWidth="1"/>
    <col min="10269" max="10270" width="1.25" style="1" customWidth="1"/>
    <col min="10271" max="10272" width="2.375" style="1" customWidth="1"/>
    <col min="10273" max="10274" width="1.25" style="1" customWidth="1"/>
    <col min="10275" max="10275" width="2.375" style="1" customWidth="1"/>
    <col min="10276" max="10276" width="2.125" style="1" customWidth="1"/>
    <col min="10277" max="10279" width="1.25" style="1" customWidth="1"/>
    <col min="10280" max="10281" width="2.125" style="1" customWidth="1"/>
    <col min="10282" max="10282" width="1.25" style="1" customWidth="1"/>
    <col min="10283" max="10284" width="2.375" style="1" customWidth="1"/>
    <col min="10285" max="10285" width="1.25" style="1" customWidth="1"/>
    <col min="10286" max="10288" width="2.375" style="1" customWidth="1"/>
    <col min="10289" max="10289" width="1.25" style="1" customWidth="1"/>
    <col min="10290" max="10294" width="2.375" style="1" customWidth="1"/>
    <col min="10295" max="10296" width="1.25" style="1" customWidth="1"/>
    <col min="10297" max="10298" width="2.375" style="1" customWidth="1"/>
    <col min="10299" max="10299" width="1.25" style="1" customWidth="1"/>
    <col min="10300" max="10301" width="2.375" style="1" customWidth="1"/>
    <col min="10302" max="10303" width="1.25" style="1" customWidth="1"/>
    <col min="10304" max="10308" width="2.375" style="1" customWidth="1"/>
    <col min="10309" max="10310" width="1.25" style="1" customWidth="1"/>
    <col min="10311" max="10315" width="2.375" style="1" customWidth="1"/>
    <col min="10316" max="10317" width="1.25" style="1" customWidth="1"/>
    <col min="10318" max="10322" width="2.375" style="1" customWidth="1"/>
    <col min="10323" max="10324" width="1.25" style="1" customWidth="1"/>
    <col min="10325" max="10343" width="2.125" style="1" customWidth="1"/>
    <col min="10344" max="10344" width="1.625" style="1" customWidth="1"/>
    <col min="10345" max="10347" width="2.125" style="1" customWidth="1"/>
    <col min="10348" max="10348" width="1.625" style="1" customWidth="1"/>
    <col min="10349" max="10352" width="2.125" style="1" customWidth="1"/>
    <col min="10353" max="10353" width="1.625" style="1" customWidth="1"/>
    <col min="10354" max="10356" width="2.125" style="1" customWidth="1"/>
    <col min="10357" max="10357" width="1.625" style="1" customWidth="1"/>
    <col min="10358" max="10360" width="2.125" style="1" customWidth="1"/>
    <col min="10361" max="10361" width="1.625" style="1" customWidth="1"/>
    <col min="10362" max="10363" width="2.125" style="1" customWidth="1"/>
    <col min="10364" max="10364" width="3.125" style="1" customWidth="1"/>
    <col min="10365" max="10365" width="1.5" style="1" customWidth="1"/>
    <col min="10366" max="10366" width="1.625" style="1" customWidth="1"/>
    <col min="10367" max="10446" width="2.125" style="1" customWidth="1"/>
    <col min="10447" max="10483" width="2.25" style="1" customWidth="1"/>
    <col min="10484" max="10485" width="2.125" style="1" customWidth="1"/>
    <col min="10486" max="10496" width="9" style="1"/>
    <col min="10497" max="10504" width="2.375" style="1" customWidth="1"/>
    <col min="10505" max="10505" width="1.25" style="1" customWidth="1"/>
    <col min="10506" max="10507" width="2.375" style="1" customWidth="1"/>
    <col min="10508" max="10508" width="2.125" style="1" customWidth="1"/>
    <col min="10509" max="10509" width="2.375" style="1" customWidth="1"/>
    <col min="10510" max="10511" width="1.25" style="1" customWidth="1"/>
    <col min="10512" max="10513" width="2.375" style="1" customWidth="1"/>
    <col min="10514" max="10515" width="1.25" style="1" customWidth="1"/>
    <col min="10516" max="10517" width="2.375" style="1" customWidth="1"/>
    <col min="10518" max="10519" width="1.25" style="1" customWidth="1"/>
    <col min="10520" max="10521" width="2.375" style="1" customWidth="1"/>
    <col min="10522" max="10522" width="1.25" style="1" customWidth="1"/>
    <col min="10523" max="10524" width="2.375" style="1" customWidth="1"/>
    <col min="10525" max="10526" width="1.25" style="1" customWidth="1"/>
    <col min="10527" max="10528" width="2.375" style="1" customWidth="1"/>
    <col min="10529" max="10530" width="1.25" style="1" customWidth="1"/>
    <col min="10531" max="10531" width="2.375" style="1" customWidth="1"/>
    <col min="10532" max="10532" width="2.125" style="1" customWidth="1"/>
    <col min="10533" max="10535" width="1.25" style="1" customWidth="1"/>
    <col min="10536" max="10537" width="2.125" style="1" customWidth="1"/>
    <col min="10538" max="10538" width="1.25" style="1" customWidth="1"/>
    <col min="10539" max="10540" width="2.375" style="1" customWidth="1"/>
    <col min="10541" max="10541" width="1.25" style="1" customWidth="1"/>
    <col min="10542" max="10544" width="2.375" style="1" customWidth="1"/>
    <col min="10545" max="10545" width="1.25" style="1" customWidth="1"/>
    <col min="10546" max="10550" width="2.375" style="1" customWidth="1"/>
    <col min="10551" max="10552" width="1.25" style="1" customWidth="1"/>
    <col min="10553" max="10554" width="2.375" style="1" customWidth="1"/>
    <col min="10555" max="10555" width="1.25" style="1" customWidth="1"/>
    <col min="10556" max="10557" width="2.375" style="1" customWidth="1"/>
    <col min="10558" max="10559" width="1.25" style="1" customWidth="1"/>
    <col min="10560" max="10564" width="2.375" style="1" customWidth="1"/>
    <col min="10565" max="10566" width="1.25" style="1" customWidth="1"/>
    <col min="10567" max="10571" width="2.375" style="1" customWidth="1"/>
    <col min="10572" max="10573" width="1.25" style="1" customWidth="1"/>
    <col min="10574" max="10578" width="2.375" style="1" customWidth="1"/>
    <col min="10579" max="10580" width="1.25" style="1" customWidth="1"/>
    <col min="10581" max="10599" width="2.125" style="1" customWidth="1"/>
    <col min="10600" max="10600" width="1.625" style="1" customWidth="1"/>
    <col min="10601" max="10603" width="2.125" style="1" customWidth="1"/>
    <col min="10604" max="10604" width="1.625" style="1" customWidth="1"/>
    <col min="10605" max="10608" width="2.125" style="1" customWidth="1"/>
    <col min="10609" max="10609" width="1.625" style="1" customWidth="1"/>
    <col min="10610" max="10612" width="2.125" style="1" customWidth="1"/>
    <col min="10613" max="10613" width="1.625" style="1" customWidth="1"/>
    <col min="10614" max="10616" width="2.125" style="1" customWidth="1"/>
    <col min="10617" max="10617" width="1.625" style="1" customWidth="1"/>
    <col min="10618" max="10619" width="2.125" style="1" customWidth="1"/>
    <col min="10620" max="10620" width="3.125" style="1" customWidth="1"/>
    <col min="10621" max="10621" width="1.5" style="1" customWidth="1"/>
    <col min="10622" max="10622" width="1.625" style="1" customWidth="1"/>
    <col min="10623" max="10702" width="2.125" style="1" customWidth="1"/>
    <col min="10703" max="10739" width="2.25" style="1" customWidth="1"/>
    <col min="10740" max="10741" width="2.125" style="1" customWidth="1"/>
    <col min="10742" max="10752" width="9" style="1"/>
    <col min="10753" max="10760" width="2.375" style="1" customWidth="1"/>
    <col min="10761" max="10761" width="1.25" style="1" customWidth="1"/>
    <col min="10762" max="10763" width="2.375" style="1" customWidth="1"/>
    <col min="10764" max="10764" width="2.125" style="1" customWidth="1"/>
    <col min="10765" max="10765" width="2.375" style="1" customWidth="1"/>
    <col min="10766" max="10767" width="1.25" style="1" customWidth="1"/>
    <col min="10768" max="10769" width="2.375" style="1" customWidth="1"/>
    <col min="10770" max="10771" width="1.25" style="1" customWidth="1"/>
    <col min="10772" max="10773" width="2.375" style="1" customWidth="1"/>
    <col min="10774" max="10775" width="1.25" style="1" customWidth="1"/>
    <col min="10776" max="10777" width="2.375" style="1" customWidth="1"/>
    <col min="10778" max="10778" width="1.25" style="1" customWidth="1"/>
    <col min="10779" max="10780" width="2.375" style="1" customWidth="1"/>
    <col min="10781" max="10782" width="1.25" style="1" customWidth="1"/>
    <col min="10783" max="10784" width="2.375" style="1" customWidth="1"/>
    <col min="10785" max="10786" width="1.25" style="1" customWidth="1"/>
    <col min="10787" max="10787" width="2.375" style="1" customWidth="1"/>
    <col min="10788" max="10788" width="2.125" style="1" customWidth="1"/>
    <col min="10789" max="10791" width="1.25" style="1" customWidth="1"/>
    <col min="10792" max="10793" width="2.125" style="1" customWidth="1"/>
    <col min="10794" max="10794" width="1.25" style="1" customWidth="1"/>
    <col min="10795" max="10796" width="2.375" style="1" customWidth="1"/>
    <col min="10797" max="10797" width="1.25" style="1" customWidth="1"/>
    <col min="10798" max="10800" width="2.375" style="1" customWidth="1"/>
    <col min="10801" max="10801" width="1.25" style="1" customWidth="1"/>
    <col min="10802" max="10806" width="2.375" style="1" customWidth="1"/>
    <col min="10807" max="10808" width="1.25" style="1" customWidth="1"/>
    <col min="10809" max="10810" width="2.375" style="1" customWidth="1"/>
    <col min="10811" max="10811" width="1.25" style="1" customWidth="1"/>
    <col min="10812" max="10813" width="2.375" style="1" customWidth="1"/>
    <col min="10814" max="10815" width="1.25" style="1" customWidth="1"/>
    <col min="10816" max="10820" width="2.375" style="1" customWidth="1"/>
    <col min="10821" max="10822" width="1.25" style="1" customWidth="1"/>
    <col min="10823" max="10827" width="2.375" style="1" customWidth="1"/>
    <col min="10828" max="10829" width="1.25" style="1" customWidth="1"/>
    <col min="10830" max="10834" width="2.375" style="1" customWidth="1"/>
    <col min="10835" max="10836" width="1.25" style="1" customWidth="1"/>
    <col min="10837" max="10855" width="2.125" style="1" customWidth="1"/>
    <col min="10856" max="10856" width="1.625" style="1" customWidth="1"/>
    <col min="10857" max="10859" width="2.125" style="1" customWidth="1"/>
    <col min="10860" max="10860" width="1.625" style="1" customWidth="1"/>
    <col min="10861" max="10864" width="2.125" style="1" customWidth="1"/>
    <col min="10865" max="10865" width="1.625" style="1" customWidth="1"/>
    <col min="10866" max="10868" width="2.125" style="1" customWidth="1"/>
    <col min="10869" max="10869" width="1.625" style="1" customWidth="1"/>
    <col min="10870" max="10872" width="2.125" style="1" customWidth="1"/>
    <col min="10873" max="10873" width="1.625" style="1" customWidth="1"/>
    <col min="10874" max="10875" width="2.125" style="1" customWidth="1"/>
    <col min="10876" max="10876" width="3.125" style="1" customWidth="1"/>
    <col min="10877" max="10877" width="1.5" style="1" customWidth="1"/>
    <col min="10878" max="10878" width="1.625" style="1" customWidth="1"/>
    <col min="10879" max="10958" width="2.125" style="1" customWidth="1"/>
    <col min="10959" max="10995" width="2.25" style="1" customWidth="1"/>
    <col min="10996" max="10997" width="2.125" style="1" customWidth="1"/>
    <col min="10998" max="11008" width="9" style="1"/>
    <col min="11009" max="11016" width="2.375" style="1" customWidth="1"/>
    <col min="11017" max="11017" width="1.25" style="1" customWidth="1"/>
    <col min="11018" max="11019" width="2.375" style="1" customWidth="1"/>
    <col min="11020" max="11020" width="2.125" style="1" customWidth="1"/>
    <col min="11021" max="11021" width="2.375" style="1" customWidth="1"/>
    <col min="11022" max="11023" width="1.25" style="1" customWidth="1"/>
    <col min="11024" max="11025" width="2.375" style="1" customWidth="1"/>
    <col min="11026" max="11027" width="1.25" style="1" customWidth="1"/>
    <col min="11028" max="11029" width="2.375" style="1" customWidth="1"/>
    <col min="11030" max="11031" width="1.25" style="1" customWidth="1"/>
    <col min="11032" max="11033" width="2.375" style="1" customWidth="1"/>
    <col min="11034" max="11034" width="1.25" style="1" customWidth="1"/>
    <col min="11035" max="11036" width="2.375" style="1" customWidth="1"/>
    <col min="11037" max="11038" width="1.25" style="1" customWidth="1"/>
    <col min="11039" max="11040" width="2.375" style="1" customWidth="1"/>
    <col min="11041" max="11042" width="1.25" style="1" customWidth="1"/>
    <col min="11043" max="11043" width="2.375" style="1" customWidth="1"/>
    <col min="11044" max="11044" width="2.125" style="1" customWidth="1"/>
    <col min="11045" max="11047" width="1.25" style="1" customWidth="1"/>
    <col min="11048" max="11049" width="2.125" style="1" customWidth="1"/>
    <col min="11050" max="11050" width="1.25" style="1" customWidth="1"/>
    <col min="11051" max="11052" width="2.375" style="1" customWidth="1"/>
    <col min="11053" max="11053" width="1.25" style="1" customWidth="1"/>
    <col min="11054" max="11056" width="2.375" style="1" customWidth="1"/>
    <col min="11057" max="11057" width="1.25" style="1" customWidth="1"/>
    <col min="11058" max="11062" width="2.375" style="1" customWidth="1"/>
    <col min="11063" max="11064" width="1.25" style="1" customWidth="1"/>
    <col min="11065" max="11066" width="2.375" style="1" customWidth="1"/>
    <col min="11067" max="11067" width="1.25" style="1" customWidth="1"/>
    <col min="11068" max="11069" width="2.375" style="1" customWidth="1"/>
    <col min="11070" max="11071" width="1.25" style="1" customWidth="1"/>
    <col min="11072" max="11076" width="2.375" style="1" customWidth="1"/>
    <col min="11077" max="11078" width="1.25" style="1" customWidth="1"/>
    <col min="11079" max="11083" width="2.375" style="1" customWidth="1"/>
    <col min="11084" max="11085" width="1.25" style="1" customWidth="1"/>
    <col min="11086" max="11090" width="2.375" style="1" customWidth="1"/>
    <col min="11091" max="11092" width="1.25" style="1" customWidth="1"/>
    <col min="11093" max="11111" width="2.125" style="1" customWidth="1"/>
    <col min="11112" max="11112" width="1.625" style="1" customWidth="1"/>
    <col min="11113" max="11115" width="2.125" style="1" customWidth="1"/>
    <col min="11116" max="11116" width="1.625" style="1" customWidth="1"/>
    <col min="11117" max="11120" width="2.125" style="1" customWidth="1"/>
    <col min="11121" max="11121" width="1.625" style="1" customWidth="1"/>
    <col min="11122" max="11124" width="2.125" style="1" customWidth="1"/>
    <col min="11125" max="11125" width="1.625" style="1" customWidth="1"/>
    <col min="11126" max="11128" width="2.125" style="1" customWidth="1"/>
    <col min="11129" max="11129" width="1.625" style="1" customWidth="1"/>
    <col min="11130" max="11131" width="2.125" style="1" customWidth="1"/>
    <col min="11132" max="11132" width="3.125" style="1" customWidth="1"/>
    <col min="11133" max="11133" width="1.5" style="1" customWidth="1"/>
    <col min="11134" max="11134" width="1.625" style="1" customWidth="1"/>
    <col min="11135" max="11214" width="2.125" style="1" customWidth="1"/>
    <col min="11215" max="11251" width="2.25" style="1" customWidth="1"/>
    <col min="11252" max="11253" width="2.125" style="1" customWidth="1"/>
    <col min="11254" max="11264" width="9" style="1"/>
    <col min="11265" max="11272" width="2.375" style="1" customWidth="1"/>
    <col min="11273" max="11273" width="1.25" style="1" customWidth="1"/>
    <col min="11274" max="11275" width="2.375" style="1" customWidth="1"/>
    <col min="11276" max="11276" width="2.125" style="1" customWidth="1"/>
    <col min="11277" max="11277" width="2.375" style="1" customWidth="1"/>
    <col min="11278" max="11279" width="1.25" style="1" customWidth="1"/>
    <col min="11280" max="11281" width="2.375" style="1" customWidth="1"/>
    <col min="11282" max="11283" width="1.25" style="1" customWidth="1"/>
    <col min="11284" max="11285" width="2.375" style="1" customWidth="1"/>
    <col min="11286" max="11287" width="1.25" style="1" customWidth="1"/>
    <col min="11288" max="11289" width="2.375" style="1" customWidth="1"/>
    <col min="11290" max="11290" width="1.25" style="1" customWidth="1"/>
    <col min="11291" max="11292" width="2.375" style="1" customWidth="1"/>
    <col min="11293" max="11294" width="1.25" style="1" customWidth="1"/>
    <col min="11295" max="11296" width="2.375" style="1" customWidth="1"/>
    <col min="11297" max="11298" width="1.25" style="1" customWidth="1"/>
    <col min="11299" max="11299" width="2.375" style="1" customWidth="1"/>
    <col min="11300" max="11300" width="2.125" style="1" customWidth="1"/>
    <col min="11301" max="11303" width="1.25" style="1" customWidth="1"/>
    <col min="11304" max="11305" width="2.125" style="1" customWidth="1"/>
    <col min="11306" max="11306" width="1.25" style="1" customWidth="1"/>
    <col min="11307" max="11308" width="2.375" style="1" customWidth="1"/>
    <col min="11309" max="11309" width="1.25" style="1" customWidth="1"/>
    <col min="11310" max="11312" width="2.375" style="1" customWidth="1"/>
    <col min="11313" max="11313" width="1.25" style="1" customWidth="1"/>
    <col min="11314" max="11318" width="2.375" style="1" customWidth="1"/>
    <col min="11319" max="11320" width="1.25" style="1" customWidth="1"/>
    <col min="11321" max="11322" width="2.375" style="1" customWidth="1"/>
    <col min="11323" max="11323" width="1.25" style="1" customWidth="1"/>
    <col min="11324" max="11325" width="2.375" style="1" customWidth="1"/>
    <col min="11326" max="11327" width="1.25" style="1" customWidth="1"/>
    <col min="11328" max="11332" width="2.375" style="1" customWidth="1"/>
    <col min="11333" max="11334" width="1.25" style="1" customWidth="1"/>
    <col min="11335" max="11339" width="2.375" style="1" customWidth="1"/>
    <col min="11340" max="11341" width="1.25" style="1" customWidth="1"/>
    <col min="11342" max="11346" width="2.375" style="1" customWidth="1"/>
    <col min="11347" max="11348" width="1.25" style="1" customWidth="1"/>
    <col min="11349" max="11367" width="2.125" style="1" customWidth="1"/>
    <col min="11368" max="11368" width="1.625" style="1" customWidth="1"/>
    <col min="11369" max="11371" width="2.125" style="1" customWidth="1"/>
    <col min="11372" max="11372" width="1.625" style="1" customWidth="1"/>
    <col min="11373" max="11376" width="2.125" style="1" customWidth="1"/>
    <col min="11377" max="11377" width="1.625" style="1" customWidth="1"/>
    <col min="11378" max="11380" width="2.125" style="1" customWidth="1"/>
    <col min="11381" max="11381" width="1.625" style="1" customWidth="1"/>
    <col min="11382" max="11384" width="2.125" style="1" customWidth="1"/>
    <col min="11385" max="11385" width="1.625" style="1" customWidth="1"/>
    <col min="11386" max="11387" width="2.125" style="1" customWidth="1"/>
    <col min="11388" max="11388" width="3.125" style="1" customWidth="1"/>
    <col min="11389" max="11389" width="1.5" style="1" customWidth="1"/>
    <col min="11390" max="11390" width="1.625" style="1" customWidth="1"/>
    <col min="11391" max="11470" width="2.125" style="1" customWidth="1"/>
    <col min="11471" max="11507" width="2.25" style="1" customWidth="1"/>
    <col min="11508" max="11509" width="2.125" style="1" customWidth="1"/>
    <col min="11510" max="11520" width="9" style="1"/>
    <col min="11521" max="11528" width="2.375" style="1" customWidth="1"/>
    <col min="11529" max="11529" width="1.25" style="1" customWidth="1"/>
    <col min="11530" max="11531" width="2.375" style="1" customWidth="1"/>
    <col min="11532" max="11532" width="2.125" style="1" customWidth="1"/>
    <col min="11533" max="11533" width="2.375" style="1" customWidth="1"/>
    <col min="11534" max="11535" width="1.25" style="1" customWidth="1"/>
    <col min="11536" max="11537" width="2.375" style="1" customWidth="1"/>
    <col min="11538" max="11539" width="1.25" style="1" customWidth="1"/>
    <col min="11540" max="11541" width="2.375" style="1" customWidth="1"/>
    <col min="11542" max="11543" width="1.25" style="1" customWidth="1"/>
    <col min="11544" max="11545" width="2.375" style="1" customWidth="1"/>
    <col min="11546" max="11546" width="1.25" style="1" customWidth="1"/>
    <col min="11547" max="11548" width="2.375" style="1" customWidth="1"/>
    <col min="11549" max="11550" width="1.25" style="1" customWidth="1"/>
    <col min="11551" max="11552" width="2.375" style="1" customWidth="1"/>
    <col min="11553" max="11554" width="1.25" style="1" customWidth="1"/>
    <col min="11555" max="11555" width="2.375" style="1" customWidth="1"/>
    <col min="11556" max="11556" width="2.125" style="1" customWidth="1"/>
    <col min="11557" max="11559" width="1.25" style="1" customWidth="1"/>
    <col min="11560" max="11561" width="2.125" style="1" customWidth="1"/>
    <col min="11562" max="11562" width="1.25" style="1" customWidth="1"/>
    <col min="11563" max="11564" width="2.375" style="1" customWidth="1"/>
    <col min="11565" max="11565" width="1.25" style="1" customWidth="1"/>
    <col min="11566" max="11568" width="2.375" style="1" customWidth="1"/>
    <col min="11569" max="11569" width="1.25" style="1" customWidth="1"/>
    <col min="11570" max="11574" width="2.375" style="1" customWidth="1"/>
    <col min="11575" max="11576" width="1.25" style="1" customWidth="1"/>
    <col min="11577" max="11578" width="2.375" style="1" customWidth="1"/>
    <col min="11579" max="11579" width="1.25" style="1" customWidth="1"/>
    <col min="11580" max="11581" width="2.375" style="1" customWidth="1"/>
    <col min="11582" max="11583" width="1.25" style="1" customWidth="1"/>
    <col min="11584" max="11588" width="2.375" style="1" customWidth="1"/>
    <col min="11589" max="11590" width="1.25" style="1" customWidth="1"/>
    <col min="11591" max="11595" width="2.375" style="1" customWidth="1"/>
    <col min="11596" max="11597" width="1.25" style="1" customWidth="1"/>
    <col min="11598" max="11602" width="2.375" style="1" customWidth="1"/>
    <col min="11603" max="11604" width="1.25" style="1" customWidth="1"/>
    <col min="11605" max="11623" width="2.125" style="1" customWidth="1"/>
    <col min="11624" max="11624" width="1.625" style="1" customWidth="1"/>
    <col min="11625" max="11627" width="2.125" style="1" customWidth="1"/>
    <col min="11628" max="11628" width="1.625" style="1" customWidth="1"/>
    <col min="11629" max="11632" width="2.125" style="1" customWidth="1"/>
    <col min="11633" max="11633" width="1.625" style="1" customWidth="1"/>
    <col min="11634" max="11636" width="2.125" style="1" customWidth="1"/>
    <col min="11637" max="11637" width="1.625" style="1" customWidth="1"/>
    <col min="11638" max="11640" width="2.125" style="1" customWidth="1"/>
    <col min="11641" max="11641" width="1.625" style="1" customWidth="1"/>
    <col min="11642" max="11643" width="2.125" style="1" customWidth="1"/>
    <col min="11644" max="11644" width="3.125" style="1" customWidth="1"/>
    <col min="11645" max="11645" width="1.5" style="1" customWidth="1"/>
    <col min="11646" max="11646" width="1.625" style="1" customWidth="1"/>
    <col min="11647" max="11726" width="2.125" style="1" customWidth="1"/>
    <col min="11727" max="11763" width="2.25" style="1" customWidth="1"/>
    <col min="11764" max="11765" width="2.125" style="1" customWidth="1"/>
    <col min="11766" max="11776" width="9" style="1"/>
    <col min="11777" max="11784" width="2.375" style="1" customWidth="1"/>
    <col min="11785" max="11785" width="1.25" style="1" customWidth="1"/>
    <col min="11786" max="11787" width="2.375" style="1" customWidth="1"/>
    <col min="11788" max="11788" width="2.125" style="1" customWidth="1"/>
    <col min="11789" max="11789" width="2.375" style="1" customWidth="1"/>
    <col min="11790" max="11791" width="1.25" style="1" customWidth="1"/>
    <col min="11792" max="11793" width="2.375" style="1" customWidth="1"/>
    <col min="11794" max="11795" width="1.25" style="1" customWidth="1"/>
    <col min="11796" max="11797" width="2.375" style="1" customWidth="1"/>
    <col min="11798" max="11799" width="1.25" style="1" customWidth="1"/>
    <col min="11800" max="11801" width="2.375" style="1" customWidth="1"/>
    <col min="11802" max="11802" width="1.25" style="1" customWidth="1"/>
    <col min="11803" max="11804" width="2.375" style="1" customWidth="1"/>
    <col min="11805" max="11806" width="1.25" style="1" customWidth="1"/>
    <col min="11807" max="11808" width="2.375" style="1" customWidth="1"/>
    <col min="11809" max="11810" width="1.25" style="1" customWidth="1"/>
    <col min="11811" max="11811" width="2.375" style="1" customWidth="1"/>
    <col min="11812" max="11812" width="2.125" style="1" customWidth="1"/>
    <col min="11813" max="11815" width="1.25" style="1" customWidth="1"/>
    <col min="11816" max="11817" width="2.125" style="1" customWidth="1"/>
    <col min="11818" max="11818" width="1.25" style="1" customWidth="1"/>
    <col min="11819" max="11820" width="2.375" style="1" customWidth="1"/>
    <col min="11821" max="11821" width="1.25" style="1" customWidth="1"/>
    <col min="11822" max="11824" width="2.375" style="1" customWidth="1"/>
    <col min="11825" max="11825" width="1.25" style="1" customWidth="1"/>
    <col min="11826" max="11830" width="2.375" style="1" customWidth="1"/>
    <col min="11831" max="11832" width="1.25" style="1" customWidth="1"/>
    <col min="11833" max="11834" width="2.375" style="1" customWidth="1"/>
    <col min="11835" max="11835" width="1.25" style="1" customWidth="1"/>
    <col min="11836" max="11837" width="2.375" style="1" customWidth="1"/>
    <col min="11838" max="11839" width="1.25" style="1" customWidth="1"/>
    <col min="11840" max="11844" width="2.375" style="1" customWidth="1"/>
    <col min="11845" max="11846" width="1.25" style="1" customWidth="1"/>
    <col min="11847" max="11851" width="2.375" style="1" customWidth="1"/>
    <col min="11852" max="11853" width="1.25" style="1" customWidth="1"/>
    <col min="11854" max="11858" width="2.375" style="1" customWidth="1"/>
    <col min="11859" max="11860" width="1.25" style="1" customWidth="1"/>
    <col min="11861" max="11879" width="2.125" style="1" customWidth="1"/>
    <col min="11880" max="11880" width="1.625" style="1" customWidth="1"/>
    <col min="11881" max="11883" width="2.125" style="1" customWidth="1"/>
    <col min="11884" max="11884" width="1.625" style="1" customWidth="1"/>
    <col min="11885" max="11888" width="2.125" style="1" customWidth="1"/>
    <col min="11889" max="11889" width="1.625" style="1" customWidth="1"/>
    <col min="11890" max="11892" width="2.125" style="1" customWidth="1"/>
    <col min="11893" max="11893" width="1.625" style="1" customWidth="1"/>
    <col min="11894" max="11896" width="2.125" style="1" customWidth="1"/>
    <col min="11897" max="11897" width="1.625" style="1" customWidth="1"/>
    <col min="11898" max="11899" width="2.125" style="1" customWidth="1"/>
    <col min="11900" max="11900" width="3.125" style="1" customWidth="1"/>
    <col min="11901" max="11901" width="1.5" style="1" customWidth="1"/>
    <col min="11902" max="11902" width="1.625" style="1" customWidth="1"/>
    <col min="11903" max="11982" width="2.125" style="1" customWidth="1"/>
    <col min="11983" max="12019" width="2.25" style="1" customWidth="1"/>
    <col min="12020" max="12021" width="2.125" style="1" customWidth="1"/>
    <col min="12022" max="12032" width="9" style="1"/>
    <col min="12033" max="12040" width="2.375" style="1" customWidth="1"/>
    <col min="12041" max="12041" width="1.25" style="1" customWidth="1"/>
    <col min="12042" max="12043" width="2.375" style="1" customWidth="1"/>
    <col min="12044" max="12044" width="2.125" style="1" customWidth="1"/>
    <col min="12045" max="12045" width="2.375" style="1" customWidth="1"/>
    <col min="12046" max="12047" width="1.25" style="1" customWidth="1"/>
    <col min="12048" max="12049" width="2.375" style="1" customWidth="1"/>
    <col min="12050" max="12051" width="1.25" style="1" customWidth="1"/>
    <col min="12052" max="12053" width="2.375" style="1" customWidth="1"/>
    <col min="12054" max="12055" width="1.25" style="1" customWidth="1"/>
    <col min="12056" max="12057" width="2.375" style="1" customWidth="1"/>
    <col min="12058" max="12058" width="1.25" style="1" customWidth="1"/>
    <col min="12059" max="12060" width="2.375" style="1" customWidth="1"/>
    <col min="12061" max="12062" width="1.25" style="1" customWidth="1"/>
    <col min="12063" max="12064" width="2.375" style="1" customWidth="1"/>
    <col min="12065" max="12066" width="1.25" style="1" customWidth="1"/>
    <col min="12067" max="12067" width="2.375" style="1" customWidth="1"/>
    <col min="12068" max="12068" width="2.125" style="1" customWidth="1"/>
    <col min="12069" max="12071" width="1.25" style="1" customWidth="1"/>
    <col min="12072" max="12073" width="2.125" style="1" customWidth="1"/>
    <col min="12074" max="12074" width="1.25" style="1" customWidth="1"/>
    <col min="12075" max="12076" width="2.375" style="1" customWidth="1"/>
    <col min="12077" max="12077" width="1.25" style="1" customWidth="1"/>
    <col min="12078" max="12080" width="2.375" style="1" customWidth="1"/>
    <col min="12081" max="12081" width="1.25" style="1" customWidth="1"/>
    <col min="12082" max="12086" width="2.375" style="1" customWidth="1"/>
    <col min="12087" max="12088" width="1.25" style="1" customWidth="1"/>
    <col min="12089" max="12090" width="2.375" style="1" customWidth="1"/>
    <col min="12091" max="12091" width="1.25" style="1" customWidth="1"/>
    <col min="12092" max="12093" width="2.375" style="1" customWidth="1"/>
    <col min="12094" max="12095" width="1.25" style="1" customWidth="1"/>
    <col min="12096" max="12100" width="2.375" style="1" customWidth="1"/>
    <col min="12101" max="12102" width="1.25" style="1" customWidth="1"/>
    <col min="12103" max="12107" width="2.375" style="1" customWidth="1"/>
    <col min="12108" max="12109" width="1.25" style="1" customWidth="1"/>
    <col min="12110" max="12114" width="2.375" style="1" customWidth="1"/>
    <col min="12115" max="12116" width="1.25" style="1" customWidth="1"/>
    <col min="12117" max="12135" width="2.125" style="1" customWidth="1"/>
    <col min="12136" max="12136" width="1.625" style="1" customWidth="1"/>
    <col min="12137" max="12139" width="2.125" style="1" customWidth="1"/>
    <col min="12140" max="12140" width="1.625" style="1" customWidth="1"/>
    <col min="12141" max="12144" width="2.125" style="1" customWidth="1"/>
    <col min="12145" max="12145" width="1.625" style="1" customWidth="1"/>
    <col min="12146" max="12148" width="2.125" style="1" customWidth="1"/>
    <col min="12149" max="12149" width="1.625" style="1" customWidth="1"/>
    <col min="12150" max="12152" width="2.125" style="1" customWidth="1"/>
    <col min="12153" max="12153" width="1.625" style="1" customWidth="1"/>
    <col min="12154" max="12155" width="2.125" style="1" customWidth="1"/>
    <col min="12156" max="12156" width="3.125" style="1" customWidth="1"/>
    <col min="12157" max="12157" width="1.5" style="1" customWidth="1"/>
    <col min="12158" max="12158" width="1.625" style="1" customWidth="1"/>
    <col min="12159" max="12238" width="2.125" style="1" customWidth="1"/>
    <col min="12239" max="12275" width="2.25" style="1" customWidth="1"/>
    <col min="12276" max="12277" width="2.125" style="1" customWidth="1"/>
    <col min="12278" max="12288" width="9" style="1"/>
    <col min="12289" max="12296" width="2.375" style="1" customWidth="1"/>
    <col min="12297" max="12297" width="1.25" style="1" customWidth="1"/>
    <col min="12298" max="12299" width="2.375" style="1" customWidth="1"/>
    <col min="12300" max="12300" width="2.125" style="1" customWidth="1"/>
    <col min="12301" max="12301" width="2.375" style="1" customWidth="1"/>
    <col min="12302" max="12303" width="1.25" style="1" customWidth="1"/>
    <col min="12304" max="12305" width="2.375" style="1" customWidth="1"/>
    <col min="12306" max="12307" width="1.25" style="1" customWidth="1"/>
    <col min="12308" max="12309" width="2.375" style="1" customWidth="1"/>
    <col min="12310" max="12311" width="1.25" style="1" customWidth="1"/>
    <col min="12312" max="12313" width="2.375" style="1" customWidth="1"/>
    <col min="12314" max="12314" width="1.25" style="1" customWidth="1"/>
    <col min="12315" max="12316" width="2.375" style="1" customWidth="1"/>
    <col min="12317" max="12318" width="1.25" style="1" customWidth="1"/>
    <col min="12319" max="12320" width="2.375" style="1" customWidth="1"/>
    <col min="12321" max="12322" width="1.25" style="1" customWidth="1"/>
    <col min="12323" max="12323" width="2.375" style="1" customWidth="1"/>
    <col min="12324" max="12324" width="2.125" style="1" customWidth="1"/>
    <col min="12325" max="12327" width="1.25" style="1" customWidth="1"/>
    <col min="12328" max="12329" width="2.125" style="1" customWidth="1"/>
    <col min="12330" max="12330" width="1.25" style="1" customWidth="1"/>
    <col min="12331" max="12332" width="2.375" style="1" customWidth="1"/>
    <col min="12333" max="12333" width="1.25" style="1" customWidth="1"/>
    <col min="12334" max="12336" width="2.375" style="1" customWidth="1"/>
    <col min="12337" max="12337" width="1.25" style="1" customWidth="1"/>
    <col min="12338" max="12342" width="2.375" style="1" customWidth="1"/>
    <col min="12343" max="12344" width="1.25" style="1" customWidth="1"/>
    <col min="12345" max="12346" width="2.375" style="1" customWidth="1"/>
    <col min="12347" max="12347" width="1.25" style="1" customWidth="1"/>
    <col min="12348" max="12349" width="2.375" style="1" customWidth="1"/>
    <col min="12350" max="12351" width="1.25" style="1" customWidth="1"/>
    <col min="12352" max="12356" width="2.375" style="1" customWidth="1"/>
    <col min="12357" max="12358" width="1.25" style="1" customWidth="1"/>
    <col min="12359" max="12363" width="2.375" style="1" customWidth="1"/>
    <col min="12364" max="12365" width="1.25" style="1" customWidth="1"/>
    <col min="12366" max="12370" width="2.375" style="1" customWidth="1"/>
    <col min="12371" max="12372" width="1.25" style="1" customWidth="1"/>
    <col min="12373" max="12391" width="2.125" style="1" customWidth="1"/>
    <col min="12392" max="12392" width="1.625" style="1" customWidth="1"/>
    <col min="12393" max="12395" width="2.125" style="1" customWidth="1"/>
    <col min="12396" max="12396" width="1.625" style="1" customWidth="1"/>
    <col min="12397" max="12400" width="2.125" style="1" customWidth="1"/>
    <col min="12401" max="12401" width="1.625" style="1" customWidth="1"/>
    <col min="12402" max="12404" width="2.125" style="1" customWidth="1"/>
    <col min="12405" max="12405" width="1.625" style="1" customWidth="1"/>
    <col min="12406" max="12408" width="2.125" style="1" customWidth="1"/>
    <col min="12409" max="12409" width="1.625" style="1" customWidth="1"/>
    <col min="12410" max="12411" width="2.125" style="1" customWidth="1"/>
    <col min="12412" max="12412" width="3.125" style="1" customWidth="1"/>
    <col min="12413" max="12413" width="1.5" style="1" customWidth="1"/>
    <col min="12414" max="12414" width="1.625" style="1" customWidth="1"/>
    <col min="12415" max="12494" width="2.125" style="1" customWidth="1"/>
    <col min="12495" max="12531" width="2.25" style="1" customWidth="1"/>
    <col min="12532" max="12533" width="2.125" style="1" customWidth="1"/>
    <col min="12534" max="12544" width="9" style="1"/>
    <col min="12545" max="12552" width="2.375" style="1" customWidth="1"/>
    <col min="12553" max="12553" width="1.25" style="1" customWidth="1"/>
    <col min="12554" max="12555" width="2.375" style="1" customWidth="1"/>
    <col min="12556" max="12556" width="2.125" style="1" customWidth="1"/>
    <col min="12557" max="12557" width="2.375" style="1" customWidth="1"/>
    <col min="12558" max="12559" width="1.25" style="1" customWidth="1"/>
    <col min="12560" max="12561" width="2.375" style="1" customWidth="1"/>
    <col min="12562" max="12563" width="1.25" style="1" customWidth="1"/>
    <col min="12564" max="12565" width="2.375" style="1" customWidth="1"/>
    <col min="12566" max="12567" width="1.25" style="1" customWidth="1"/>
    <col min="12568" max="12569" width="2.375" style="1" customWidth="1"/>
    <col min="12570" max="12570" width="1.25" style="1" customWidth="1"/>
    <col min="12571" max="12572" width="2.375" style="1" customWidth="1"/>
    <col min="12573" max="12574" width="1.25" style="1" customWidth="1"/>
    <col min="12575" max="12576" width="2.375" style="1" customWidth="1"/>
    <col min="12577" max="12578" width="1.25" style="1" customWidth="1"/>
    <col min="12579" max="12579" width="2.375" style="1" customWidth="1"/>
    <col min="12580" max="12580" width="2.125" style="1" customWidth="1"/>
    <col min="12581" max="12583" width="1.25" style="1" customWidth="1"/>
    <col min="12584" max="12585" width="2.125" style="1" customWidth="1"/>
    <col min="12586" max="12586" width="1.25" style="1" customWidth="1"/>
    <col min="12587" max="12588" width="2.375" style="1" customWidth="1"/>
    <col min="12589" max="12589" width="1.25" style="1" customWidth="1"/>
    <col min="12590" max="12592" width="2.375" style="1" customWidth="1"/>
    <col min="12593" max="12593" width="1.25" style="1" customWidth="1"/>
    <col min="12594" max="12598" width="2.375" style="1" customWidth="1"/>
    <col min="12599" max="12600" width="1.25" style="1" customWidth="1"/>
    <col min="12601" max="12602" width="2.375" style="1" customWidth="1"/>
    <col min="12603" max="12603" width="1.25" style="1" customWidth="1"/>
    <col min="12604" max="12605" width="2.375" style="1" customWidth="1"/>
    <col min="12606" max="12607" width="1.25" style="1" customWidth="1"/>
    <col min="12608" max="12612" width="2.375" style="1" customWidth="1"/>
    <col min="12613" max="12614" width="1.25" style="1" customWidth="1"/>
    <col min="12615" max="12619" width="2.375" style="1" customWidth="1"/>
    <col min="12620" max="12621" width="1.25" style="1" customWidth="1"/>
    <col min="12622" max="12626" width="2.375" style="1" customWidth="1"/>
    <col min="12627" max="12628" width="1.25" style="1" customWidth="1"/>
    <col min="12629" max="12647" width="2.125" style="1" customWidth="1"/>
    <col min="12648" max="12648" width="1.625" style="1" customWidth="1"/>
    <col min="12649" max="12651" width="2.125" style="1" customWidth="1"/>
    <col min="12652" max="12652" width="1.625" style="1" customWidth="1"/>
    <col min="12653" max="12656" width="2.125" style="1" customWidth="1"/>
    <col min="12657" max="12657" width="1.625" style="1" customWidth="1"/>
    <col min="12658" max="12660" width="2.125" style="1" customWidth="1"/>
    <col min="12661" max="12661" width="1.625" style="1" customWidth="1"/>
    <col min="12662" max="12664" width="2.125" style="1" customWidth="1"/>
    <col min="12665" max="12665" width="1.625" style="1" customWidth="1"/>
    <col min="12666" max="12667" width="2.125" style="1" customWidth="1"/>
    <col min="12668" max="12668" width="3.125" style="1" customWidth="1"/>
    <col min="12669" max="12669" width="1.5" style="1" customWidth="1"/>
    <col min="12670" max="12670" width="1.625" style="1" customWidth="1"/>
    <col min="12671" max="12750" width="2.125" style="1" customWidth="1"/>
    <col min="12751" max="12787" width="2.25" style="1" customWidth="1"/>
    <col min="12788" max="12789" width="2.125" style="1" customWidth="1"/>
    <col min="12790" max="12800" width="9" style="1"/>
    <col min="12801" max="12808" width="2.375" style="1" customWidth="1"/>
    <col min="12809" max="12809" width="1.25" style="1" customWidth="1"/>
    <col min="12810" max="12811" width="2.375" style="1" customWidth="1"/>
    <col min="12812" max="12812" width="2.125" style="1" customWidth="1"/>
    <col min="12813" max="12813" width="2.375" style="1" customWidth="1"/>
    <col min="12814" max="12815" width="1.25" style="1" customWidth="1"/>
    <col min="12816" max="12817" width="2.375" style="1" customWidth="1"/>
    <col min="12818" max="12819" width="1.25" style="1" customWidth="1"/>
    <col min="12820" max="12821" width="2.375" style="1" customWidth="1"/>
    <col min="12822" max="12823" width="1.25" style="1" customWidth="1"/>
    <col min="12824" max="12825" width="2.375" style="1" customWidth="1"/>
    <col min="12826" max="12826" width="1.25" style="1" customWidth="1"/>
    <col min="12827" max="12828" width="2.375" style="1" customWidth="1"/>
    <col min="12829" max="12830" width="1.25" style="1" customWidth="1"/>
    <col min="12831" max="12832" width="2.375" style="1" customWidth="1"/>
    <col min="12833" max="12834" width="1.25" style="1" customWidth="1"/>
    <col min="12835" max="12835" width="2.375" style="1" customWidth="1"/>
    <col min="12836" max="12836" width="2.125" style="1" customWidth="1"/>
    <col min="12837" max="12839" width="1.25" style="1" customWidth="1"/>
    <col min="12840" max="12841" width="2.125" style="1" customWidth="1"/>
    <col min="12842" max="12842" width="1.25" style="1" customWidth="1"/>
    <col min="12843" max="12844" width="2.375" style="1" customWidth="1"/>
    <col min="12845" max="12845" width="1.25" style="1" customWidth="1"/>
    <col min="12846" max="12848" width="2.375" style="1" customWidth="1"/>
    <col min="12849" max="12849" width="1.25" style="1" customWidth="1"/>
    <col min="12850" max="12854" width="2.375" style="1" customWidth="1"/>
    <col min="12855" max="12856" width="1.25" style="1" customWidth="1"/>
    <col min="12857" max="12858" width="2.375" style="1" customWidth="1"/>
    <col min="12859" max="12859" width="1.25" style="1" customWidth="1"/>
    <col min="12860" max="12861" width="2.375" style="1" customWidth="1"/>
    <col min="12862" max="12863" width="1.25" style="1" customWidth="1"/>
    <col min="12864" max="12868" width="2.375" style="1" customWidth="1"/>
    <col min="12869" max="12870" width="1.25" style="1" customWidth="1"/>
    <col min="12871" max="12875" width="2.375" style="1" customWidth="1"/>
    <col min="12876" max="12877" width="1.25" style="1" customWidth="1"/>
    <col min="12878" max="12882" width="2.375" style="1" customWidth="1"/>
    <col min="12883" max="12884" width="1.25" style="1" customWidth="1"/>
    <col min="12885" max="12903" width="2.125" style="1" customWidth="1"/>
    <col min="12904" max="12904" width="1.625" style="1" customWidth="1"/>
    <col min="12905" max="12907" width="2.125" style="1" customWidth="1"/>
    <col min="12908" max="12908" width="1.625" style="1" customWidth="1"/>
    <col min="12909" max="12912" width="2.125" style="1" customWidth="1"/>
    <col min="12913" max="12913" width="1.625" style="1" customWidth="1"/>
    <col min="12914" max="12916" width="2.125" style="1" customWidth="1"/>
    <col min="12917" max="12917" width="1.625" style="1" customWidth="1"/>
    <col min="12918" max="12920" width="2.125" style="1" customWidth="1"/>
    <col min="12921" max="12921" width="1.625" style="1" customWidth="1"/>
    <col min="12922" max="12923" width="2.125" style="1" customWidth="1"/>
    <col min="12924" max="12924" width="3.125" style="1" customWidth="1"/>
    <col min="12925" max="12925" width="1.5" style="1" customWidth="1"/>
    <col min="12926" max="12926" width="1.625" style="1" customWidth="1"/>
    <col min="12927" max="13006" width="2.125" style="1" customWidth="1"/>
    <col min="13007" max="13043" width="2.25" style="1" customWidth="1"/>
    <col min="13044" max="13045" width="2.125" style="1" customWidth="1"/>
    <col min="13046" max="13056" width="9" style="1"/>
    <col min="13057" max="13064" width="2.375" style="1" customWidth="1"/>
    <col min="13065" max="13065" width="1.25" style="1" customWidth="1"/>
    <col min="13066" max="13067" width="2.375" style="1" customWidth="1"/>
    <col min="13068" max="13068" width="2.125" style="1" customWidth="1"/>
    <col min="13069" max="13069" width="2.375" style="1" customWidth="1"/>
    <col min="13070" max="13071" width="1.25" style="1" customWidth="1"/>
    <col min="13072" max="13073" width="2.375" style="1" customWidth="1"/>
    <col min="13074" max="13075" width="1.25" style="1" customWidth="1"/>
    <col min="13076" max="13077" width="2.375" style="1" customWidth="1"/>
    <col min="13078" max="13079" width="1.25" style="1" customWidth="1"/>
    <col min="13080" max="13081" width="2.375" style="1" customWidth="1"/>
    <col min="13082" max="13082" width="1.25" style="1" customWidth="1"/>
    <col min="13083" max="13084" width="2.375" style="1" customWidth="1"/>
    <col min="13085" max="13086" width="1.25" style="1" customWidth="1"/>
    <col min="13087" max="13088" width="2.375" style="1" customWidth="1"/>
    <col min="13089" max="13090" width="1.25" style="1" customWidth="1"/>
    <col min="13091" max="13091" width="2.375" style="1" customWidth="1"/>
    <col min="13092" max="13092" width="2.125" style="1" customWidth="1"/>
    <col min="13093" max="13095" width="1.25" style="1" customWidth="1"/>
    <col min="13096" max="13097" width="2.125" style="1" customWidth="1"/>
    <col min="13098" max="13098" width="1.25" style="1" customWidth="1"/>
    <col min="13099" max="13100" width="2.375" style="1" customWidth="1"/>
    <col min="13101" max="13101" width="1.25" style="1" customWidth="1"/>
    <col min="13102" max="13104" width="2.375" style="1" customWidth="1"/>
    <col min="13105" max="13105" width="1.25" style="1" customWidth="1"/>
    <col min="13106" max="13110" width="2.375" style="1" customWidth="1"/>
    <col min="13111" max="13112" width="1.25" style="1" customWidth="1"/>
    <col min="13113" max="13114" width="2.375" style="1" customWidth="1"/>
    <col min="13115" max="13115" width="1.25" style="1" customWidth="1"/>
    <col min="13116" max="13117" width="2.375" style="1" customWidth="1"/>
    <col min="13118" max="13119" width="1.25" style="1" customWidth="1"/>
    <col min="13120" max="13124" width="2.375" style="1" customWidth="1"/>
    <col min="13125" max="13126" width="1.25" style="1" customWidth="1"/>
    <col min="13127" max="13131" width="2.375" style="1" customWidth="1"/>
    <col min="13132" max="13133" width="1.25" style="1" customWidth="1"/>
    <col min="13134" max="13138" width="2.375" style="1" customWidth="1"/>
    <col min="13139" max="13140" width="1.25" style="1" customWidth="1"/>
    <col min="13141" max="13159" width="2.125" style="1" customWidth="1"/>
    <col min="13160" max="13160" width="1.625" style="1" customWidth="1"/>
    <col min="13161" max="13163" width="2.125" style="1" customWidth="1"/>
    <col min="13164" max="13164" width="1.625" style="1" customWidth="1"/>
    <col min="13165" max="13168" width="2.125" style="1" customWidth="1"/>
    <col min="13169" max="13169" width="1.625" style="1" customWidth="1"/>
    <col min="13170" max="13172" width="2.125" style="1" customWidth="1"/>
    <col min="13173" max="13173" width="1.625" style="1" customWidth="1"/>
    <col min="13174" max="13176" width="2.125" style="1" customWidth="1"/>
    <col min="13177" max="13177" width="1.625" style="1" customWidth="1"/>
    <col min="13178" max="13179" width="2.125" style="1" customWidth="1"/>
    <col min="13180" max="13180" width="3.125" style="1" customWidth="1"/>
    <col min="13181" max="13181" width="1.5" style="1" customWidth="1"/>
    <col min="13182" max="13182" width="1.625" style="1" customWidth="1"/>
    <col min="13183" max="13262" width="2.125" style="1" customWidth="1"/>
    <col min="13263" max="13299" width="2.25" style="1" customWidth="1"/>
    <col min="13300" max="13301" width="2.125" style="1" customWidth="1"/>
    <col min="13302" max="13312" width="9" style="1"/>
    <col min="13313" max="13320" width="2.375" style="1" customWidth="1"/>
    <col min="13321" max="13321" width="1.25" style="1" customWidth="1"/>
    <col min="13322" max="13323" width="2.375" style="1" customWidth="1"/>
    <col min="13324" max="13324" width="2.125" style="1" customWidth="1"/>
    <col min="13325" max="13325" width="2.375" style="1" customWidth="1"/>
    <col min="13326" max="13327" width="1.25" style="1" customWidth="1"/>
    <col min="13328" max="13329" width="2.375" style="1" customWidth="1"/>
    <col min="13330" max="13331" width="1.25" style="1" customWidth="1"/>
    <col min="13332" max="13333" width="2.375" style="1" customWidth="1"/>
    <col min="13334" max="13335" width="1.25" style="1" customWidth="1"/>
    <col min="13336" max="13337" width="2.375" style="1" customWidth="1"/>
    <col min="13338" max="13338" width="1.25" style="1" customWidth="1"/>
    <col min="13339" max="13340" width="2.375" style="1" customWidth="1"/>
    <col min="13341" max="13342" width="1.25" style="1" customWidth="1"/>
    <col min="13343" max="13344" width="2.375" style="1" customWidth="1"/>
    <col min="13345" max="13346" width="1.25" style="1" customWidth="1"/>
    <col min="13347" max="13347" width="2.375" style="1" customWidth="1"/>
    <col min="13348" max="13348" width="2.125" style="1" customWidth="1"/>
    <col min="13349" max="13351" width="1.25" style="1" customWidth="1"/>
    <col min="13352" max="13353" width="2.125" style="1" customWidth="1"/>
    <col min="13354" max="13354" width="1.25" style="1" customWidth="1"/>
    <col min="13355" max="13356" width="2.375" style="1" customWidth="1"/>
    <col min="13357" max="13357" width="1.25" style="1" customWidth="1"/>
    <col min="13358" max="13360" width="2.375" style="1" customWidth="1"/>
    <col min="13361" max="13361" width="1.25" style="1" customWidth="1"/>
    <col min="13362" max="13366" width="2.375" style="1" customWidth="1"/>
    <col min="13367" max="13368" width="1.25" style="1" customWidth="1"/>
    <col min="13369" max="13370" width="2.375" style="1" customWidth="1"/>
    <col min="13371" max="13371" width="1.25" style="1" customWidth="1"/>
    <col min="13372" max="13373" width="2.375" style="1" customWidth="1"/>
    <col min="13374" max="13375" width="1.25" style="1" customWidth="1"/>
    <col min="13376" max="13380" width="2.375" style="1" customWidth="1"/>
    <col min="13381" max="13382" width="1.25" style="1" customWidth="1"/>
    <col min="13383" max="13387" width="2.375" style="1" customWidth="1"/>
    <col min="13388" max="13389" width="1.25" style="1" customWidth="1"/>
    <col min="13390" max="13394" width="2.375" style="1" customWidth="1"/>
    <col min="13395" max="13396" width="1.25" style="1" customWidth="1"/>
    <col min="13397" max="13415" width="2.125" style="1" customWidth="1"/>
    <col min="13416" max="13416" width="1.625" style="1" customWidth="1"/>
    <col min="13417" max="13419" width="2.125" style="1" customWidth="1"/>
    <col min="13420" max="13420" width="1.625" style="1" customWidth="1"/>
    <col min="13421" max="13424" width="2.125" style="1" customWidth="1"/>
    <col min="13425" max="13425" width="1.625" style="1" customWidth="1"/>
    <col min="13426" max="13428" width="2.125" style="1" customWidth="1"/>
    <col min="13429" max="13429" width="1.625" style="1" customWidth="1"/>
    <col min="13430" max="13432" width="2.125" style="1" customWidth="1"/>
    <col min="13433" max="13433" width="1.625" style="1" customWidth="1"/>
    <col min="13434" max="13435" width="2.125" style="1" customWidth="1"/>
    <col min="13436" max="13436" width="3.125" style="1" customWidth="1"/>
    <col min="13437" max="13437" width="1.5" style="1" customWidth="1"/>
    <col min="13438" max="13438" width="1.625" style="1" customWidth="1"/>
    <col min="13439" max="13518" width="2.125" style="1" customWidth="1"/>
    <col min="13519" max="13555" width="2.25" style="1" customWidth="1"/>
    <col min="13556" max="13557" width="2.125" style="1" customWidth="1"/>
    <col min="13558" max="13568" width="9" style="1"/>
    <col min="13569" max="13576" width="2.375" style="1" customWidth="1"/>
    <col min="13577" max="13577" width="1.25" style="1" customWidth="1"/>
    <col min="13578" max="13579" width="2.375" style="1" customWidth="1"/>
    <col min="13580" max="13580" width="2.125" style="1" customWidth="1"/>
    <col min="13581" max="13581" width="2.375" style="1" customWidth="1"/>
    <col min="13582" max="13583" width="1.25" style="1" customWidth="1"/>
    <col min="13584" max="13585" width="2.375" style="1" customWidth="1"/>
    <col min="13586" max="13587" width="1.25" style="1" customWidth="1"/>
    <col min="13588" max="13589" width="2.375" style="1" customWidth="1"/>
    <col min="13590" max="13591" width="1.25" style="1" customWidth="1"/>
    <col min="13592" max="13593" width="2.375" style="1" customWidth="1"/>
    <col min="13594" max="13594" width="1.25" style="1" customWidth="1"/>
    <col min="13595" max="13596" width="2.375" style="1" customWidth="1"/>
    <col min="13597" max="13598" width="1.25" style="1" customWidth="1"/>
    <col min="13599" max="13600" width="2.375" style="1" customWidth="1"/>
    <col min="13601" max="13602" width="1.25" style="1" customWidth="1"/>
    <col min="13603" max="13603" width="2.375" style="1" customWidth="1"/>
    <col min="13604" max="13604" width="2.125" style="1" customWidth="1"/>
    <col min="13605" max="13607" width="1.25" style="1" customWidth="1"/>
    <col min="13608" max="13609" width="2.125" style="1" customWidth="1"/>
    <col min="13610" max="13610" width="1.25" style="1" customWidth="1"/>
    <col min="13611" max="13612" width="2.375" style="1" customWidth="1"/>
    <col min="13613" max="13613" width="1.25" style="1" customWidth="1"/>
    <col min="13614" max="13616" width="2.375" style="1" customWidth="1"/>
    <col min="13617" max="13617" width="1.25" style="1" customWidth="1"/>
    <col min="13618" max="13622" width="2.375" style="1" customWidth="1"/>
    <col min="13623" max="13624" width="1.25" style="1" customWidth="1"/>
    <col min="13625" max="13626" width="2.375" style="1" customWidth="1"/>
    <col min="13627" max="13627" width="1.25" style="1" customWidth="1"/>
    <col min="13628" max="13629" width="2.375" style="1" customWidth="1"/>
    <col min="13630" max="13631" width="1.25" style="1" customWidth="1"/>
    <col min="13632" max="13636" width="2.375" style="1" customWidth="1"/>
    <col min="13637" max="13638" width="1.25" style="1" customWidth="1"/>
    <col min="13639" max="13643" width="2.375" style="1" customWidth="1"/>
    <col min="13644" max="13645" width="1.25" style="1" customWidth="1"/>
    <col min="13646" max="13650" width="2.375" style="1" customWidth="1"/>
    <col min="13651" max="13652" width="1.25" style="1" customWidth="1"/>
    <col min="13653" max="13671" width="2.125" style="1" customWidth="1"/>
    <col min="13672" max="13672" width="1.625" style="1" customWidth="1"/>
    <col min="13673" max="13675" width="2.125" style="1" customWidth="1"/>
    <col min="13676" max="13676" width="1.625" style="1" customWidth="1"/>
    <col min="13677" max="13680" width="2.125" style="1" customWidth="1"/>
    <col min="13681" max="13681" width="1.625" style="1" customWidth="1"/>
    <col min="13682" max="13684" width="2.125" style="1" customWidth="1"/>
    <col min="13685" max="13685" width="1.625" style="1" customWidth="1"/>
    <col min="13686" max="13688" width="2.125" style="1" customWidth="1"/>
    <col min="13689" max="13689" width="1.625" style="1" customWidth="1"/>
    <col min="13690" max="13691" width="2.125" style="1" customWidth="1"/>
    <col min="13692" max="13692" width="3.125" style="1" customWidth="1"/>
    <col min="13693" max="13693" width="1.5" style="1" customWidth="1"/>
    <col min="13694" max="13694" width="1.625" style="1" customWidth="1"/>
    <col min="13695" max="13774" width="2.125" style="1" customWidth="1"/>
    <col min="13775" max="13811" width="2.25" style="1" customWidth="1"/>
    <col min="13812" max="13813" width="2.125" style="1" customWidth="1"/>
    <col min="13814" max="13824" width="9" style="1"/>
    <col min="13825" max="13832" width="2.375" style="1" customWidth="1"/>
    <col min="13833" max="13833" width="1.25" style="1" customWidth="1"/>
    <col min="13834" max="13835" width="2.375" style="1" customWidth="1"/>
    <col min="13836" max="13836" width="2.125" style="1" customWidth="1"/>
    <col min="13837" max="13837" width="2.375" style="1" customWidth="1"/>
    <col min="13838" max="13839" width="1.25" style="1" customWidth="1"/>
    <col min="13840" max="13841" width="2.375" style="1" customWidth="1"/>
    <col min="13842" max="13843" width="1.25" style="1" customWidth="1"/>
    <col min="13844" max="13845" width="2.375" style="1" customWidth="1"/>
    <col min="13846" max="13847" width="1.25" style="1" customWidth="1"/>
    <col min="13848" max="13849" width="2.375" style="1" customWidth="1"/>
    <col min="13850" max="13850" width="1.25" style="1" customWidth="1"/>
    <col min="13851" max="13852" width="2.375" style="1" customWidth="1"/>
    <col min="13853" max="13854" width="1.25" style="1" customWidth="1"/>
    <col min="13855" max="13856" width="2.375" style="1" customWidth="1"/>
    <col min="13857" max="13858" width="1.25" style="1" customWidth="1"/>
    <col min="13859" max="13859" width="2.375" style="1" customWidth="1"/>
    <col min="13860" max="13860" width="2.125" style="1" customWidth="1"/>
    <col min="13861" max="13863" width="1.25" style="1" customWidth="1"/>
    <col min="13864" max="13865" width="2.125" style="1" customWidth="1"/>
    <col min="13866" max="13866" width="1.25" style="1" customWidth="1"/>
    <col min="13867" max="13868" width="2.375" style="1" customWidth="1"/>
    <col min="13869" max="13869" width="1.25" style="1" customWidth="1"/>
    <col min="13870" max="13872" width="2.375" style="1" customWidth="1"/>
    <col min="13873" max="13873" width="1.25" style="1" customWidth="1"/>
    <col min="13874" max="13878" width="2.375" style="1" customWidth="1"/>
    <col min="13879" max="13880" width="1.25" style="1" customWidth="1"/>
    <col min="13881" max="13882" width="2.375" style="1" customWidth="1"/>
    <col min="13883" max="13883" width="1.25" style="1" customWidth="1"/>
    <col min="13884" max="13885" width="2.375" style="1" customWidth="1"/>
    <col min="13886" max="13887" width="1.25" style="1" customWidth="1"/>
    <col min="13888" max="13892" width="2.375" style="1" customWidth="1"/>
    <col min="13893" max="13894" width="1.25" style="1" customWidth="1"/>
    <col min="13895" max="13899" width="2.375" style="1" customWidth="1"/>
    <col min="13900" max="13901" width="1.25" style="1" customWidth="1"/>
    <col min="13902" max="13906" width="2.375" style="1" customWidth="1"/>
    <col min="13907" max="13908" width="1.25" style="1" customWidth="1"/>
    <col min="13909" max="13927" width="2.125" style="1" customWidth="1"/>
    <col min="13928" max="13928" width="1.625" style="1" customWidth="1"/>
    <col min="13929" max="13931" width="2.125" style="1" customWidth="1"/>
    <col min="13932" max="13932" width="1.625" style="1" customWidth="1"/>
    <col min="13933" max="13936" width="2.125" style="1" customWidth="1"/>
    <col min="13937" max="13937" width="1.625" style="1" customWidth="1"/>
    <col min="13938" max="13940" width="2.125" style="1" customWidth="1"/>
    <col min="13941" max="13941" width="1.625" style="1" customWidth="1"/>
    <col min="13942" max="13944" width="2.125" style="1" customWidth="1"/>
    <col min="13945" max="13945" width="1.625" style="1" customWidth="1"/>
    <col min="13946" max="13947" width="2.125" style="1" customWidth="1"/>
    <col min="13948" max="13948" width="3.125" style="1" customWidth="1"/>
    <col min="13949" max="13949" width="1.5" style="1" customWidth="1"/>
    <col min="13950" max="13950" width="1.625" style="1" customWidth="1"/>
    <col min="13951" max="14030" width="2.125" style="1" customWidth="1"/>
    <col min="14031" max="14067" width="2.25" style="1" customWidth="1"/>
    <col min="14068" max="14069" width="2.125" style="1" customWidth="1"/>
    <col min="14070" max="14080" width="9" style="1"/>
    <col min="14081" max="14088" width="2.375" style="1" customWidth="1"/>
    <col min="14089" max="14089" width="1.25" style="1" customWidth="1"/>
    <col min="14090" max="14091" width="2.375" style="1" customWidth="1"/>
    <col min="14092" max="14092" width="2.125" style="1" customWidth="1"/>
    <col min="14093" max="14093" width="2.375" style="1" customWidth="1"/>
    <col min="14094" max="14095" width="1.25" style="1" customWidth="1"/>
    <col min="14096" max="14097" width="2.375" style="1" customWidth="1"/>
    <col min="14098" max="14099" width="1.25" style="1" customWidth="1"/>
    <col min="14100" max="14101" width="2.375" style="1" customWidth="1"/>
    <col min="14102" max="14103" width="1.25" style="1" customWidth="1"/>
    <col min="14104" max="14105" width="2.375" style="1" customWidth="1"/>
    <col min="14106" max="14106" width="1.25" style="1" customWidth="1"/>
    <col min="14107" max="14108" width="2.375" style="1" customWidth="1"/>
    <col min="14109" max="14110" width="1.25" style="1" customWidth="1"/>
    <col min="14111" max="14112" width="2.375" style="1" customWidth="1"/>
    <col min="14113" max="14114" width="1.25" style="1" customWidth="1"/>
    <col min="14115" max="14115" width="2.375" style="1" customWidth="1"/>
    <col min="14116" max="14116" width="2.125" style="1" customWidth="1"/>
    <col min="14117" max="14119" width="1.25" style="1" customWidth="1"/>
    <col min="14120" max="14121" width="2.125" style="1" customWidth="1"/>
    <col min="14122" max="14122" width="1.25" style="1" customWidth="1"/>
    <col min="14123" max="14124" width="2.375" style="1" customWidth="1"/>
    <col min="14125" max="14125" width="1.25" style="1" customWidth="1"/>
    <col min="14126" max="14128" width="2.375" style="1" customWidth="1"/>
    <col min="14129" max="14129" width="1.25" style="1" customWidth="1"/>
    <col min="14130" max="14134" width="2.375" style="1" customWidth="1"/>
    <col min="14135" max="14136" width="1.25" style="1" customWidth="1"/>
    <col min="14137" max="14138" width="2.375" style="1" customWidth="1"/>
    <col min="14139" max="14139" width="1.25" style="1" customWidth="1"/>
    <col min="14140" max="14141" width="2.375" style="1" customWidth="1"/>
    <col min="14142" max="14143" width="1.25" style="1" customWidth="1"/>
    <col min="14144" max="14148" width="2.375" style="1" customWidth="1"/>
    <col min="14149" max="14150" width="1.25" style="1" customWidth="1"/>
    <col min="14151" max="14155" width="2.375" style="1" customWidth="1"/>
    <col min="14156" max="14157" width="1.25" style="1" customWidth="1"/>
    <col min="14158" max="14162" width="2.375" style="1" customWidth="1"/>
    <col min="14163" max="14164" width="1.25" style="1" customWidth="1"/>
    <col min="14165" max="14183" width="2.125" style="1" customWidth="1"/>
    <col min="14184" max="14184" width="1.625" style="1" customWidth="1"/>
    <col min="14185" max="14187" width="2.125" style="1" customWidth="1"/>
    <col min="14188" max="14188" width="1.625" style="1" customWidth="1"/>
    <col min="14189" max="14192" width="2.125" style="1" customWidth="1"/>
    <col min="14193" max="14193" width="1.625" style="1" customWidth="1"/>
    <col min="14194" max="14196" width="2.125" style="1" customWidth="1"/>
    <col min="14197" max="14197" width="1.625" style="1" customWidth="1"/>
    <col min="14198" max="14200" width="2.125" style="1" customWidth="1"/>
    <col min="14201" max="14201" width="1.625" style="1" customWidth="1"/>
    <col min="14202" max="14203" width="2.125" style="1" customWidth="1"/>
    <col min="14204" max="14204" width="3.125" style="1" customWidth="1"/>
    <col min="14205" max="14205" width="1.5" style="1" customWidth="1"/>
    <col min="14206" max="14206" width="1.625" style="1" customWidth="1"/>
    <col min="14207" max="14286" width="2.125" style="1" customWidth="1"/>
    <col min="14287" max="14323" width="2.25" style="1" customWidth="1"/>
    <col min="14324" max="14325" width="2.125" style="1" customWidth="1"/>
    <col min="14326" max="14336" width="9" style="1"/>
    <col min="14337" max="14344" width="2.375" style="1" customWidth="1"/>
    <col min="14345" max="14345" width="1.25" style="1" customWidth="1"/>
    <col min="14346" max="14347" width="2.375" style="1" customWidth="1"/>
    <col min="14348" max="14348" width="2.125" style="1" customWidth="1"/>
    <col min="14349" max="14349" width="2.375" style="1" customWidth="1"/>
    <col min="14350" max="14351" width="1.25" style="1" customWidth="1"/>
    <col min="14352" max="14353" width="2.375" style="1" customWidth="1"/>
    <col min="14354" max="14355" width="1.25" style="1" customWidth="1"/>
    <col min="14356" max="14357" width="2.375" style="1" customWidth="1"/>
    <col min="14358" max="14359" width="1.25" style="1" customWidth="1"/>
    <col min="14360" max="14361" width="2.375" style="1" customWidth="1"/>
    <col min="14362" max="14362" width="1.25" style="1" customWidth="1"/>
    <col min="14363" max="14364" width="2.375" style="1" customWidth="1"/>
    <col min="14365" max="14366" width="1.25" style="1" customWidth="1"/>
    <col min="14367" max="14368" width="2.375" style="1" customWidth="1"/>
    <col min="14369" max="14370" width="1.25" style="1" customWidth="1"/>
    <col min="14371" max="14371" width="2.375" style="1" customWidth="1"/>
    <col min="14372" max="14372" width="2.125" style="1" customWidth="1"/>
    <col min="14373" max="14375" width="1.25" style="1" customWidth="1"/>
    <col min="14376" max="14377" width="2.125" style="1" customWidth="1"/>
    <col min="14378" max="14378" width="1.25" style="1" customWidth="1"/>
    <col min="14379" max="14380" width="2.375" style="1" customWidth="1"/>
    <col min="14381" max="14381" width="1.25" style="1" customWidth="1"/>
    <col min="14382" max="14384" width="2.375" style="1" customWidth="1"/>
    <col min="14385" max="14385" width="1.25" style="1" customWidth="1"/>
    <col min="14386" max="14390" width="2.375" style="1" customWidth="1"/>
    <col min="14391" max="14392" width="1.25" style="1" customWidth="1"/>
    <col min="14393" max="14394" width="2.375" style="1" customWidth="1"/>
    <col min="14395" max="14395" width="1.25" style="1" customWidth="1"/>
    <col min="14396" max="14397" width="2.375" style="1" customWidth="1"/>
    <col min="14398" max="14399" width="1.25" style="1" customWidth="1"/>
    <col min="14400" max="14404" width="2.375" style="1" customWidth="1"/>
    <col min="14405" max="14406" width="1.25" style="1" customWidth="1"/>
    <col min="14407" max="14411" width="2.375" style="1" customWidth="1"/>
    <col min="14412" max="14413" width="1.25" style="1" customWidth="1"/>
    <col min="14414" max="14418" width="2.375" style="1" customWidth="1"/>
    <col min="14419" max="14420" width="1.25" style="1" customWidth="1"/>
    <col min="14421" max="14439" width="2.125" style="1" customWidth="1"/>
    <col min="14440" max="14440" width="1.625" style="1" customWidth="1"/>
    <col min="14441" max="14443" width="2.125" style="1" customWidth="1"/>
    <col min="14444" max="14444" width="1.625" style="1" customWidth="1"/>
    <col min="14445" max="14448" width="2.125" style="1" customWidth="1"/>
    <col min="14449" max="14449" width="1.625" style="1" customWidth="1"/>
    <col min="14450" max="14452" width="2.125" style="1" customWidth="1"/>
    <col min="14453" max="14453" width="1.625" style="1" customWidth="1"/>
    <col min="14454" max="14456" width="2.125" style="1" customWidth="1"/>
    <col min="14457" max="14457" width="1.625" style="1" customWidth="1"/>
    <col min="14458" max="14459" width="2.125" style="1" customWidth="1"/>
    <col min="14460" max="14460" width="3.125" style="1" customWidth="1"/>
    <col min="14461" max="14461" width="1.5" style="1" customWidth="1"/>
    <col min="14462" max="14462" width="1.625" style="1" customWidth="1"/>
    <col min="14463" max="14542" width="2.125" style="1" customWidth="1"/>
    <col min="14543" max="14579" width="2.25" style="1" customWidth="1"/>
    <col min="14580" max="14581" width="2.125" style="1" customWidth="1"/>
    <col min="14582" max="14592" width="9" style="1"/>
    <col min="14593" max="14600" width="2.375" style="1" customWidth="1"/>
    <col min="14601" max="14601" width="1.25" style="1" customWidth="1"/>
    <col min="14602" max="14603" width="2.375" style="1" customWidth="1"/>
    <col min="14604" max="14604" width="2.125" style="1" customWidth="1"/>
    <col min="14605" max="14605" width="2.375" style="1" customWidth="1"/>
    <col min="14606" max="14607" width="1.25" style="1" customWidth="1"/>
    <col min="14608" max="14609" width="2.375" style="1" customWidth="1"/>
    <col min="14610" max="14611" width="1.25" style="1" customWidth="1"/>
    <col min="14612" max="14613" width="2.375" style="1" customWidth="1"/>
    <col min="14614" max="14615" width="1.25" style="1" customWidth="1"/>
    <col min="14616" max="14617" width="2.375" style="1" customWidth="1"/>
    <col min="14618" max="14618" width="1.25" style="1" customWidth="1"/>
    <col min="14619" max="14620" width="2.375" style="1" customWidth="1"/>
    <col min="14621" max="14622" width="1.25" style="1" customWidth="1"/>
    <col min="14623" max="14624" width="2.375" style="1" customWidth="1"/>
    <col min="14625" max="14626" width="1.25" style="1" customWidth="1"/>
    <col min="14627" max="14627" width="2.375" style="1" customWidth="1"/>
    <col min="14628" max="14628" width="2.125" style="1" customWidth="1"/>
    <col min="14629" max="14631" width="1.25" style="1" customWidth="1"/>
    <col min="14632" max="14633" width="2.125" style="1" customWidth="1"/>
    <col min="14634" max="14634" width="1.25" style="1" customWidth="1"/>
    <col min="14635" max="14636" width="2.375" style="1" customWidth="1"/>
    <col min="14637" max="14637" width="1.25" style="1" customWidth="1"/>
    <col min="14638" max="14640" width="2.375" style="1" customWidth="1"/>
    <col min="14641" max="14641" width="1.25" style="1" customWidth="1"/>
    <col min="14642" max="14646" width="2.375" style="1" customWidth="1"/>
    <col min="14647" max="14648" width="1.25" style="1" customWidth="1"/>
    <col min="14649" max="14650" width="2.375" style="1" customWidth="1"/>
    <col min="14651" max="14651" width="1.25" style="1" customWidth="1"/>
    <col min="14652" max="14653" width="2.375" style="1" customWidth="1"/>
    <col min="14654" max="14655" width="1.25" style="1" customWidth="1"/>
    <col min="14656" max="14660" width="2.375" style="1" customWidth="1"/>
    <col min="14661" max="14662" width="1.25" style="1" customWidth="1"/>
    <col min="14663" max="14667" width="2.375" style="1" customWidth="1"/>
    <col min="14668" max="14669" width="1.25" style="1" customWidth="1"/>
    <col min="14670" max="14674" width="2.375" style="1" customWidth="1"/>
    <col min="14675" max="14676" width="1.25" style="1" customWidth="1"/>
    <col min="14677" max="14695" width="2.125" style="1" customWidth="1"/>
    <col min="14696" max="14696" width="1.625" style="1" customWidth="1"/>
    <col min="14697" max="14699" width="2.125" style="1" customWidth="1"/>
    <col min="14700" max="14700" width="1.625" style="1" customWidth="1"/>
    <col min="14701" max="14704" width="2.125" style="1" customWidth="1"/>
    <col min="14705" max="14705" width="1.625" style="1" customWidth="1"/>
    <col min="14706" max="14708" width="2.125" style="1" customWidth="1"/>
    <col min="14709" max="14709" width="1.625" style="1" customWidth="1"/>
    <col min="14710" max="14712" width="2.125" style="1" customWidth="1"/>
    <col min="14713" max="14713" width="1.625" style="1" customWidth="1"/>
    <col min="14714" max="14715" width="2.125" style="1" customWidth="1"/>
    <col min="14716" max="14716" width="3.125" style="1" customWidth="1"/>
    <col min="14717" max="14717" width="1.5" style="1" customWidth="1"/>
    <col min="14718" max="14718" width="1.625" style="1" customWidth="1"/>
    <col min="14719" max="14798" width="2.125" style="1" customWidth="1"/>
    <col min="14799" max="14835" width="2.25" style="1" customWidth="1"/>
    <col min="14836" max="14837" width="2.125" style="1" customWidth="1"/>
    <col min="14838" max="14848" width="9" style="1"/>
    <col min="14849" max="14856" width="2.375" style="1" customWidth="1"/>
    <col min="14857" max="14857" width="1.25" style="1" customWidth="1"/>
    <col min="14858" max="14859" width="2.375" style="1" customWidth="1"/>
    <col min="14860" max="14860" width="2.125" style="1" customWidth="1"/>
    <col min="14861" max="14861" width="2.375" style="1" customWidth="1"/>
    <col min="14862" max="14863" width="1.25" style="1" customWidth="1"/>
    <col min="14864" max="14865" width="2.375" style="1" customWidth="1"/>
    <col min="14866" max="14867" width="1.25" style="1" customWidth="1"/>
    <col min="14868" max="14869" width="2.375" style="1" customWidth="1"/>
    <col min="14870" max="14871" width="1.25" style="1" customWidth="1"/>
    <col min="14872" max="14873" width="2.375" style="1" customWidth="1"/>
    <col min="14874" max="14874" width="1.25" style="1" customWidth="1"/>
    <col min="14875" max="14876" width="2.375" style="1" customWidth="1"/>
    <col min="14877" max="14878" width="1.25" style="1" customWidth="1"/>
    <col min="14879" max="14880" width="2.375" style="1" customWidth="1"/>
    <col min="14881" max="14882" width="1.25" style="1" customWidth="1"/>
    <col min="14883" max="14883" width="2.375" style="1" customWidth="1"/>
    <col min="14884" max="14884" width="2.125" style="1" customWidth="1"/>
    <col min="14885" max="14887" width="1.25" style="1" customWidth="1"/>
    <col min="14888" max="14889" width="2.125" style="1" customWidth="1"/>
    <col min="14890" max="14890" width="1.25" style="1" customWidth="1"/>
    <col min="14891" max="14892" width="2.375" style="1" customWidth="1"/>
    <col min="14893" max="14893" width="1.25" style="1" customWidth="1"/>
    <col min="14894" max="14896" width="2.375" style="1" customWidth="1"/>
    <col min="14897" max="14897" width="1.25" style="1" customWidth="1"/>
    <col min="14898" max="14902" width="2.375" style="1" customWidth="1"/>
    <col min="14903" max="14904" width="1.25" style="1" customWidth="1"/>
    <col min="14905" max="14906" width="2.375" style="1" customWidth="1"/>
    <col min="14907" max="14907" width="1.25" style="1" customWidth="1"/>
    <col min="14908" max="14909" width="2.375" style="1" customWidth="1"/>
    <col min="14910" max="14911" width="1.25" style="1" customWidth="1"/>
    <col min="14912" max="14916" width="2.375" style="1" customWidth="1"/>
    <col min="14917" max="14918" width="1.25" style="1" customWidth="1"/>
    <col min="14919" max="14923" width="2.375" style="1" customWidth="1"/>
    <col min="14924" max="14925" width="1.25" style="1" customWidth="1"/>
    <col min="14926" max="14930" width="2.375" style="1" customWidth="1"/>
    <col min="14931" max="14932" width="1.25" style="1" customWidth="1"/>
    <col min="14933" max="14951" width="2.125" style="1" customWidth="1"/>
    <col min="14952" max="14952" width="1.625" style="1" customWidth="1"/>
    <col min="14953" max="14955" width="2.125" style="1" customWidth="1"/>
    <col min="14956" max="14956" width="1.625" style="1" customWidth="1"/>
    <col min="14957" max="14960" width="2.125" style="1" customWidth="1"/>
    <col min="14961" max="14961" width="1.625" style="1" customWidth="1"/>
    <col min="14962" max="14964" width="2.125" style="1" customWidth="1"/>
    <col min="14965" max="14965" width="1.625" style="1" customWidth="1"/>
    <col min="14966" max="14968" width="2.125" style="1" customWidth="1"/>
    <col min="14969" max="14969" width="1.625" style="1" customWidth="1"/>
    <col min="14970" max="14971" width="2.125" style="1" customWidth="1"/>
    <col min="14972" max="14972" width="3.125" style="1" customWidth="1"/>
    <col min="14973" max="14973" width="1.5" style="1" customWidth="1"/>
    <col min="14974" max="14974" width="1.625" style="1" customWidth="1"/>
    <col min="14975" max="15054" width="2.125" style="1" customWidth="1"/>
    <col min="15055" max="15091" width="2.25" style="1" customWidth="1"/>
    <col min="15092" max="15093" width="2.125" style="1" customWidth="1"/>
    <col min="15094" max="15104" width="9" style="1"/>
    <col min="15105" max="15112" width="2.375" style="1" customWidth="1"/>
    <col min="15113" max="15113" width="1.25" style="1" customWidth="1"/>
    <col min="15114" max="15115" width="2.375" style="1" customWidth="1"/>
    <col min="15116" max="15116" width="2.125" style="1" customWidth="1"/>
    <col min="15117" max="15117" width="2.375" style="1" customWidth="1"/>
    <col min="15118" max="15119" width="1.25" style="1" customWidth="1"/>
    <col min="15120" max="15121" width="2.375" style="1" customWidth="1"/>
    <col min="15122" max="15123" width="1.25" style="1" customWidth="1"/>
    <col min="15124" max="15125" width="2.375" style="1" customWidth="1"/>
    <col min="15126" max="15127" width="1.25" style="1" customWidth="1"/>
    <col min="15128" max="15129" width="2.375" style="1" customWidth="1"/>
    <col min="15130" max="15130" width="1.25" style="1" customWidth="1"/>
    <col min="15131" max="15132" width="2.375" style="1" customWidth="1"/>
    <col min="15133" max="15134" width="1.25" style="1" customWidth="1"/>
    <col min="15135" max="15136" width="2.375" style="1" customWidth="1"/>
    <col min="15137" max="15138" width="1.25" style="1" customWidth="1"/>
    <col min="15139" max="15139" width="2.375" style="1" customWidth="1"/>
    <col min="15140" max="15140" width="2.125" style="1" customWidth="1"/>
    <col min="15141" max="15143" width="1.25" style="1" customWidth="1"/>
    <col min="15144" max="15145" width="2.125" style="1" customWidth="1"/>
    <col min="15146" max="15146" width="1.25" style="1" customWidth="1"/>
    <col min="15147" max="15148" width="2.375" style="1" customWidth="1"/>
    <col min="15149" max="15149" width="1.25" style="1" customWidth="1"/>
    <col min="15150" max="15152" width="2.375" style="1" customWidth="1"/>
    <col min="15153" max="15153" width="1.25" style="1" customWidth="1"/>
    <col min="15154" max="15158" width="2.375" style="1" customWidth="1"/>
    <col min="15159" max="15160" width="1.25" style="1" customWidth="1"/>
    <col min="15161" max="15162" width="2.375" style="1" customWidth="1"/>
    <col min="15163" max="15163" width="1.25" style="1" customWidth="1"/>
    <col min="15164" max="15165" width="2.375" style="1" customWidth="1"/>
    <col min="15166" max="15167" width="1.25" style="1" customWidth="1"/>
    <col min="15168" max="15172" width="2.375" style="1" customWidth="1"/>
    <col min="15173" max="15174" width="1.25" style="1" customWidth="1"/>
    <col min="15175" max="15179" width="2.375" style="1" customWidth="1"/>
    <col min="15180" max="15181" width="1.25" style="1" customWidth="1"/>
    <col min="15182" max="15186" width="2.375" style="1" customWidth="1"/>
    <col min="15187" max="15188" width="1.25" style="1" customWidth="1"/>
    <col min="15189" max="15207" width="2.125" style="1" customWidth="1"/>
    <col min="15208" max="15208" width="1.625" style="1" customWidth="1"/>
    <col min="15209" max="15211" width="2.125" style="1" customWidth="1"/>
    <col min="15212" max="15212" width="1.625" style="1" customWidth="1"/>
    <col min="15213" max="15216" width="2.125" style="1" customWidth="1"/>
    <col min="15217" max="15217" width="1.625" style="1" customWidth="1"/>
    <col min="15218" max="15220" width="2.125" style="1" customWidth="1"/>
    <col min="15221" max="15221" width="1.625" style="1" customWidth="1"/>
    <col min="15222" max="15224" width="2.125" style="1" customWidth="1"/>
    <col min="15225" max="15225" width="1.625" style="1" customWidth="1"/>
    <col min="15226" max="15227" width="2.125" style="1" customWidth="1"/>
    <col min="15228" max="15228" width="3.125" style="1" customWidth="1"/>
    <col min="15229" max="15229" width="1.5" style="1" customWidth="1"/>
    <col min="15230" max="15230" width="1.625" style="1" customWidth="1"/>
    <col min="15231" max="15310" width="2.125" style="1" customWidth="1"/>
    <col min="15311" max="15347" width="2.25" style="1" customWidth="1"/>
    <col min="15348" max="15349" width="2.125" style="1" customWidth="1"/>
    <col min="15350" max="15360" width="9" style="1"/>
    <col min="15361" max="15368" width="2.375" style="1" customWidth="1"/>
    <col min="15369" max="15369" width="1.25" style="1" customWidth="1"/>
    <col min="15370" max="15371" width="2.375" style="1" customWidth="1"/>
    <col min="15372" max="15372" width="2.125" style="1" customWidth="1"/>
    <col min="15373" max="15373" width="2.375" style="1" customWidth="1"/>
    <col min="15374" max="15375" width="1.25" style="1" customWidth="1"/>
    <col min="15376" max="15377" width="2.375" style="1" customWidth="1"/>
    <col min="15378" max="15379" width="1.25" style="1" customWidth="1"/>
    <col min="15380" max="15381" width="2.375" style="1" customWidth="1"/>
    <col min="15382" max="15383" width="1.25" style="1" customWidth="1"/>
    <col min="15384" max="15385" width="2.375" style="1" customWidth="1"/>
    <col min="15386" max="15386" width="1.25" style="1" customWidth="1"/>
    <col min="15387" max="15388" width="2.375" style="1" customWidth="1"/>
    <col min="15389" max="15390" width="1.25" style="1" customWidth="1"/>
    <col min="15391" max="15392" width="2.375" style="1" customWidth="1"/>
    <col min="15393" max="15394" width="1.25" style="1" customWidth="1"/>
    <col min="15395" max="15395" width="2.375" style="1" customWidth="1"/>
    <col min="15396" max="15396" width="2.125" style="1" customWidth="1"/>
    <col min="15397" max="15399" width="1.25" style="1" customWidth="1"/>
    <col min="15400" max="15401" width="2.125" style="1" customWidth="1"/>
    <col min="15402" max="15402" width="1.25" style="1" customWidth="1"/>
    <col min="15403" max="15404" width="2.375" style="1" customWidth="1"/>
    <col min="15405" max="15405" width="1.25" style="1" customWidth="1"/>
    <col min="15406" max="15408" width="2.375" style="1" customWidth="1"/>
    <col min="15409" max="15409" width="1.25" style="1" customWidth="1"/>
    <col min="15410" max="15414" width="2.375" style="1" customWidth="1"/>
    <col min="15415" max="15416" width="1.25" style="1" customWidth="1"/>
    <col min="15417" max="15418" width="2.375" style="1" customWidth="1"/>
    <col min="15419" max="15419" width="1.25" style="1" customWidth="1"/>
    <col min="15420" max="15421" width="2.375" style="1" customWidth="1"/>
    <col min="15422" max="15423" width="1.25" style="1" customWidth="1"/>
    <col min="15424" max="15428" width="2.375" style="1" customWidth="1"/>
    <col min="15429" max="15430" width="1.25" style="1" customWidth="1"/>
    <col min="15431" max="15435" width="2.375" style="1" customWidth="1"/>
    <col min="15436" max="15437" width="1.25" style="1" customWidth="1"/>
    <col min="15438" max="15442" width="2.375" style="1" customWidth="1"/>
    <col min="15443" max="15444" width="1.25" style="1" customWidth="1"/>
    <col min="15445" max="15463" width="2.125" style="1" customWidth="1"/>
    <col min="15464" max="15464" width="1.625" style="1" customWidth="1"/>
    <col min="15465" max="15467" width="2.125" style="1" customWidth="1"/>
    <col min="15468" max="15468" width="1.625" style="1" customWidth="1"/>
    <col min="15469" max="15472" width="2.125" style="1" customWidth="1"/>
    <col min="15473" max="15473" width="1.625" style="1" customWidth="1"/>
    <col min="15474" max="15476" width="2.125" style="1" customWidth="1"/>
    <col min="15477" max="15477" width="1.625" style="1" customWidth="1"/>
    <col min="15478" max="15480" width="2.125" style="1" customWidth="1"/>
    <col min="15481" max="15481" width="1.625" style="1" customWidth="1"/>
    <col min="15482" max="15483" width="2.125" style="1" customWidth="1"/>
    <col min="15484" max="15484" width="3.125" style="1" customWidth="1"/>
    <col min="15485" max="15485" width="1.5" style="1" customWidth="1"/>
    <col min="15486" max="15486" width="1.625" style="1" customWidth="1"/>
    <col min="15487" max="15566" width="2.125" style="1" customWidth="1"/>
    <col min="15567" max="15603" width="2.25" style="1" customWidth="1"/>
    <col min="15604" max="15605" width="2.125" style="1" customWidth="1"/>
    <col min="15606" max="15616" width="9" style="1"/>
    <col min="15617" max="15624" width="2.375" style="1" customWidth="1"/>
    <col min="15625" max="15625" width="1.25" style="1" customWidth="1"/>
    <col min="15626" max="15627" width="2.375" style="1" customWidth="1"/>
    <col min="15628" max="15628" width="2.125" style="1" customWidth="1"/>
    <col min="15629" max="15629" width="2.375" style="1" customWidth="1"/>
    <col min="15630" max="15631" width="1.25" style="1" customWidth="1"/>
    <col min="15632" max="15633" width="2.375" style="1" customWidth="1"/>
    <col min="15634" max="15635" width="1.25" style="1" customWidth="1"/>
    <col min="15636" max="15637" width="2.375" style="1" customWidth="1"/>
    <col min="15638" max="15639" width="1.25" style="1" customWidth="1"/>
    <col min="15640" max="15641" width="2.375" style="1" customWidth="1"/>
    <col min="15642" max="15642" width="1.25" style="1" customWidth="1"/>
    <col min="15643" max="15644" width="2.375" style="1" customWidth="1"/>
    <col min="15645" max="15646" width="1.25" style="1" customWidth="1"/>
    <col min="15647" max="15648" width="2.375" style="1" customWidth="1"/>
    <col min="15649" max="15650" width="1.25" style="1" customWidth="1"/>
    <col min="15651" max="15651" width="2.375" style="1" customWidth="1"/>
    <col min="15652" max="15652" width="2.125" style="1" customWidth="1"/>
    <col min="15653" max="15655" width="1.25" style="1" customWidth="1"/>
    <col min="15656" max="15657" width="2.125" style="1" customWidth="1"/>
    <col min="15658" max="15658" width="1.25" style="1" customWidth="1"/>
    <col min="15659" max="15660" width="2.375" style="1" customWidth="1"/>
    <col min="15661" max="15661" width="1.25" style="1" customWidth="1"/>
    <col min="15662" max="15664" width="2.375" style="1" customWidth="1"/>
    <col min="15665" max="15665" width="1.25" style="1" customWidth="1"/>
    <col min="15666" max="15670" width="2.375" style="1" customWidth="1"/>
    <col min="15671" max="15672" width="1.25" style="1" customWidth="1"/>
    <col min="15673" max="15674" width="2.375" style="1" customWidth="1"/>
    <col min="15675" max="15675" width="1.25" style="1" customWidth="1"/>
    <col min="15676" max="15677" width="2.375" style="1" customWidth="1"/>
    <col min="15678" max="15679" width="1.25" style="1" customWidth="1"/>
    <col min="15680" max="15684" width="2.375" style="1" customWidth="1"/>
    <col min="15685" max="15686" width="1.25" style="1" customWidth="1"/>
    <col min="15687" max="15691" width="2.375" style="1" customWidth="1"/>
    <col min="15692" max="15693" width="1.25" style="1" customWidth="1"/>
    <col min="15694" max="15698" width="2.375" style="1" customWidth="1"/>
    <col min="15699" max="15700" width="1.25" style="1" customWidth="1"/>
    <col min="15701" max="15719" width="2.125" style="1" customWidth="1"/>
    <col min="15720" max="15720" width="1.625" style="1" customWidth="1"/>
    <col min="15721" max="15723" width="2.125" style="1" customWidth="1"/>
    <col min="15724" max="15724" width="1.625" style="1" customWidth="1"/>
    <col min="15725" max="15728" width="2.125" style="1" customWidth="1"/>
    <col min="15729" max="15729" width="1.625" style="1" customWidth="1"/>
    <col min="15730" max="15732" width="2.125" style="1" customWidth="1"/>
    <col min="15733" max="15733" width="1.625" style="1" customWidth="1"/>
    <col min="15734" max="15736" width="2.125" style="1" customWidth="1"/>
    <col min="15737" max="15737" width="1.625" style="1" customWidth="1"/>
    <col min="15738" max="15739" width="2.125" style="1" customWidth="1"/>
    <col min="15740" max="15740" width="3.125" style="1" customWidth="1"/>
    <col min="15741" max="15741" width="1.5" style="1" customWidth="1"/>
    <col min="15742" max="15742" width="1.625" style="1" customWidth="1"/>
    <col min="15743" max="15822" width="2.125" style="1" customWidth="1"/>
    <col min="15823" max="15859" width="2.25" style="1" customWidth="1"/>
    <col min="15860" max="15861" width="2.125" style="1" customWidth="1"/>
    <col min="15862" max="15872" width="9" style="1"/>
    <col min="15873" max="15880" width="2.375" style="1" customWidth="1"/>
    <col min="15881" max="15881" width="1.25" style="1" customWidth="1"/>
    <col min="15882" max="15883" width="2.375" style="1" customWidth="1"/>
    <col min="15884" max="15884" width="2.125" style="1" customWidth="1"/>
    <col min="15885" max="15885" width="2.375" style="1" customWidth="1"/>
    <col min="15886" max="15887" width="1.25" style="1" customWidth="1"/>
    <col min="15888" max="15889" width="2.375" style="1" customWidth="1"/>
    <col min="15890" max="15891" width="1.25" style="1" customWidth="1"/>
    <col min="15892" max="15893" width="2.375" style="1" customWidth="1"/>
    <col min="15894" max="15895" width="1.25" style="1" customWidth="1"/>
    <col min="15896" max="15897" width="2.375" style="1" customWidth="1"/>
    <col min="15898" max="15898" width="1.25" style="1" customWidth="1"/>
    <col min="15899" max="15900" width="2.375" style="1" customWidth="1"/>
    <col min="15901" max="15902" width="1.25" style="1" customWidth="1"/>
    <col min="15903" max="15904" width="2.375" style="1" customWidth="1"/>
    <col min="15905" max="15906" width="1.25" style="1" customWidth="1"/>
    <col min="15907" max="15907" width="2.375" style="1" customWidth="1"/>
    <col min="15908" max="15908" width="2.125" style="1" customWidth="1"/>
    <col min="15909" max="15911" width="1.25" style="1" customWidth="1"/>
    <col min="15912" max="15913" width="2.125" style="1" customWidth="1"/>
    <col min="15914" max="15914" width="1.25" style="1" customWidth="1"/>
    <col min="15915" max="15916" width="2.375" style="1" customWidth="1"/>
    <col min="15917" max="15917" width="1.25" style="1" customWidth="1"/>
    <col min="15918" max="15920" width="2.375" style="1" customWidth="1"/>
    <col min="15921" max="15921" width="1.25" style="1" customWidth="1"/>
    <col min="15922" max="15926" width="2.375" style="1" customWidth="1"/>
    <col min="15927" max="15928" width="1.25" style="1" customWidth="1"/>
    <col min="15929" max="15930" width="2.375" style="1" customWidth="1"/>
    <col min="15931" max="15931" width="1.25" style="1" customWidth="1"/>
    <col min="15932" max="15933" width="2.375" style="1" customWidth="1"/>
    <col min="15934" max="15935" width="1.25" style="1" customWidth="1"/>
    <col min="15936" max="15940" width="2.375" style="1" customWidth="1"/>
    <col min="15941" max="15942" width="1.25" style="1" customWidth="1"/>
    <col min="15943" max="15947" width="2.375" style="1" customWidth="1"/>
    <col min="15948" max="15949" width="1.25" style="1" customWidth="1"/>
    <col min="15950" max="15954" width="2.375" style="1" customWidth="1"/>
    <col min="15955" max="15956" width="1.25" style="1" customWidth="1"/>
    <col min="15957" max="15975" width="2.125" style="1" customWidth="1"/>
    <col min="15976" max="15976" width="1.625" style="1" customWidth="1"/>
    <col min="15977" max="15979" width="2.125" style="1" customWidth="1"/>
    <col min="15980" max="15980" width="1.625" style="1" customWidth="1"/>
    <col min="15981" max="15984" width="2.125" style="1" customWidth="1"/>
    <col min="15985" max="15985" width="1.625" style="1" customWidth="1"/>
    <col min="15986" max="15988" width="2.125" style="1" customWidth="1"/>
    <col min="15989" max="15989" width="1.625" style="1" customWidth="1"/>
    <col min="15990" max="15992" width="2.125" style="1" customWidth="1"/>
    <col min="15993" max="15993" width="1.625" style="1" customWidth="1"/>
    <col min="15994" max="15995" width="2.125" style="1" customWidth="1"/>
    <col min="15996" max="15996" width="3.125" style="1" customWidth="1"/>
    <col min="15997" max="15997" width="1.5" style="1" customWidth="1"/>
    <col min="15998" max="15998" width="1.625" style="1" customWidth="1"/>
    <col min="15999" max="16078" width="2.125" style="1" customWidth="1"/>
    <col min="16079" max="16115" width="2.25" style="1" customWidth="1"/>
    <col min="16116" max="16117" width="2.125" style="1" customWidth="1"/>
    <col min="16118" max="16128" width="9" style="1"/>
    <col min="16129" max="16136" width="2.375" style="1" customWidth="1"/>
    <col min="16137" max="16137" width="1.25" style="1" customWidth="1"/>
    <col min="16138" max="16139" width="2.375" style="1" customWidth="1"/>
    <col min="16140" max="16140" width="2.125" style="1" customWidth="1"/>
    <col min="16141" max="16141" width="2.375" style="1" customWidth="1"/>
    <col min="16142" max="16143" width="1.25" style="1" customWidth="1"/>
    <col min="16144" max="16145" width="2.375" style="1" customWidth="1"/>
    <col min="16146" max="16147" width="1.25" style="1" customWidth="1"/>
    <col min="16148" max="16149" width="2.375" style="1" customWidth="1"/>
    <col min="16150" max="16151" width="1.25" style="1" customWidth="1"/>
    <col min="16152" max="16153" width="2.375" style="1" customWidth="1"/>
    <col min="16154" max="16154" width="1.25" style="1" customWidth="1"/>
    <col min="16155" max="16156" width="2.375" style="1" customWidth="1"/>
    <col min="16157" max="16158" width="1.25" style="1" customWidth="1"/>
    <col min="16159" max="16160" width="2.375" style="1" customWidth="1"/>
    <col min="16161" max="16162" width="1.25" style="1" customWidth="1"/>
    <col min="16163" max="16163" width="2.375" style="1" customWidth="1"/>
    <col min="16164" max="16164" width="2.125" style="1" customWidth="1"/>
    <col min="16165" max="16167" width="1.25" style="1" customWidth="1"/>
    <col min="16168" max="16169" width="2.125" style="1" customWidth="1"/>
    <col min="16170" max="16170" width="1.25" style="1" customWidth="1"/>
    <col min="16171" max="16172" width="2.375" style="1" customWidth="1"/>
    <col min="16173" max="16173" width="1.25" style="1" customWidth="1"/>
    <col min="16174" max="16176" width="2.375" style="1" customWidth="1"/>
    <col min="16177" max="16177" width="1.25" style="1" customWidth="1"/>
    <col min="16178" max="16384" width="2.375" style="1" customWidth="1"/>
  </cols>
  <sheetData>
    <row r="1" spans="1:245" ht="13.5" customHeight="1">
      <c r="A1" s="1059" t="s">
        <v>
503</v>
      </c>
      <c r="B1" s="1059"/>
      <c r="C1" s="1059"/>
      <c r="D1" s="311"/>
      <c r="E1" s="1060" t="s">
        <v>
133</v>
      </c>
      <c r="F1" s="1060"/>
      <c r="G1" s="1060"/>
      <c r="H1" s="1060"/>
      <c r="I1" s="1060"/>
      <c r="J1" s="1060"/>
      <c r="K1" s="1060"/>
      <c r="L1" s="1060"/>
      <c r="M1" s="1060"/>
      <c r="N1" s="1060"/>
      <c r="O1" s="312"/>
      <c r="P1" s="312"/>
      <c r="Q1" s="312"/>
      <c r="R1" s="312"/>
      <c r="S1" s="312"/>
      <c r="T1" s="312"/>
      <c r="U1" s="312"/>
      <c r="V1" s="312"/>
      <c r="W1" s="312"/>
      <c r="X1" s="312"/>
      <c r="Y1" s="312"/>
      <c r="Z1" s="312"/>
      <c r="AA1" s="312"/>
      <c r="AB1" s="312"/>
      <c r="AC1" s="312"/>
      <c r="AD1" s="312"/>
      <c r="AE1" s="312"/>
      <c r="AF1" s="312"/>
      <c r="AG1" s="312"/>
      <c r="AH1" s="312"/>
      <c r="AI1" s="312"/>
      <c r="AJ1" s="312"/>
      <c r="AK1" s="312"/>
      <c r="AL1" s="312"/>
      <c r="AM1" s="312"/>
      <c r="AN1" s="312"/>
      <c r="AO1" s="312"/>
      <c r="AP1" s="312"/>
      <c r="AQ1" s="313"/>
      <c r="AR1" s="314"/>
      <c r="AS1" s="312"/>
      <c r="AT1" s="550"/>
      <c r="AU1" s="550"/>
      <c r="AV1" s="550"/>
      <c r="AW1" s="550"/>
      <c r="AX1" s="550"/>
      <c r="AY1" s="550"/>
      <c r="AZ1" s="550"/>
      <c r="BA1" s="550"/>
      <c r="BB1" s="550"/>
      <c r="BC1" s="550"/>
      <c r="BD1" s="550"/>
      <c r="BE1" s="550"/>
      <c r="BF1" s="550"/>
      <c r="BG1" s="550"/>
      <c r="BH1" s="550"/>
      <c r="BI1" s="550"/>
      <c r="BJ1" s="550"/>
      <c r="BK1" s="550"/>
      <c r="BL1" s="550"/>
      <c r="BM1" s="550"/>
      <c r="BN1" s="550"/>
      <c r="BO1" s="312"/>
      <c r="BP1" s="312"/>
      <c r="BQ1" s="312"/>
      <c r="BR1" s="312"/>
      <c r="BS1" s="312"/>
      <c r="BT1" s="312"/>
      <c r="BU1" s="312"/>
      <c r="BV1" s="312"/>
      <c r="BW1" s="312"/>
      <c r="BX1" s="312"/>
      <c r="BY1" s="312"/>
      <c r="BZ1" s="312"/>
      <c r="CA1" s="312"/>
      <c r="CB1" s="312"/>
      <c r="CC1" s="312"/>
      <c r="CD1" s="312"/>
      <c r="CE1" s="312"/>
      <c r="CF1" s="312"/>
      <c r="CG1" s="595" t="s">
        <v>
414</v>
      </c>
      <c r="CH1" s="595"/>
      <c r="CI1" s="595"/>
      <c r="CJ1" s="280"/>
      <c r="CK1" s="596" t="s">
        <v>
144</v>
      </c>
      <c r="CL1" s="596"/>
      <c r="CM1" s="596"/>
      <c r="CN1" s="596"/>
      <c r="CO1" s="596"/>
      <c r="CP1" s="596"/>
      <c r="CQ1" s="596"/>
      <c r="CR1" s="596"/>
      <c r="CS1" s="596"/>
      <c r="CT1" s="596"/>
      <c r="CU1" s="596"/>
      <c r="CV1" s="596"/>
      <c r="CW1" s="596"/>
      <c r="CX1" s="596"/>
      <c r="CY1" s="596"/>
      <c r="CZ1" s="596"/>
      <c r="DA1" s="4"/>
      <c r="DB1" s="4"/>
      <c r="DC1" s="4"/>
      <c r="DD1" s="4"/>
      <c r="DE1" s="4"/>
      <c r="DF1" s="4"/>
      <c r="DG1" s="4"/>
      <c r="DH1" s="4"/>
      <c r="DI1" s="4"/>
      <c r="DJ1" s="4"/>
      <c r="DK1" s="4"/>
      <c r="DL1" s="4"/>
      <c r="DM1" s="4"/>
      <c r="DN1" s="4"/>
      <c r="DO1" s="4"/>
      <c r="DP1" s="4"/>
      <c r="DQ1" s="4"/>
      <c r="DR1" s="4"/>
      <c r="DS1" s="4"/>
      <c r="DT1" s="4"/>
      <c r="DU1" s="4"/>
      <c r="DV1" s="4"/>
      <c r="DW1" s="29"/>
      <c r="DX1" s="689" t="s">
        <v>
838</v>
      </c>
      <c r="DY1" s="689"/>
      <c r="DZ1" s="29" t="s">
        <v>
815</v>
      </c>
      <c r="EA1" s="29" t="s">
        <v>
97</v>
      </c>
      <c r="EB1" s="29"/>
      <c r="EC1" s="464" t="s">
        <v>
1316</v>
      </c>
      <c r="ED1" s="464"/>
      <c r="EE1" s="464"/>
      <c r="EF1" s="464"/>
      <c r="EG1" s="464"/>
      <c r="EH1" s="464"/>
      <c r="EI1" s="464"/>
      <c r="EJ1" s="464"/>
      <c r="EK1" s="464"/>
      <c r="EL1" s="464"/>
      <c r="EM1" s="464"/>
      <c r="EN1" s="464"/>
      <c r="EO1" s="464"/>
      <c r="EP1" s="464"/>
      <c r="EQ1" s="464"/>
      <c r="ER1" s="464"/>
      <c r="ES1" s="464"/>
      <c r="ET1" s="464"/>
      <c r="EU1" s="464"/>
      <c r="EV1" s="464"/>
      <c r="EW1" s="464"/>
      <c r="EX1" s="464"/>
      <c r="EY1" s="464"/>
      <c r="EZ1" s="464"/>
      <c r="FA1" s="42"/>
      <c r="FB1" s="42"/>
      <c r="FC1" s="4"/>
      <c r="FD1" s="4"/>
      <c r="FE1" s="4"/>
      <c r="FF1" s="4"/>
      <c r="FG1" s="4"/>
      <c r="FH1" s="4"/>
      <c r="FI1" s="4"/>
      <c r="FJ1" s="4"/>
      <c r="FK1" s="29"/>
      <c r="FL1" s="689" t="s">
        <v>
838</v>
      </c>
      <c r="FM1" s="689"/>
      <c r="FN1" s="29" t="s">
        <v>
815</v>
      </c>
      <c r="FO1" s="29" t="s">
        <v>
831</v>
      </c>
      <c r="FP1" s="29"/>
      <c r="FQ1" s="690" t="s">
        <v>
839</v>
      </c>
      <c r="FR1" s="690"/>
      <c r="FS1" s="690"/>
      <c r="FT1" s="690"/>
      <c r="FU1" s="690"/>
      <c r="FV1" s="690"/>
      <c r="FW1" s="690"/>
      <c r="FX1" s="690"/>
      <c r="FY1" s="690"/>
      <c r="FZ1" s="690"/>
      <c r="GA1" s="690"/>
      <c r="GB1" s="690"/>
      <c r="GC1" s="690"/>
      <c r="GD1" s="690"/>
      <c r="GE1" s="690"/>
      <c r="GF1" s="690"/>
      <c r="GG1" s="690"/>
      <c r="GH1" s="690"/>
      <c r="GI1" s="690"/>
      <c r="GJ1" s="42"/>
      <c r="GK1" s="42"/>
      <c r="GL1" s="42"/>
      <c r="GM1" s="42"/>
      <c r="GN1" s="42"/>
      <c r="GO1" s="4"/>
      <c r="GP1" s="4"/>
      <c r="GQ1" s="4"/>
      <c r="GR1" s="4"/>
      <c r="GS1" s="4"/>
      <c r="GT1" s="4"/>
      <c r="GU1" s="4"/>
      <c r="GV1" s="4"/>
      <c r="GW1" s="4"/>
      <c r="GX1" s="4"/>
      <c r="GY1" s="109" t="s">
        <v>
840</v>
      </c>
      <c r="GZ1" s="109"/>
      <c r="HA1" s="109"/>
      <c r="HB1" s="109"/>
      <c r="HC1" s="109"/>
      <c r="HD1" s="109"/>
      <c r="HE1" s="94"/>
      <c r="HF1" s="94"/>
      <c r="HG1" s="94"/>
      <c r="HH1" s="94"/>
      <c r="HI1" s="94"/>
      <c r="HJ1" s="94"/>
      <c r="HK1" s="94"/>
      <c r="HL1" s="94"/>
      <c r="HM1" s="94"/>
      <c r="HN1" s="94"/>
      <c r="HO1" s="94"/>
      <c r="HP1" s="94"/>
      <c r="HQ1" s="94"/>
      <c r="HR1" s="94"/>
      <c r="HS1" s="94"/>
      <c r="HT1" s="94"/>
      <c r="HU1" s="94"/>
      <c r="HV1" s="94"/>
      <c r="HW1" s="94"/>
      <c r="HX1" s="94"/>
      <c r="HY1" s="94"/>
      <c r="HZ1" s="94"/>
      <c r="IA1" s="94"/>
      <c r="IB1" s="94"/>
      <c r="IC1" s="94"/>
      <c r="ID1" s="94"/>
      <c r="IE1" s="94"/>
      <c r="IF1" s="94"/>
      <c r="IG1" s="94"/>
      <c r="IH1" s="94"/>
      <c r="II1" s="94"/>
      <c r="IJ1" s="94"/>
      <c r="IK1" s="4"/>
    </row>
    <row r="2" spans="1:245" ht="13.5" customHeight="1">
      <c r="A2" s="315"/>
      <c r="B2" s="1061" t="s">
        <v>
1487</v>
      </c>
      <c r="C2" s="1061"/>
      <c r="D2" s="315" t="s">
        <v>
417</v>
      </c>
      <c r="E2" s="315" t="s">
        <v>
120</v>
      </c>
      <c r="F2" s="316"/>
      <c r="G2" s="316" t="s">
        <v>
841</v>
      </c>
      <c r="H2" s="316"/>
      <c r="I2" s="316"/>
      <c r="J2" s="316"/>
      <c r="K2" s="316"/>
      <c r="L2" s="316"/>
      <c r="M2" s="316"/>
      <c r="N2" s="316"/>
      <c r="O2" s="316"/>
      <c r="P2" s="316"/>
      <c r="Q2" s="316"/>
      <c r="R2" s="316"/>
      <c r="S2" s="316"/>
      <c r="T2" s="316"/>
      <c r="U2" s="316"/>
      <c r="V2" s="316"/>
      <c r="W2" s="316"/>
      <c r="X2" s="316"/>
      <c r="Y2" s="316"/>
      <c r="Z2" s="316"/>
      <c r="AA2" s="316"/>
      <c r="AB2" s="317"/>
      <c r="AC2" s="317"/>
      <c r="AD2" s="312"/>
      <c r="AE2" s="312"/>
      <c r="AF2" s="312"/>
      <c r="AG2" s="312"/>
      <c r="AH2" s="312"/>
      <c r="AI2" s="312"/>
      <c r="AJ2" s="312"/>
      <c r="AK2" s="312"/>
      <c r="AL2" s="312"/>
      <c r="AM2" s="312"/>
      <c r="AN2" s="312"/>
      <c r="AO2" s="312"/>
      <c r="AP2" s="312"/>
      <c r="AQ2" s="318"/>
      <c r="AR2" s="314"/>
      <c r="AS2" s="312"/>
      <c r="AT2" s="312"/>
      <c r="AU2" s="319"/>
      <c r="AV2" s="319"/>
      <c r="AW2" s="319"/>
      <c r="AX2" s="319"/>
      <c r="AY2" s="319"/>
      <c r="AZ2" s="319"/>
      <c r="BA2" s="319"/>
      <c r="BB2" s="319"/>
      <c r="BC2" s="319"/>
      <c r="BD2" s="319"/>
      <c r="BE2" s="319"/>
      <c r="BF2" s="319"/>
      <c r="BG2" s="319"/>
      <c r="BH2" s="319"/>
      <c r="BI2" s="319"/>
      <c r="BJ2" s="319"/>
      <c r="BK2" s="319"/>
      <c r="BL2" s="319"/>
      <c r="BM2" s="319"/>
      <c r="BN2" s="312"/>
      <c r="BO2" s="312"/>
      <c r="BP2" s="312"/>
      <c r="BQ2" s="320"/>
      <c r="BR2" s="320"/>
      <c r="BS2" s="320"/>
      <c r="BT2" s="320"/>
      <c r="BU2" s="320"/>
      <c r="BV2" s="320"/>
      <c r="BW2" s="312"/>
      <c r="BX2" s="312"/>
      <c r="BY2" s="312"/>
      <c r="BZ2" s="312"/>
      <c r="CA2" s="312"/>
      <c r="CB2" s="312"/>
      <c r="CC2" s="312"/>
      <c r="CD2" s="312"/>
      <c r="CE2" s="312"/>
      <c r="CF2" s="312"/>
      <c r="CG2" s="29"/>
      <c r="CH2" s="689" t="s">
        <v>
838</v>
      </c>
      <c r="CI2" s="689"/>
      <c r="CJ2" s="29" t="s">
        <v>
815</v>
      </c>
      <c r="CK2" s="29" t="s">
        <v>
476</v>
      </c>
      <c r="CL2" s="29"/>
      <c r="CM2" s="690" t="s">
        <v>
842</v>
      </c>
      <c r="CN2" s="690"/>
      <c r="CO2" s="690"/>
      <c r="CP2" s="690"/>
      <c r="CQ2" s="690"/>
      <c r="CR2" s="690"/>
      <c r="CS2" s="690"/>
      <c r="CT2" s="690"/>
      <c r="CU2" s="690"/>
      <c r="CV2" s="690"/>
      <c r="CW2" s="690"/>
      <c r="CX2" s="690"/>
      <c r="CY2" s="690"/>
      <c r="CZ2" s="690"/>
      <c r="DA2" s="690"/>
      <c r="DB2" s="690"/>
      <c r="DC2" s="690"/>
      <c r="DD2" s="690"/>
      <c r="DE2" s="690"/>
      <c r="DF2" s="690"/>
      <c r="DG2" s="690"/>
      <c r="DH2" s="690"/>
      <c r="DI2" s="690"/>
      <c r="DJ2" s="690"/>
      <c r="DK2" s="690"/>
      <c r="DL2" s="690"/>
      <c r="DM2" s="42"/>
      <c r="DN2" s="42"/>
      <c r="DO2" s="4"/>
      <c r="DP2" s="4"/>
      <c r="DQ2" s="4"/>
      <c r="DR2" s="4"/>
      <c r="DS2" s="4"/>
      <c r="DT2" s="4"/>
      <c r="DU2" s="4"/>
      <c r="DV2" s="4"/>
      <c r="DW2" s="657" t="s">
        <v>
847</v>
      </c>
      <c r="DX2" s="634"/>
      <c r="DY2" s="634"/>
      <c r="DZ2" s="634"/>
      <c r="EA2" s="634"/>
      <c r="EB2" s="634"/>
      <c r="EC2" s="634"/>
      <c r="ED2" s="634"/>
      <c r="EE2" s="634"/>
      <c r="EF2" s="634"/>
      <c r="EG2" s="634"/>
      <c r="EH2" s="634"/>
      <c r="EI2" s="634"/>
      <c r="EJ2" s="635"/>
      <c r="EK2" s="1063" t="s">
        <v>
1186</v>
      </c>
      <c r="EL2" s="1064"/>
      <c r="EM2" s="1064"/>
      <c r="EN2" s="1064"/>
      <c r="EO2" s="1064"/>
      <c r="EP2" s="1064"/>
      <c r="EQ2" s="1064"/>
      <c r="ER2" s="1064"/>
      <c r="ES2" s="1064"/>
      <c r="ET2" s="1064"/>
      <c r="EU2" s="1064"/>
      <c r="EV2" s="1064"/>
      <c r="EW2" s="1065"/>
      <c r="EX2" s="1063" t="s">
        <v>
1317</v>
      </c>
      <c r="EY2" s="1064"/>
      <c r="EZ2" s="1064"/>
      <c r="FA2" s="1064"/>
      <c r="FB2" s="1064"/>
      <c r="FC2" s="1064"/>
      <c r="FD2" s="1064"/>
      <c r="FE2" s="1064"/>
      <c r="FF2" s="1064"/>
      <c r="FG2" s="1064"/>
      <c r="FH2" s="1064"/>
      <c r="FI2" s="1064"/>
      <c r="FJ2" s="1065"/>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1057" t="s">
        <v>
843</v>
      </c>
      <c r="GZ2" s="1057"/>
      <c r="HA2" s="1057"/>
      <c r="HB2" s="1057"/>
      <c r="HC2" s="1057"/>
      <c r="HD2" s="1057"/>
      <c r="HE2" s="1057"/>
      <c r="HF2" s="1057"/>
      <c r="HG2" s="1057"/>
      <c r="HH2" s="1057"/>
      <c r="HI2" s="1057"/>
      <c r="HJ2" s="1057"/>
      <c r="HK2" s="1057"/>
      <c r="HL2" s="1057"/>
      <c r="HM2" s="1057"/>
      <c r="HN2" s="1057"/>
      <c r="HO2" s="1057"/>
      <c r="HP2" s="1057"/>
      <c r="HQ2" s="1057"/>
      <c r="HR2" s="1057"/>
      <c r="HS2" s="1057"/>
      <c r="HT2" s="1057"/>
      <c r="HU2" s="1057"/>
      <c r="HV2" s="1057"/>
      <c r="HW2" s="1057"/>
      <c r="HX2" s="1057"/>
      <c r="HY2" s="1057"/>
      <c r="HZ2" s="1057"/>
      <c r="IA2" s="1057"/>
      <c r="IB2" s="1057"/>
      <c r="IC2" s="1057"/>
      <c r="ID2" s="1057"/>
      <c r="IE2" s="1057"/>
      <c r="IF2" s="1057"/>
      <c r="IG2" s="1057"/>
      <c r="IH2" s="1057"/>
      <c r="II2" s="1057"/>
      <c r="IJ2" s="1057"/>
      <c r="IK2" s="4"/>
    </row>
    <row r="3" spans="1:245" ht="13.5" customHeight="1">
      <c r="A3" s="312"/>
      <c r="B3" s="312"/>
      <c r="C3" s="312"/>
      <c r="D3" s="312"/>
      <c r="E3" s="312"/>
      <c r="F3" s="547"/>
      <c r="G3" s="547" t="s">
        <v>
844</v>
      </c>
      <c r="H3" s="547"/>
      <c r="I3" s="547"/>
      <c r="J3" s="547"/>
      <c r="K3" s="547"/>
      <c r="L3" s="547"/>
      <c r="M3" s="321"/>
      <c r="N3" s="321"/>
      <c r="O3" s="321"/>
      <c r="P3" s="322"/>
      <c r="Q3" s="322"/>
      <c r="R3" s="322"/>
      <c r="S3" s="322"/>
      <c r="T3" s="322"/>
      <c r="U3" s="322"/>
      <c r="V3" s="322"/>
      <c r="W3" s="322"/>
      <c r="X3" s="322"/>
      <c r="Y3" s="322"/>
      <c r="Z3" s="322"/>
      <c r="AA3" s="322"/>
      <c r="AB3" s="312"/>
      <c r="AC3" s="312"/>
      <c r="AD3" s="312"/>
      <c r="AE3" s="312"/>
      <c r="AF3" s="312"/>
      <c r="AG3" s="312"/>
      <c r="AH3" s="312"/>
      <c r="AI3" s="312"/>
      <c r="AJ3" s="312"/>
      <c r="AK3" s="312"/>
      <c r="AL3" s="312"/>
      <c r="AM3" s="312"/>
      <c r="AN3" s="312"/>
      <c r="AO3" s="312"/>
      <c r="AP3" s="550"/>
      <c r="AQ3" s="550"/>
      <c r="AR3" s="550"/>
      <c r="AS3" s="550"/>
      <c r="AT3" s="550"/>
      <c r="AU3" s="550"/>
      <c r="AV3" s="550"/>
      <c r="AW3" s="550"/>
      <c r="AX3" s="550"/>
      <c r="AY3" s="550"/>
      <c r="AZ3" s="323"/>
      <c r="BA3" s="323"/>
      <c r="BB3" s="323"/>
      <c r="BC3" s="323"/>
      <c r="BD3" s="323"/>
      <c r="BE3" s="323"/>
      <c r="BF3" s="550"/>
      <c r="BG3" s="550"/>
      <c r="BH3" s="550"/>
      <c r="BI3" s="550"/>
      <c r="BJ3" s="550"/>
      <c r="BK3" s="550"/>
      <c r="BL3" s="550"/>
      <c r="BM3" s="550"/>
      <c r="BN3" s="550"/>
      <c r="BO3" s="550"/>
      <c r="BP3" s="550"/>
      <c r="BQ3" s="323"/>
      <c r="BR3" s="323"/>
      <c r="BS3" s="323"/>
      <c r="BT3" s="323"/>
      <c r="BU3" s="323"/>
      <c r="BV3" s="1062" t="s">
        <v>
845</v>
      </c>
      <c r="BW3" s="1062"/>
      <c r="BX3" s="1062"/>
      <c r="BY3" s="1062"/>
      <c r="BZ3" s="1062"/>
      <c r="CA3" s="1062"/>
      <c r="CB3" s="1062"/>
      <c r="CC3" s="1062"/>
      <c r="CD3" s="1062"/>
      <c r="CE3" s="312"/>
      <c r="CF3" s="312"/>
      <c r="CG3" s="29"/>
      <c r="CH3" s="282"/>
      <c r="CI3" s="282"/>
      <c r="CJ3" s="29"/>
      <c r="CK3" s="29"/>
      <c r="CL3" s="29"/>
      <c r="CM3" s="666" t="s">
        <v>
846</v>
      </c>
      <c r="CN3" s="666"/>
      <c r="CO3" s="666"/>
      <c r="CP3" s="666"/>
      <c r="CQ3" s="666"/>
      <c r="CR3" s="666"/>
      <c r="CS3" s="666"/>
      <c r="CT3" s="666"/>
      <c r="CU3" s="310"/>
      <c r="CV3" s="310"/>
      <c r="CW3" s="310"/>
      <c r="CX3" s="283"/>
      <c r="CY3" s="283"/>
      <c r="CZ3" s="283"/>
      <c r="DA3" s="283"/>
      <c r="DB3" s="283"/>
      <c r="DC3" s="283"/>
      <c r="DD3" s="283"/>
      <c r="DE3" s="283"/>
      <c r="DF3" s="283"/>
      <c r="DG3" s="283"/>
      <c r="DH3" s="283"/>
      <c r="DI3" s="283"/>
      <c r="DJ3" s="283"/>
      <c r="DK3" s="283"/>
      <c r="DL3" s="283"/>
      <c r="DM3" s="42"/>
      <c r="DN3" s="42"/>
      <c r="DO3" s="4"/>
      <c r="DP3" s="4"/>
      <c r="DQ3" s="4"/>
      <c r="DR3" s="4"/>
      <c r="DS3" s="4"/>
      <c r="DT3" s="4"/>
      <c r="DU3" s="4"/>
      <c r="DV3" s="4"/>
      <c r="DW3" s="639"/>
      <c r="DX3" s="640"/>
      <c r="DY3" s="640"/>
      <c r="DZ3" s="640"/>
      <c r="EA3" s="640"/>
      <c r="EB3" s="640"/>
      <c r="EC3" s="640"/>
      <c r="ED3" s="640"/>
      <c r="EE3" s="640"/>
      <c r="EF3" s="640"/>
      <c r="EG3" s="640"/>
      <c r="EH3" s="640"/>
      <c r="EI3" s="640"/>
      <c r="EJ3" s="641"/>
      <c r="EK3" s="1066"/>
      <c r="EL3" s="1067"/>
      <c r="EM3" s="1067"/>
      <c r="EN3" s="1067"/>
      <c r="EO3" s="1067"/>
      <c r="EP3" s="1067"/>
      <c r="EQ3" s="1067"/>
      <c r="ER3" s="1067"/>
      <c r="ES3" s="1067"/>
      <c r="ET3" s="1067"/>
      <c r="EU3" s="1067"/>
      <c r="EV3" s="1067"/>
      <c r="EW3" s="1068"/>
      <c r="EX3" s="1066"/>
      <c r="EY3" s="1067"/>
      <c r="EZ3" s="1067"/>
      <c r="FA3" s="1067"/>
      <c r="FB3" s="1067"/>
      <c r="FC3" s="1067"/>
      <c r="FD3" s="1067"/>
      <c r="FE3" s="1067"/>
      <c r="FF3" s="1067"/>
      <c r="FG3" s="1067"/>
      <c r="FH3" s="1067"/>
      <c r="FI3" s="1067"/>
      <c r="FJ3" s="1068"/>
      <c r="FK3" s="657" t="s">
        <v>
724</v>
      </c>
      <c r="FL3" s="634"/>
      <c r="FM3" s="634"/>
      <c r="FN3" s="634"/>
      <c r="FO3" s="634"/>
      <c r="FP3" s="634"/>
      <c r="FQ3" s="634"/>
      <c r="FR3" s="635"/>
      <c r="FS3" s="1069">
        <v>
38139</v>
      </c>
      <c r="FT3" s="1070"/>
      <c r="FU3" s="1070"/>
      <c r="FV3" s="1070"/>
      <c r="FW3" s="1070"/>
      <c r="FX3" s="1070"/>
      <c r="FY3" s="1071"/>
      <c r="FZ3" s="1069">
        <v>
39234</v>
      </c>
      <c r="GA3" s="1070"/>
      <c r="GB3" s="1070"/>
      <c r="GC3" s="1070"/>
      <c r="GD3" s="1070"/>
      <c r="GE3" s="1070"/>
      <c r="GF3" s="1071"/>
      <c r="GG3" s="1069">
        <v>
41821</v>
      </c>
      <c r="GH3" s="1070"/>
      <c r="GI3" s="1070"/>
      <c r="GJ3" s="1070"/>
      <c r="GK3" s="1070"/>
      <c r="GL3" s="1070"/>
      <c r="GM3" s="1071"/>
      <c r="GN3" s="4"/>
      <c r="GO3" s="4"/>
      <c r="GP3" s="4"/>
      <c r="GQ3" s="4"/>
      <c r="GR3" s="4"/>
      <c r="GS3" s="4"/>
      <c r="GT3" s="4"/>
      <c r="GU3" s="4"/>
      <c r="GV3" s="4"/>
      <c r="GW3" s="4"/>
      <c r="GX3" s="4"/>
      <c r="GY3" s="96"/>
      <c r="GZ3" s="96"/>
      <c r="HA3" s="96"/>
      <c r="HB3" s="96"/>
      <c r="HC3" s="96"/>
      <c r="HD3" s="96"/>
      <c r="HE3" s="96"/>
      <c r="HF3" s="96"/>
      <c r="HG3" s="96"/>
      <c r="HH3" s="96"/>
      <c r="HI3" s="96"/>
      <c r="HJ3" s="96"/>
      <c r="HK3" s="96"/>
      <c r="HL3" s="96"/>
      <c r="HM3" s="96"/>
      <c r="HN3" s="96"/>
      <c r="HO3" s="96"/>
      <c r="HP3" s="96"/>
      <c r="HQ3" s="96"/>
      <c r="HR3" s="96"/>
      <c r="HS3" s="96"/>
      <c r="HT3" s="96"/>
      <c r="HU3" s="96"/>
      <c r="HV3" s="96"/>
      <c r="HW3" s="96"/>
      <c r="HX3" s="96"/>
      <c r="HY3" s="96"/>
      <c r="HZ3" s="96"/>
      <c r="IA3" s="96"/>
      <c r="IB3" s="96"/>
      <c r="IC3" s="96"/>
      <c r="ID3" s="96"/>
      <c r="IE3" s="96"/>
      <c r="IF3" s="96"/>
      <c r="IG3" s="96"/>
      <c r="IH3" s="96"/>
      <c r="II3" s="96"/>
      <c r="IJ3" s="94"/>
      <c r="IK3" s="4"/>
    </row>
    <row r="4" spans="1:245" ht="13.5" customHeight="1">
      <c r="A4" s="1083" t="s">
        <v>
848</v>
      </c>
      <c r="B4" s="1084"/>
      <c r="C4" s="1084"/>
      <c r="D4" s="1084"/>
      <c r="E4" s="1085"/>
      <c r="F4" s="1083" t="s">
        <v>
849</v>
      </c>
      <c r="G4" s="1089"/>
      <c r="H4" s="1089"/>
      <c r="I4" s="1090"/>
      <c r="J4" s="1094" t="s">
        <v>
850</v>
      </c>
      <c r="K4" s="1095"/>
      <c r="L4" s="1095"/>
      <c r="M4" s="1095"/>
      <c r="N4" s="1095"/>
      <c r="O4" s="1095"/>
      <c r="P4" s="1095"/>
      <c r="Q4" s="1095"/>
      <c r="R4" s="1096"/>
      <c r="S4" s="1097" t="s">
        <v>
851</v>
      </c>
      <c r="T4" s="1097"/>
      <c r="U4" s="1097"/>
      <c r="V4" s="1097"/>
      <c r="W4" s="1097"/>
      <c r="X4" s="1097"/>
      <c r="Y4" s="1097"/>
      <c r="Z4" s="1097"/>
      <c r="AA4" s="1097"/>
      <c r="AB4" s="1097"/>
      <c r="AC4" s="1097"/>
      <c r="AD4" s="1097"/>
      <c r="AE4" s="1098" t="s">
        <v>
852</v>
      </c>
      <c r="AF4" s="1099"/>
      <c r="AG4" s="1099"/>
      <c r="AH4" s="1099"/>
      <c r="AI4" s="1099"/>
      <c r="AJ4" s="1099"/>
      <c r="AK4" s="1099"/>
      <c r="AL4" s="1099"/>
      <c r="AM4" s="1099"/>
      <c r="AN4" s="1099"/>
      <c r="AO4" s="1099"/>
      <c r="AP4" s="1100"/>
      <c r="AQ4" s="1101" t="s">
        <v>
1488</v>
      </c>
      <c r="AR4" s="1102"/>
      <c r="AS4" s="1102"/>
      <c r="AT4" s="1102"/>
      <c r="AU4" s="1102"/>
      <c r="AV4" s="1102"/>
      <c r="AW4" s="1102"/>
      <c r="AX4" s="1102"/>
      <c r="AY4" s="1102"/>
      <c r="AZ4" s="1102"/>
      <c r="BA4" s="1102"/>
      <c r="BB4" s="1103"/>
      <c r="BC4" s="1083" t="s">
        <v>
853</v>
      </c>
      <c r="BD4" s="1089"/>
      <c r="BE4" s="1089"/>
      <c r="BF4" s="1089"/>
      <c r="BG4" s="1089"/>
      <c r="BH4" s="1089"/>
      <c r="BI4" s="1090"/>
      <c r="BJ4" s="1083" t="s">
        <v>
854</v>
      </c>
      <c r="BK4" s="1089"/>
      <c r="BL4" s="1089"/>
      <c r="BM4" s="1089"/>
      <c r="BN4" s="1089"/>
      <c r="BO4" s="1089"/>
      <c r="BP4" s="1090"/>
      <c r="BQ4" s="1083" t="s">
        <v>
49</v>
      </c>
      <c r="BR4" s="1089"/>
      <c r="BS4" s="1089"/>
      <c r="BT4" s="1089"/>
      <c r="BU4" s="1089"/>
      <c r="BV4" s="1089"/>
      <c r="BW4" s="1090"/>
      <c r="BX4" s="1075" t="s">
        <v>
855</v>
      </c>
      <c r="BY4" s="1076"/>
      <c r="BZ4" s="1076"/>
      <c r="CA4" s="1076"/>
      <c r="CB4" s="1076"/>
      <c r="CC4" s="1076"/>
      <c r="CD4" s="1077"/>
      <c r="CE4" s="312"/>
      <c r="CF4" s="312"/>
      <c r="CG4" s="657" t="s">
        <v>
631</v>
      </c>
      <c r="CH4" s="634"/>
      <c r="CI4" s="634"/>
      <c r="CJ4" s="634"/>
      <c r="CK4" s="634"/>
      <c r="CL4" s="634"/>
      <c r="CM4" s="634"/>
      <c r="CN4" s="634"/>
      <c r="CO4" s="634"/>
      <c r="CP4" s="634"/>
      <c r="CQ4" s="634"/>
      <c r="CR4" s="634"/>
      <c r="CS4" s="634"/>
      <c r="CT4" s="634"/>
      <c r="CU4" s="634"/>
      <c r="CV4" s="635"/>
      <c r="CW4" s="944">
        <v>
39234</v>
      </c>
      <c r="CX4" s="642"/>
      <c r="CY4" s="642"/>
      <c r="CZ4" s="642"/>
      <c r="DA4" s="642"/>
      <c r="DB4" s="642"/>
      <c r="DC4" s="642"/>
      <c r="DD4" s="642"/>
      <c r="DE4" s="642"/>
      <c r="DF4" s="642"/>
      <c r="DG4" s="642"/>
      <c r="DH4" s="642"/>
      <c r="DI4" s="642"/>
      <c r="DJ4" s="944">
        <v>
41821</v>
      </c>
      <c r="DK4" s="642"/>
      <c r="DL4" s="642"/>
      <c r="DM4" s="642"/>
      <c r="DN4" s="642"/>
      <c r="DO4" s="642"/>
      <c r="DP4" s="642"/>
      <c r="DQ4" s="642"/>
      <c r="DR4" s="642"/>
      <c r="DS4" s="642"/>
      <c r="DT4" s="642"/>
      <c r="DU4" s="642"/>
      <c r="DV4" s="642"/>
      <c r="DW4" s="138"/>
      <c r="DX4" s="77"/>
      <c r="DY4" s="683" t="s">
        <v>
860</v>
      </c>
      <c r="DZ4" s="683"/>
      <c r="EA4" s="77"/>
      <c r="EB4" s="77"/>
      <c r="EC4" s="77"/>
      <c r="ED4" s="77"/>
      <c r="EE4" s="77"/>
      <c r="EF4" s="77"/>
      <c r="EG4" s="683" t="s">
        <v>
861</v>
      </c>
      <c r="EH4" s="683"/>
      <c r="EI4" s="77"/>
      <c r="EJ4" s="78"/>
      <c r="EK4" s="477"/>
      <c r="EL4" s="466"/>
      <c r="EM4" s="466"/>
      <c r="EN4" s="480"/>
      <c r="EO4" s="466"/>
      <c r="EP4" s="933">
        <v>
682</v>
      </c>
      <c r="EQ4" s="933"/>
      <c r="ER4" s="933"/>
      <c r="ES4" s="466"/>
      <c r="ET4" s="466"/>
      <c r="EU4" s="466"/>
      <c r="EV4" s="466"/>
      <c r="EW4" s="478"/>
      <c r="EX4" s="478"/>
      <c r="EY4" s="466"/>
      <c r="EZ4" s="466"/>
      <c r="FA4" s="480"/>
      <c r="FB4" s="466"/>
      <c r="FC4" s="933">
        <v>
667</v>
      </c>
      <c r="FD4" s="933"/>
      <c r="FE4" s="933"/>
      <c r="FF4" s="466"/>
      <c r="FG4" s="466"/>
      <c r="FH4" s="466"/>
      <c r="FI4" s="466"/>
      <c r="FJ4" s="479"/>
      <c r="FK4" s="639"/>
      <c r="FL4" s="640"/>
      <c r="FM4" s="640"/>
      <c r="FN4" s="640"/>
      <c r="FO4" s="640"/>
      <c r="FP4" s="640"/>
      <c r="FQ4" s="640"/>
      <c r="FR4" s="641"/>
      <c r="FS4" s="1072"/>
      <c r="FT4" s="1073"/>
      <c r="FU4" s="1073"/>
      <c r="FV4" s="1073"/>
      <c r="FW4" s="1073"/>
      <c r="FX4" s="1073"/>
      <c r="FY4" s="1074"/>
      <c r="FZ4" s="1072"/>
      <c r="GA4" s="1073"/>
      <c r="GB4" s="1073"/>
      <c r="GC4" s="1073"/>
      <c r="GD4" s="1073"/>
      <c r="GE4" s="1073"/>
      <c r="GF4" s="1074"/>
      <c r="GG4" s="1072"/>
      <c r="GH4" s="1073"/>
      <c r="GI4" s="1073"/>
      <c r="GJ4" s="1073"/>
      <c r="GK4" s="1073"/>
      <c r="GL4" s="1073"/>
      <c r="GM4" s="1074"/>
      <c r="GN4" s="4"/>
      <c r="GO4" s="4"/>
      <c r="GP4" s="4"/>
      <c r="GQ4" s="4"/>
      <c r="GR4" s="4"/>
      <c r="GS4" s="4"/>
      <c r="GT4" s="4"/>
      <c r="GU4" s="4"/>
      <c r="GV4" s="4"/>
      <c r="GW4" s="4"/>
      <c r="GX4" s="4"/>
      <c r="GY4" s="272"/>
      <c r="GZ4" s="272"/>
      <c r="HA4" s="272"/>
      <c r="HB4" s="272"/>
      <c r="HC4" s="272" t="s">
        <v>
1154</v>
      </c>
      <c r="HD4" s="272"/>
      <c r="HE4" s="272"/>
      <c r="HF4" s="272"/>
      <c r="HG4" s="272"/>
      <c r="HH4" s="272"/>
      <c r="HI4" s="272"/>
      <c r="HJ4" s="272"/>
      <c r="HK4" s="272"/>
      <c r="HL4" s="272"/>
      <c r="HM4" s="272"/>
      <c r="HN4" s="272"/>
      <c r="HO4" s="272"/>
      <c r="HP4" s="272"/>
      <c r="HQ4" s="272"/>
      <c r="HR4" s="96"/>
      <c r="HS4" s="272"/>
      <c r="HT4" s="272"/>
      <c r="HU4" s="272"/>
      <c r="HV4" s="272"/>
      <c r="HW4" s="272"/>
      <c r="HX4" s="272" t="s">
        <v>
1155</v>
      </c>
      <c r="HY4" s="272"/>
      <c r="HZ4" s="272"/>
      <c r="IA4" s="272"/>
      <c r="IB4" s="272"/>
      <c r="IC4" s="272"/>
      <c r="ID4" s="272"/>
      <c r="IE4" s="272"/>
      <c r="IF4" s="272"/>
      <c r="IG4" s="272"/>
      <c r="IH4" s="272"/>
      <c r="II4" s="272"/>
      <c r="IJ4" s="272"/>
      <c r="IK4" s="4"/>
    </row>
    <row r="5" spans="1:245" ht="13.5" customHeight="1">
      <c r="A5" s="1086"/>
      <c r="B5" s="1087"/>
      <c r="C5" s="1087"/>
      <c r="D5" s="1087"/>
      <c r="E5" s="1088"/>
      <c r="F5" s="1091"/>
      <c r="G5" s="1092"/>
      <c r="H5" s="1092"/>
      <c r="I5" s="1093"/>
      <c r="J5" s="1104" t="s">
        <v>
45</v>
      </c>
      <c r="K5" s="1105"/>
      <c r="L5" s="1105"/>
      <c r="M5" s="1105"/>
      <c r="N5" s="1105"/>
      <c r="O5" s="1105"/>
      <c r="P5" s="1105"/>
      <c r="Q5" s="1105"/>
      <c r="R5" s="1106"/>
      <c r="S5" s="1107" t="s">
        <v>
795</v>
      </c>
      <c r="T5" s="1107"/>
      <c r="U5" s="1107"/>
      <c r="V5" s="1107"/>
      <c r="W5" s="1107" t="s">
        <v>
482</v>
      </c>
      <c r="X5" s="1107"/>
      <c r="Y5" s="1107"/>
      <c r="Z5" s="1107"/>
      <c r="AA5" s="1107" t="s">
        <v>
483</v>
      </c>
      <c r="AB5" s="1107"/>
      <c r="AC5" s="1107"/>
      <c r="AD5" s="1107"/>
      <c r="AE5" s="1107" t="s">
        <v>
795</v>
      </c>
      <c r="AF5" s="1107"/>
      <c r="AG5" s="1107"/>
      <c r="AH5" s="1107"/>
      <c r="AI5" s="1107" t="s">
        <v>
482</v>
      </c>
      <c r="AJ5" s="1107"/>
      <c r="AK5" s="1107"/>
      <c r="AL5" s="1107"/>
      <c r="AM5" s="1108" t="s">
        <v>
483</v>
      </c>
      <c r="AN5" s="1109"/>
      <c r="AO5" s="1109"/>
      <c r="AP5" s="1110"/>
      <c r="AQ5" s="1108" t="s">
        <v>
795</v>
      </c>
      <c r="AR5" s="1109"/>
      <c r="AS5" s="1109"/>
      <c r="AT5" s="1110"/>
      <c r="AU5" s="1108" t="s">
        <v>
482</v>
      </c>
      <c r="AV5" s="1109"/>
      <c r="AW5" s="1109"/>
      <c r="AX5" s="1110"/>
      <c r="AY5" s="1108" t="s">
        <v>
483</v>
      </c>
      <c r="AZ5" s="1109"/>
      <c r="BA5" s="1109"/>
      <c r="BB5" s="1110"/>
      <c r="BC5" s="1111" t="s">
        <v>
856</v>
      </c>
      <c r="BD5" s="1112"/>
      <c r="BE5" s="1112"/>
      <c r="BF5" s="1112"/>
      <c r="BG5" s="1112"/>
      <c r="BH5" s="1112"/>
      <c r="BI5" s="1113"/>
      <c r="BJ5" s="1111" t="s">
        <v>
857</v>
      </c>
      <c r="BK5" s="1112"/>
      <c r="BL5" s="1112"/>
      <c r="BM5" s="1112"/>
      <c r="BN5" s="1112"/>
      <c r="BO5" s="1112"/>
      <c r="BP5" s="1113"/>
      <c r="BQ5" s="1091" t="s">
        <v>
51</v>
      </c>
      <c r="BR5" s="1092"/>
      <c r="BS5" s="1092"/>
      <c r="BT5" s="1092"/>
      <c r="BU5" s="1092"/>
      <c r="BV5" s="1092"/>
      <c r="BW5" s="1093"/>
      <c r="BX5" s="1078" t="s">
        <v>
858</v>
      </c>
      <c r="BY5" s="1079"/>
      <c r="BZ5" s="1079"/>
      <c r="CA5" s="1079"/>
      <c r="CB5" s="1079"/>
      <c r="CC5" s="1079"/>
      <c r="CD5" s="1080"/>
      <c r="CE5" s="312"/>
      <c r="CF5" s="312"/>
      <c r="CG5" s="639"/>
      <c r="CH5" s="640"/>
      <c r="CI5" s="640"/>
      <c r="CJ5" s="640"/>
      <c r="CK5" s="640"/>
      <c r="CL5" s="640"/>
      <c r="CM5" s="640"/>
      <c r="CN5" s="640"/>
      <c r="CO5" s="640"/>
      <c r="CP5" s="640"/>
      <c r="CQ5" s="640"/>
      <c r="CR5" s="640"/>
      <c r="CS5" s="640"/>
      <c r="CT5" s="640"/>
      <c r="CU5" s="640"/>
      <c r="CV5" s="641"/>
      <c r="CW5" s="642" t="s">
        <v>
54</v>
      </c>
      <c r="CX5" s="642"/>
      <c r="CY5" s="642"/>
      <c r="CZ5" s="642"/>
      <c r="DA5" s="1081" t="s">
        <v>
45</v>
      </c>
      <c r="DB5" s="1081"/>
      <c r="DC5" s="1081"/>
      <c r="DD5" s="1081"/>
      <c r="DE5" s="1082" t="s">
        <v>
859</v>
      </c>
      <c r="DF5" s="1082"/>
      <c r="DG5" s="1082"/>
      <c r="DH5" s="1082"/>
      <c r="DI5" s="1082"/>
      <c r="DJ5" s="642" t="s">
        <v>
54</v>
      </c>
      <c r="DK5" s="642"/>
      <c r="DL5" s="642"/>
      <c r="DM5" s="642"/>
      <c r="DN5" s="1081" t="s">
        <v>
45</v>
      </c>
      <c r="DO5" s="1081"/>
      <c r="DP5" s="1081"/>
      <c r="DQ5" s="1081"/>
      <c r="DR5" s="1082" t="s">
        <v>
859</v>
      </c>
      <c r="DS5" s="1082"/>
      <c r="DT5" s="1082"/>
      <c r="DU5" s="1082"/>
      <c r="DV5" s="1082"/>
      <c r="DW5" s="12"/>
      <c r="DX5" s="37"/>
      <c r="DY5" s="674"/>
      <c r="DZ5" s="674"/>
      <c r="EA5" s="37"/>
      <c r="EB5" s="37"/>
      <c r="EC5" s="37"/>
      <c r="ED5" s="37"/>
      <c r="EE5" s="37"/>
      <c r="EF5" s="37"/>
      <c r="EG5" s="674"/>
      <c r="EH5" s="674"/>
      <c r="EI5" s="37"/>
      <c r="EJ5" s="11"/>
      <c r="EK5" s="12"/>
      <c r="EL5" s="37"/>
      <c r="EM5" s="37"/>
      <c r="EN5" s="37"/>
      <c r="EO5" s="37"/>
      <c r="EP5" s="728"/>
      <c r="EQ5" s="728"/>
      <c r="ER5" s="728"/>
      <c r="ES5" s="37"/>
      <c r="ET5" s="37"/>
      <c r="EU5" s="37"/>
      <c r="EV5" s="37"/>
      <c r="EW5" s="37"/>
      <c r="EX5" s="37"/>
      <c r="EY5" s="37"/>
      <c r="EZ5" s="37"/>
      <c r="FA5" s="37"/>
      <c r="FB5" s="37"/>
      <c r="FC5" s="728"/>
      <c r="FD5" s="728"/>
      <c r="FE5" s="728"/>
      <c r="FF5" s="37"/>
      <c r="FG5" s="37"/>
      <c r="FH5" s="37"/>
      <c r="FI5" s="37"/>
      <c r="FJ5" s="11"/>
      <c r="FK5" s="657" t="s">
        <v>
862</v>
      </c>
      <c r="FL5" s="634"/>
      <c r="FM5" s="634"/>
      <c r="FN5" s="634"/>
      <c r="FO5" s="634"/>
      <c r="FP5" s="634"/>
      <c r="FQ5" s="634"/>
      <c r="FR5" s="635"/>
      <c r="FS5" s="474"/>
      <c r="FT5" s="474"/>
      <c r="FU5" s="933">
        <v>
645</v>
      </c>
      <c r="FV5" s="933"/>
      <c r="FW5" s="933"/>
      <c r="FX5" s="77"/>
      <c r="FY5" s="77"/>
      <c r="FZ5" s="474"/>
      <c r="GA5" s="474"/>
      <c r="GB5" s="933">
        <v>
593</v>
      </c>
      <c r="GC5" s="933"/>
      <c r="GD5" s="933"/>
      <c r="GE5" s="77"/>
      <c r="GF5" s="77"/>
      <c r="GG5" s="474"/>
      <c r="GH5" s="474"/>
      <c r="GI5" s="933">
        <v>
362</v>
      </c>
      <c r="GJ5" s="933"/>
      <c r="GK5" s="933"/>
      <c r="GL5" s="77"/>
      <c r="GM5" s="78"/>
      <c r="GN5" s="4"/>
      <c r="GO5" s="4"/>
      <c r="GP5" s="4"/>
      <c r="GQ5" s="4"/>
      <c r="GR5" s="4"/>
      <c r="GS5" s="4"/>
      <c r="GT5" s="4"/>
      <c r="GU5" s="4"/>
      <c r="GV5" s="4"/>
      <c r="GW5" s="4"/>
      <c r="GX5" s="4"/>
      <c r="GY5" s="1058"/>
      <c r="GZ5" s="1058"/>
      <c r="HA5" s="1058"/>
      <c r="HB5" s="1058"/>
      <c r="HC5" s="1058"/>
      <c r="HD5" s="1058" t="s">
        <v>
763</v>
      </c>
      <c r="HE5" s="1058"/>
      <c r="HF5" s="1058"/>
      <c r="HG5" s="1058"/>
      <c r="HH5" s="1058" t="s">
        <v>
863</v>
      </c>
      <c r="HI5" s="1058"/>
      <c r="HJ5" s="1058"/>
      <c r="HK5" s="1058"/>
      <c r="HL5" s="272"/>
      <c r="HM5" s="272"/>
      <c r="HN5" s="272"/>
      <c r="HO5" s="272"/>
      <c r="HP5" s="272"/>
      <c r="HQ5" s="272"/>
      <c r="HR5" s="96"/>
      <c r="HS5" s="1058"/>
      <c r="HT5" s="1058"/>
      <c r="HU5" s="1058"/>
      <c r="HV5" s="1058"/>
      <c r="HW5" s="1058"/>
      <c r="HX5" s="1058" t="s">
        <v>
763</v>
      </c>
      <c r="HY5" s="1058"/>
      <c r="HZ5" s="1058"/>
      <c r="IA5" s="1058"/>
      <c r="IB5" s="1058" t="s">
        <v>
863</v>
      </c>
      <c r="IC5" s="1058"/>
      <c r="ID5" s="1058"/>
      <c r="IE5" s="1058"/>
      <c r="IF5" s="272"/>
      <c r="IG5" s="272"/>
      <c r="IH5" s="272"/>
      <c r="II5" s="272"/>
      <c r="IJ5" s="272"/>
      <c r="IK5" s="4"/>
    </row>
    <row r="6" spans="1:245" ht="13.5" customHeight="1">
      <c r="A6" s="1083" t="s">
        <v>
1304</v>
      </c>
      <c r="B6" s="1089"/>
      <c r="C6" s="1089"/>
      <c r="D6" s="1089"/>
      <c r="E6" s="1090"/>
      <c r="F6" s="1114">
        <v>
46</v>
      </c>
      <c r="G6" s="1115"/>
      <c r="H6" s="1116"/>
      <c r="I6" s="324"/>
      <c r="J6" s="324"/>
      <c r="K6" s="1115">
        <v>
9</v>
      </c>
      <c r="L6" s="1115"/>
      <c r="M6" s="1115"/>
      <c r="N6" s="1115"/>
      <c r="O6" s="1115"/>
      <c r="P6" s="1115"/>
      <c r="Q6" s="426"/>
      <c r="R6" s="427"/>
      <c r="S6" s="1115">
        <v>
395</v>
      </c>
      <c r="T6" s="1115"/>
      <c r="U6" s="1115"/>
      <c r="V6" s="427"/>
      <c r="W6" s="1115">
        <v>
294</v>
      </c>
      <c r="X6" s="1115"/>
      <c r="Y6" s="1115"/>
      <c r="Z6" s="427"/>
      <c r="AA6" s="1115">
        <v>
101</v>
      </c>
      <c r="AB6" s="1115"/>
      <c r="AC6" s="1115"/>
      <c r="AD6" s="428"/>
      <c r="AE6" s="1115">
        <v>
377</v>
      </c>
      <c r="AF6" s="1115"/>
      <c r="AG6" s="1115"/>
      <c r="AH6" s="427"/>
      <c r="AI6" s="1115">
        <v>
281</v>
      </c>
      <c r="AJ6" s="1115"/>
      <c r="AK6" s="1115"/>
      <c r="AL6" s="427"/>
      <c r="AM6" s="1115">
        <v>
96</v>
      </c>
      <c r="AN6" s="1115"/>
      <c r="AO6" s="1115"/>
      <c r="AP6" s="427"/>
      <c r="AQ6" s="1115">
        <v>
18</v>
      </c>
      <c r="AR6" s="1115"/>
      <c r="AS6" s="1115"/>
      <c r="AT6" s="429"/>
      <c r="AU6" s="1117">
        <v>
13</v>
      </c>
      <c r="AV6" s="1117"/>
      <c r="AW6" s="1117"/>
      <c r="AX6" s="430"/>
      <c r="AY6" s="1117">
        <v>
5</v>
      </c>
      <c r="AZ6" s="1117"/>
      <c r="BA6" s="1117"/>
      <c r="BB6" s="430"/>
      <c r="BC6" s="431"/>
      <c r="BD6" s="1118">
        <v>
1738</v>
      </c>
      <c r="BE6" s="1118"/>
      <c r="BF6" s="1118"/>
      <c r="BG6" s="1118"/>
      <c r="BH6" s="429"/>
      <c r="BI6" s="429"/>
      <c r="BJ6" s="431"/>
      <c r="BK6" s="1118">
        <v>
2685</v>
      </c>
      <c r="BL6" s="1118"/>
      <c r="BM6" s="1118"/>
      <c r="BN6" s="1118"/>
      <c r="BO6" s="429"/>
      <c r="BP6" s="429"/>
      <c r="BQ6" s="1118">
        <v>
6539</v>
      </c>
      <c r="BR6" s="1118"/>
      <c r="BS6" s="1118"/>
      <c r="BT6" s="1118"/>
      <c r="BU6" s="1118"/>
      <c r="BV6" s="431"/>
      <c r="BW6" s="429"/>
      <c r="BX6" s="432"/>
      <c r="BY6" s="1119">
        <v>
16.554430379746837</v>
      </c>
      <c r="BZ6" s="1119"/>
      <c r="CA6" s="1119"/>
      <c r="CB6" s="1119"/>
      <c r="CC6" s="433"/>
      <c r="CD6" s="434"/>
      <c r="CE6" s="312"/>
      <c r="CF6" s="312"/>
      <c r="CG6" s="712" t="s">
        <v>
513</v>
      </c>
      <c r="CH6" s="713"/>
      <c r="CI6" s="713"/>
      <c r="CJ6" s="713"/>
      <c r="CK6" s="713"/>
      <c r="CL6" s="713"/>
      <c r="CM6" s="713"/>
      <c r="CN6" s="713"/>
      <c r="CO6" s="713"/>
      <c r="CP6" s="713"/>
      <c r="CQ6" s="713"/>
      <c r="CR6" s="713"/>
      <c r="CS6" s="713"/>
      <c r="CT6" s="713"/>
      <c r="CU6" s="713"/>
      <c r="CV6" s="714"/>
      <c r="CW6" s="302"/>
      <c r="CX6" s="933">
        <v>
695</v>
      </c>
      <c r="CY6" s="933"/>
      <c r="CZ6" s="298"/>
      <c r="DA6" s="1120">
        <v>
5448</v>
      </c>
      <c r="DB6" s="1120"/>
      <c r="DC6" s="1120"/>
      <c r="DD6" s="309"/>
      <c r="DE6" s="1121">
        <v>
100055</v>
      </c>
      <c r="DF6" s="1121"/>
      <c r="DG6" s="1121"/>
      <c r="DH6" s="1121"/>
      <c r="DI6" s="135"/>
      <c r="DJ6" s="302"/>
      <c r="DK6" s="933">
        <v>
447</v>
      </c>
      <c r="DL6" s="933"/>
      <c r="DM6" s="298"/>
      <c r="DN6" s="1120">
        <v>
4340</v>
      </c>
      <c r="DO6" s="1120"/>
      <c r="DP6" s="1120"/>
      <c r="DQ6" s="309"/>
      <c r="DR6" s="1121">
        <v>
88646</v>
      </c>
      <c r="DS6" s="1121"/>
      <c r="DT6" s="1121"/>
      <c r="DU6" s="1121"/>
      <c r="DV6" s="135"/>
      <c r="DW6" s="80"/>
      <c r="DX6" s="473"/>
      <c r="DY6" s="728">
        <v>
1</v>
      </c>
      <c r="DZ6" s="728"/>
      <c r="EA6" s="473"/>
      <c r="EB6" s="674" t="s">
        <v>
1318</v>
      </c>
      <c r="EC6" s="674"/>
      <c r="ED6" s="473"/>
      <c r="EE6" s="728">
        <v>
4</v>
      </c>
      <c r="EF6" s="728"/>
      <c r="EG6" s="473"/>
      <c r="EH6" s="674" t="s">
        <v>
13</v>
      </c>
      <c r="EI6" s="674"/>
      <c r="EJ6" s="476"/>
      <c r="EK6" s="80"/>
      <c r="EL6" s="465"/>
      <c r="EM6" s="465"/>
      <c r="EN6" s="473"/>
      <c r="EO6" s="465"/>
      <c r="EP6" s="728">
        <v>
378</v>
      </c>
      <c r="EQ6" s="728"/>
      <c r="ER6" s="728"/>
      <c r="ES6" s="465"/>
      <c r="ET6" s="465"/>
      <c r="EU6" s="465"/>
      <c r="EV6" s="465"/>
      <c r="EW6" s="473"/>
      <c r="EX6" s="473"/>
      <c r="EY6" s="465"/>
      <c r="EZ6" s="465"/>
      <c r="FA6" s="473"/>
      <c r="FB6" s="465"/>
      <c r="FC6" s="728">
        <v>
353</v>
      </c>
      <c r="FD6" s="728"/>
      <c r="FE6" s="728"/>
      <c r="FF6" s="465"/>
      <c r="FG6" s="465"/>
      <c r="FH6" s="465"/>
      <c r="FI6" s="465"/>
      <c r="FJ6" s="476"/>
      <c r="FK6" s="636"/>
      <c r="FL6" s="637"/>
      <c r="FM6" s="637"/>
      <c r="FN6" s="637"/>
      <c r="FO6" s="637"/>
      <c r="FP6" s="637"/>
      <c r="FQ6" s="637"/>
      <c r="FR6" s="638"/>
      <c r="FS6" s="467"/>
      <c r="FT6" s="467"/>
      <c r="FU6" s="728"/>
      <c r="FV6" s="728"/>
      <c r="FW6" s="728"/>
      <c r="FX6" s="37"/>
      <c r="FY6" s="37"/>
      <c r="FZ6" s="467"/>
      <c r="GA6" s="467"/>
      <c r="GB6" s="728"/>
      <c r="GC6" s="728"/>
      <c r="GD6" s="728"/>
      <c r="GE6" s="37"/>
      <c r="GF6" s="37"/>
      <c r="GG6" s="467"/>
      <c r="GH6" s="467"/>
      <c r="GI6" s="728"/>
      <c r="GJ6" s="728"/>
      <c r="GK6" s="728"/>
      <c r="GL6" s="37"/>
      <c r="GM6" s="11"/>
      <c r="GN6" s="4"/>
      <c r="GO6" s="4"/>
      <c r="GP6" s="4"/>
      <c r="GQ6" s="4"/>
      <c r="GR6" s="4"/>
      <c r="GS6" s="4"/>
      <c r="GT6" s="4"/>
      <c r="GU6" s="4"/>
      <c r="GV6" s="4"/>
      <c r="GW6" s="4"/>
      <c r="GX6" s="4"/>
      <c r="GY6" s="1052" t="s">
        <v>
867</v>
      </c>
      <c r="GZ6" s="1052"/>
      <c r="HA6" s="1052"/>
      <c r="HB6" s="1052"/>
      <c r="HC6" s="1052"/>
      <c r="HD6" s="1053">
        <v>
84.3</v>
      </c>
      <c r="HE6" s="1054"/>
      <c r="HF6" s="1054"/>
      <c r="HG6" s="1054"/>
      <c r="HH6" s="1055">
        <v>
14.7</v>
      </c>
      <c r="HI6" s="1055"/>
      <c r="HJ6" s="1055"/>
      <c r="HK6" s="1055"/>
      <c r="HL6" s="272"/>
      <c r="HM6" s="272"/>
      <c r="HN6" s="272"/>
      <c r="HO6" s="272"/>
      <c r="HP6" s="272"/>
      <c r="HQ6" s="272"/>
      <c r="HR6" s="96"/>
      <c r="HS6" s="1052" t="s">
        <v>
867</v>
      </c>
      <c r="HT6" s="1052"/>
      <c r="HU6" s="1052"/>
      <c r="HV6" s="1052"/>
      <c r="HW6" s="1052"/>
      <c r="HX6" s="1055">
        <v>
83.3</v>
      </c>
      <c r="HY6" s="1055"/>
      <c r="HZ6" s="1055"/>
      <c r="IA6" s="1055"/>
      <c r="IB6" s="1055">
        <v>
16.7</v>
      </c>
      <c r="IC6" s="1055"/>
      <c r="ID6" s="1055"/>
      <c r="IE6" s="1055"/>
      <c r="IF6" s="272"/>
      <c r="IG6" s="272"/>
      <c r="IH6" s="272"/>
      <c r="II6" s="272"/>
      <c r="IJ6" s="272"/>
      <c r="IK6" s="4"/>
    </row>
    <row r="7" spans="1:245" ht="13.5" customHeight="1">
      <c r="A7" s="1122" t="s">
        <v>
1303</v>
      </c>
      <c r="B7" s="1123"/>
      <c r="C7" s="1123"/>
      <c r="D7" s="1123"/>
      <c r="E7" s="1124"/>
      <c r="F7" s="1125">
        <v>
14</v>
      </c>
      <c r="G7" s="1126"/>
      <c r="H7" s="1127"/>
      <c r="I7" s="549"/>
      <c r="J7" s="549"/>
      <c r="K7" s="1126">
        <v>
23</v>
      </c>
      <c r="L7" s="1126"/>
      <c r="M7" s="1126"/>
      <c r="N7" s="1126"/>
      <c r="O7" s="1126"/>
      <c r="P7" s="1126"/>
      <c r="Q7" s="435"/>
      <c r="R7" s="435"/>
      <c r="S7" s="1128">
        <v>
326</v>
      </c>
      <c r="T7" s="1128"/>
      <c r="U7" s="1128"/>
      <c r="V7" s="435"/>
      <c r="W7" s="1128">
        <v>
252</v>
      </c>
      <c r="X7" s="1128"/>
      <c r="Y7" s="1128"/>
      <c r="Z7" s="435"/>
      <c r="AA7" s="1129">
        <v>
74</v>
      </c>
      <c r="AB7" s="1129"/>
      <c r="AC7" s="1129"/>
      <c r="AD7" s="435"/>
      <c r="AE7" s="1128">
        <v>
326</v>
      </c>
      <c r="AF7" s="1128"/>
      <c r="AG7" s="1128"/>
      <c r="AH7" s="435"/>
      <c r="AI7" s="1128">
        <v>
252</v>
      </c>
      <c r="AJ7" s="1128"/>
      <c r="AK7" s="1128"/>
      <c r="AL7" s="435"/>
      <c r="AM7" s="1129">
        <v>
74</v>
      </c>
      <c r="AN7" s="1129"/>
      <c r="AO7" s="1129"/>
      <c r="AP7" s="435"/>
      <c r="AQ7" s="1130" t="s">
        <v>
471</v>
      </c>
      <c r="AR7" s="1130"/>
      <c r="AS7" s="1130"/>
      <c r="AT7" s="549"/>
      <c r="AU7" s="1130" t="s">
        <v>
471</v>
      </c>
      <c r="AV7" s="1130"/>
      <c r="AW7" s="1130"/>
      <c r="AX7" s="436"/>
      <c r="AY7" s="1130" t="s">
        <v>
471</v>
      </c>
      <c r="AZ7" s="1130"/>
      <c r="BA7" s="1130"/>
      <c r="BB7" s="437"/>
      <c r="BC7" s="435"/>
      <c r="BD7" s="1129">
        <v>
1432</v>
      </c>
      <c r="BE7" s="1128"/>
      <c r="BF7" s="1128"/>
      <c r="BG7" s="1128"/>
      <c r="BH7" s="435"/>
      <c r="BI7" s="435"/>
      <c r="BJ7" s="435"/>
      <c r="BK7" s="1129">
        <v>
1907</v>
      </c>
      <c r="BL7" s="1128"/>
      <c r="BM7" s="1128"/>
      <c r="BN7" s="1128"/>
      <c r="BO7" s="435"/>
      <c r="BP7" s="435"/>
      <c r="BQ7" s="1129">
        <v>
3950</v>
      </c>
      <c r="BR7" s="1129"/>
      <c r="BS7" s="1129"/>
      <c r="BT7" s="1129"/>
      <c r="BU7" s="1129"/>
      <c r="BV7" s="435"/>
      <c r="BW7" s="435"/>
      <c r="BX7" s="437"/>
      <c r="BY7" s="1131">
        <v>
12.12</v>
      </c>
      <c r="BZ7" s="1131"/>
      <c r="CA7" s="1131"/>
      <c r="CB7" s="1131"/>
      <c r="CC7" s="437"/>
      <c r="CD7" s="438"/>
      <c r="CE7" s="312"/>
      <c r="CF7" s="312"/>
      <c r="CG7" s="715" t="s">
        <v>
864</v>
      </c>
      <c r="CH7" s="716"/>
      <c r="CI7" s="716"/>
      <c r="CJ7" s="716"/>
      <c r="CK7" s="716"/>
      <c r="CL7" s="716"/>
      <c r="CM7" s="716"/>
      <c r="CN7" s="716"/>
      <c r="CO7" s="716"/>
      <c r="CP7" s="716"/>
      <c r="CQ7" s="716"/>
      <c r="CR7" s="716"/>
      <c r="CS7" s="716"/>
      <c r="CT7" s="716"/>
      <c r="CU7" s="716"/>
      <c r="CV7" s="717"/>
      <c r="CW7" s="290"/>
      <c r="CX7" s="728">
        <v>
102</v>
      </c>
      <c r="CY7" s="728"/>
      <c r="CZ7" s="290"/>
      <c r="DA7" s="1120">
        <v>
908</v>
      </c>
      <c r="DB7" s="1120"/>
      <c r="DC7" s="1120"/>
      <c r="DD7" s="307"/>
      <c r="DE7" s="1120">
        <v>
31894</v>
      </c>
      <c r="DF7" s="1120"/>
      <c r="DG7" s="1120"/>
      <c r="DH7" s="1120"/>
      <c r="DI7" s="136"/>
      <c r="DJ7" s="290"/>
      <c r="DK7" s="728">
        <v>
85</v>
      </c>
      <c r="DL7" s="728"/>
      <c r="DM7" s="290"/>
      <c r="DN7" s="1120">
        <v>
476</v>
      </c>
      <c r="DO7" s="1120"/>
      <c r="DP7" s="1120"/>
      <c r="DQ7" s="307"/>
      <c r="DR7" s="1120">
        <v>
26861</v>
      </c>
      <c r="DS7" s="1120"/>
      <c r="DT7" s="1120"/>
      <c r="DU7" s="1120"/>
      <c r="DV7" s="136"/>
      <c r="DW7" s="80"/>
      <c r="DX7" s="473"/>
      <c r="DY7" s="728"/>
      <c r="DZ7" s="728"/>
      <c r="EA7" s="473"/>
      <c r="EB7" s="674"/>
      <c r="EC7" s="674"/>
      <c r="ED7" s="473"/>
      <c r="EE7" s="728"/>
      <c r="EF7" s="728"/>
      <c r="EG7" s="473"/>
      <c r="EH7" s="674"/>
      <c r="EI7" s="674"/>
      <c r="EJ7" s="476"/>
      <c r="EK7" s="12"/>
      <c r="EL7" s="37"/>
      <c r="EM7" s="37"/>
      <c r="EN7" s="37"/>
      <c r="EO7" s="37"/>
      <c r="EP7" s="728"/>
      <c r="EQ7" s="728"/>
      <c r="ER7" s="728"/>
      <c r="ES7" s="37"/>
      <c r="ET7" s="37"/>
      <c r="EU7" s="37"/>
      <c r="EV7" s="37"/>
      <c r="EW7" s="37"/>
      <c r="EX7" s="37"/>
      <c r="EY7" s="37"/>
      <c r="EZ7" s="37"/>
      <c r="FA7" s="37"/>
      <c r="FB7" s="37"/>
      <c r="FC7" s="728"/>
      <c r="FD7" s="728"/>
      <c r="FE7" s="728"/>
      <c r="FF7" s="37"/>
      <c r="FG7" s="37"/>
      <c r="FH7" s="37"/>
      <c r="FI7" s="37"/>
      <c r="FJ7" s="11"/>
      <c r="FK7" s="12"/>
      <c r="FL7" s="916">
        <v>
1</v>
      </c>
      <c r="FM7" s="916"/>
      <c r="FN7" s="1132" t="s">
        <v>
865</v>
      </c>
      <c r="FO7" s="728">
        <v>
9</v>
      </c>
      <c r="FP7" s="728"/>
      <c r="FQ7" s="674" t="s">
        <v>
866</v>
      </c>
      <c r="FR7" s="675"/>
      <c r="FS7" s="467"/>
      <c r="FT7" s="467"/>
      <c r="FU7" s="728">
        <v>
30</v>
      </c>
      <c r="FV7" s="728"/>
      <c r="FW7" s="728"/>
      <c r="FX7" s="37"/>
      <c r="FY7" s="37"/>
      <c r="FZ7" s="467"/>
      <c r="GA7" s="467"/>
      <c r="GB7" s="728">
        <v>
19</v>
      </c>
      <c r="GC7" s="728"/>
      <c r="GD7" s="728"/>
      <c r="GE7" s="37"/>
      <c r="GF7" s="37"/>
      <c r="GG7" s="467"/>
      <c r="GH7" s="467"/>
      <c r="GI7" s="728">
        <v>
12</v>
      </c>
      <c r="GJ7" s="728"/>
      <c r="GK7" s="728"/>
      <c r="GL7" s="37"/>
      <c r="GM7" s="11"/>
      <c r="GN7" s="4"/>
      <c r="GO7" s="4"/>
      <c r="GP7" s="4"/>
      <c r="GQ7" s="4"/>
      <c r="GR7" s="4"/>
      <c r="GS7" s="4"/>
      <c r="GT7" s="4"/>
      <c r="GU7" s="4"/>
      <c r="GV7" s="4"/>
      <c r="GW7" s="4"/>
      <c r="GX7" s="4"/>
      <c r="GY7" s="1052" t="s">
        <v>
1156</v>
      </c>
      <c r="GZ7" s="1052"/>
      <c r="HA7" s="1052"/>
      <c r="HB7" s="1052"/>
      <c r="HC7" s="1052"/>
      <c r="HD7" s="1053">
        <v>
81</v>
      </c>
      <c r="HE7" s="1054"/>
      <c r="HF7" s="1054"/>
      <c r="HG7" s="1054"/>
      <c r="HH7" s="1055">
        <v>
19</v>
      </c>
      <c r="HI7" s="1055"/>
      <c r="HJ7" s="1055"/>
      <c r="HK7" s="1055"/>
      <c r="HL7" s="272"/>
      <c r="HM7" s="272"/>
      <c r="HN7" s="272"/>
      <c r="HO7" s="272"/>
      <c r="HP7" s="272"/>
      <c r="HQ7" s="272"/>
      <c r="HR7" s="96"/>
      <c r="HS7" s="1052" t="s">
        <v>
1156</v>
      </c>
      <c r="HT7" s="1052"/>
      <c r="HU7" s="1052"/>
      <c r="HV7" s="1052"/>
      <c r="HW7" s="1052"/>
      <c r="HX7" s="1055">
        <v>
89</v>
      </c>
      <c r="HY7" s="1055"/>
      <c r="HZ7" s="1055"/>
      <c r="IA7" s="1055"/>
      <c r="IB7" s="1055">
        <v>
11</v>
      </c>
      <c r="IC7" s="1055"/>
      <c r="ID7" s="1055"/>
      <c r="IE7" s="1055"/>
      <c r="IF7" s="272"/>
      <c r="IG7" s="272"/>
      <c r="IH7" s="272"/>
      <c r="II7" s="272"/>
      <c r="IJ7" s="272"/>
      <c r="IK7" s="4"/>
    </row>
    <row r="8" spans="1:245" ht="13.5" customHeight="1">
      <c r="A8" s="1091" t="s">
        <v>
1311</v>
      </c>
      <c r="B8" s="1087"/>
      <c r="C8" s="1087"/>
      <c r="D8" s="1087"/>
      <c r="E8" s="1088"/>
      <c r="F8" s="1133">
        <v>
15</v>
      </c>
      <c r="G8" s="1134"/>
      <c r="H8" s="1135"/>
      <c r="I8" s="326"/>
      <c r="J8" s="326"/>
      <c r="K8" s="1134">
        <v>
22</v>
      </c>
      <c r="L8" s="1134"/>
      <c r="M8" s="1134"/>
      <c r="N8" s="1134"/>
      <c r="O8" s="1134"/>
      <c r="P8" s="1134"/>
      <c r="Q8" s="439"/>
      <c r="R8" s="440"/>
      <c r="S8" s="1136">
        <v>
329</v>
      </c>
      <c r="T8" s="1136"/>
      <c r="U8" s="1136"/>
      <c r="V8" s="440"/>
      <c r="W8" s="1136">
        <v>
252</v>
      </c>
      <c r="X8" s="1136"/>
      <c r="Y8" s="1136"/>
      <c r="Z8" s="440"/>
      <c r="AA8" s="1137">
        <v>
77</v>
      </c>
      <c r="AB8" s="1137"/>
      <c r="AC8" s="1137"/>
      <c r="AD8" s="441"/>
      <c r="AE8" s="1136">
        <v>
330</v>
      </c>
      <c r="AF8" s="1136"/>
      <c r="AG8" s="1136"/>
      <c r="AH8" s="440"/>
      <c r="AI8" s="1136">
        <v>
253</v>
      </c>
      <c r="AJ8" s="1136"/>
      <c r="AK8" s="1136"/>
      <c r="AL8" s="440"/>
      <c r="AM8" s="1137">
        <v>
77</v>
      </c>
      <c r="AN8" s="1137"/>
      <c r="AO8" s="1137"/>
      <c r="AP8" s="440"/>
      <c r="AQ8" s="1138" t="s">
        <v>
1489</v>
      </c>
      <c r="AR8" s="1138"/>
      <c r="AS8" s="1138"/>
      <c r="AT8" s="547"/>
      <c r="AU8" s="1138" t="s">
        <v>
1489</v>
      </c>
      <c r="AV8" s="1138"/>
      <c r="AW8" s="1138"/>
      <c r="AX8" s="547"/>
      <c r="AY8" s="1138" t="s">
        <v>
1489</v>
      </c>
      <c r="AZ8" s="1138"/>
      <c r="BA8" s="1138"/>
      <c r="BB8" s="547"/>
      <c r="BC8" s="548"/>
      <c r="BD8" s="1137">
        <v>
1543</v>
      </c>
      <c r="BE8" s="1136"/>
      <c r="BF8" s="1136"/>
      <c r="BG8" s="1136"/>
      <c r="BH8" s="547"/>
      <c r="BI8" s="547"/>
      <c r="BJ8" s="548"/>
      <c r="BK8" s="1137">
        <v>
1861</v>
      </c>
      <c r="BL8" s="1136"/>
      <c r="BM8" s="1136"/>
      <c r="BN8" s="1136"/>
      <c r="BO8" s="547"/>
      <c r="BP8" s="547"/>
      <c r="BQ8" s="1137">
        <v>
3823</v>
      </c>
      <c r="BR8" s="1137"/>
      <c r="BS8" s="1137"/>
      <c r="BT8" s="1137"/>
      <c r="BU8" s="1137"/>
      <c r="BV8" s="548"/>
      <c r="BW8" s="547"/>
      <c r="BX8" s="442"/>
      <c r="BY8" s="1139">
        <v>
11.62</v>
      </c>
      <c r="BZ8" s="1139"/>
      <c r="CA8" s="1139"/>
      <c r="CB8" s="1139"/>
      <c r="CC8" s="443"/>
      <c r="CD8" s="444"/>
      <c r="CE8" s="312"/>
      <c r="CF8" s="312"/>
      <c r="CG8" s="285"/>
      <c r="CH8" s="716" t="s">
        <v>
868</v>
      </c>
      <c r="CI8" s="716"/>
      <c r="CJ8" s="716"/>
      <c r="CK8" s="716"/>
      <c r="CL8" s="716"/>
      <c r="CM8" s="716"/>
      <c r="CN8" s="716"/>
      <c r="CO8" s="716"/>
      <c r="CP8" s="716"/>
      <c r="CQ8" s="716"/>
      <c r="CR8" s="716"/>
      <c r="CS8" s="716"/>
      <c r="CT8" s="716"/>
      <c r="CU8" s="716"/>
      <c r="CV8" s="717"/>
      <c r="CW8" s="290"/>
      <c r="CX8" s="728" t="s">
        <v>
1188</v>
      </c>
      <c r="CY8" s="728"/>
      <c r="CZ8" s="290"/>
      <c r="DA8" s="1120" t="s">
        <v>
1188</v>
      </c>
      <c r="DB8" s="1120"/>
      <c r="DC8" s="1120"/>
      <c r="DD8" s="307"/>
      <c r="DE8" s="1120" t="s">
        <v>
1189</v>
      </c>
      <c r="DF8" s="1120"/>
      <c r="DG8" s="1120"/>
      <c r="DH8" s="1120"/>
      <c r="DI8" s="136"/>
      <c r="DJ8" s="290"/>
      <c r="DK8" s="728" t="s">
        <v>
1189</v>
      </c>
      <c r="DL8" s="728"/>
      <c r="DM8" s="290"/>
      <c r="DN8" s="1120" t="s">
        <v>
1189</v>
      </c>
      <c r="DO8" s="1120"/>
      <c r="DP8" s="1120"/>
      <c r="DQ8" s="307"/>
      <c r="DR8" s="1120" t="s">
        <v>
1189</v>
      </c>
      <c r="DS8" s="1120"/>
      <c r="DT8" s="1120"/>
      <c r="DU8" s="1120"/>
      <c r="DV8" s="136"/>
      <c r="DW8" s="12"/>
      <c r="DX8" s="37"/>
      <c r="DY8" s="728">
        <v>
5</v>
      </c>
      <c r="DZ8" s="728"/>
      <c r="EA8" s="37"/>
      <c r="EB8" s="674" t="s">
        <v>
1318</v>
      </c>
      <c r="EC8" s="674"/>
      <c r="ED8" s="37"/>
      <c r="EE8" s="728">
        <v>
9</v>
      </c>
      <c r="EF8" s="728"/>
      <c r="EG8" s="37"/>
      <c r="EH8" s="674" t="s">
        <v>
13</v>
      </c>
      <c r="EI8" s="674"/>
      <c r="EJ8" s="11"/>
      <c r="EK8" s="80"/>
      <c r="EL8" s="465"/>
      <c r="EM8" s="465"/>
      <c r="EN8" s="473"/>
      <c r="EO8" s="465"/>
      <c r="EP8" s="728">
        <v>
141</v>
      </c>
      <c r="EQ8" s="728"/>
      <c r="ER8" s="728"/>
      <c r="ES8" s="465"/>
      <c r="ET8" s="465"/>
      <c r="EU8" s="465"/>
      <c r="EV8" s="465"/>
      <c r="EW8" s="473"/>
      <c r="EX8" s="473"/>
      <c r="EY8" s="465"/>
      <c r="EZ8" s="465"/>
      <c r="FA8" s="473"/>
      <c r="FB8" s="465"/>
      <c r="FC8" s="728">
        <v>
146</v>
      </c>
      <c r="FD8" s="728"/>
      <c r="FE8" s="728"/>
      <c r="FF8" s="465"/>
      <c r="FG8" s="465"/>
      <c r="FH8" s="465"/>
      <c r="FI8" s="465"/>
      <c r="FJ8" s="476"/>
      <c r="FK8" s="12"/>
      <c r="FL8" s="916"/>
      <c r="FM8" s="916"/>
      <c r="FN8" s="1132"/>
      <c r="FO8" s="728"/>
      <c r="FP8" s="728"/>
      <c r="FQ8" s="674"/>
      <c r="FR8" s="675"/>
      <c r="FS8" s="467"/>
      <c r="FT8" s="467"/>
      <c r="FU8" s="728"/>
      <c r="FV8" s="728"/>
      <c r="FW8" s="728"/>
      <c r="FX8" s="37"/>
      <c r="FY8" s="37"/>
      <c r="FZ8" s="467"/>
      <c r="GA8" s="467"/>
      <c r="GB8" s="728"/>
      <c r="GC8" s="728"/>
      <c r="GD8" s="728"/>
      <c r="GE8" s="37"/>
      <c r="GF8" s="37"/>
      <c r="GG8" s="467"/>
      <c r="GH8" s="467"/>
      <c r="GI8" s="728"/>
      <c r="GJ8" s="728"/>
      <c r="GK8" s="728"/>
      <c r="GL8" s="37"/>
      <c r="GM8" s="11"/>
      <c r="GN8" s="4"/>
      <c r="GO8" s="4"/>
      <c r="GP8" s="4"/>
      <c r="GQ8" s="4"/>
      <c r="GR8" s="4"/>
      <c r="GS8" s="4"/>
      <c r="GT8" s="4"/>
      <c r="GU8" s="4"/>
      <c r="GV8" s="4"/>
      <c r="GW8" s="4"/>
      <c r="GX8" s="4"/>
      <c r="GY8" s="272"/>
      <c r="GZ8" s="272"/>
      <c r="HA8" s="272"/>
      <c r="HB8" s="272"/>
      <c r="HC8" s="272"/>
      <c r="HD8" s="272"/>
      <c r="HE8" s="272"/>
      <c r="HF8" s="272"/>
      <c r="HG8" s="272"/>
      <c r="HH8" s="272"/>
      <c r="HI8" s="272"/>
      <c r="HJ8" s="272"/>
      <c r="HK8" s="272"/>
      <c r="HL8" s="272"/>
      <c r="HM8" s="272"/>
      <c r="HN8" s="272"/>
      <c r="HO8" s="272"/>
      <c r="HP8" s="272"/>
      <c r="HQ8" s="272"/>
      <c r="HR8" s="96"/>
      <c r="HS8" s="272"/>
      <c r="HT8" s="272"/>
      <c r="HU8" s="272"/>
      <c r="HV8" s="272"/>
      <c r="HW8" s="272"/>
      <c r="HX8" s="272"/>
      <c r="HY8" s="272"/>
      <c r="HZ8" s="272"/>
      <c r="IA8" s="272"/>
      <c r="IB8" s="272"/>
      <c r="IC8" s="272"/>
      <c r="ID8" s="272"/>
      <c r="IE8" s="272"/>
      <c r="IF8" s="272"/>
      <c r="IG8" s="272"/>
      <c r="IH8" s="272"/>
      <c r="II8" s="272"/>
      <c r="IJ8" s="272"/>
      <c r="IK8" s="4"/>
    </row>
    <row r="9" spans="1:245" ht="13.5" customHeight="1">
      <c r="A9" s="550"/>
      <c r="B9" s="324" t="s">
        <v>
1190</v>
      </c>
      <c r="C9" s="324"/>
      <c r="D9" s="327"/>
      <c r="E9" s="327"/>
      <c r="F9" s="327"/>
      <c r="G9" s="327"/>
      <c r="H9" s="327"/>
      <c r="I9" s="327"/>
      <c r="J9" s="327"/>
      <c r="K9" s="327"/>
      <c r="L9" s="327"/>
      <c r="M9" s="327"/>
      <c r="N9" s="327"/>
      <c r="O9" s="327"/>
      <c r="P9" s="327"/>
      <c r="Q9" s="327"/>
      <c r="R9" s="327"/>
      <c r="S9" s="327"/>
      <c r="T9" s="327"/>
      <c r="U9" s="327"/>
      <c r="V9" s="327"/>
      <c r="W9" s="327"/>
      <c r="X9" s="327"/>
      <c r="Y9" s="327"/>
      <c r="Z9" s="327"/>
      <c r="AA9" s="327"/>
      <c r="AB9" s="327"/>
      <c r="AC9" s="327"/>
      <c r="AD9" s="327"/>
      <c r="AE9" s="327"/>
      <c r="AF9" s="327"/>
      <c r="AG9" s="550"/>
      <c r="AH9" s="550"/>
      <c r="AI9" s="550"/>
      <c r="AJ9" s="550"/>
      <c r="AK9" s="550"/>
      <c r="AL9" s="550"/>
      <c r="AM9" s="550"/>
      <c r="AN9" s="550"/>
      <c r="AO9" s="550"/>
      <c r="AP9" s="550"/>
      <c r="AQ9" s="550"/>
      <c r="AR9" s="550"/>
      <c r="AS9" s="550"/>
      <c r="AT9" s="550"/>
      <c r="AU9" s="550"/>
      <c r="AV9" s="550"/>
      <c r="AW9" s="550"/>
      <c r="AX9" s="550"/>
      <c r="AY9" s="550"/>
      <c r="AZ9" s="313"/>
      <c r="BA9" s="550"/>
      <c r="BB9" s="550"/>
      <c r="BC9" s="551"/>
      <c r="BD9" s="550"/>
      <c r="BE9" s="550"/>
      <c r="BF9" s="550"/>
      <c r="BG9" s="550"/>
      <c r="BH9" s="550"/>
      <c r="BI9" s="550"/>
      <c r="BJ9" s="551"/>
      <c r="BK9" s="550"/>
      <c r="BL9" s="550"/>
      <c r="BM9" s="551"/>
      <c r="BN9" s="550"/>
      <c r="BO9" s="551"/>
      <c r="BP9" s="550"/>
      <c r="BQ9" s="550"/>
      <c r="BR9" s="550"/>
      <c r="BS9" s="550"/>
      <c r="BT9" s="551"/>
      <c r="BU9" s="550"/>
      <c r="BV9" s="550"/>
      <c r="BW9" s="312"/>
      <c r="BX9" s="312"/>
      <c r="BY9" s="312"/>
      <c r="BZ9" s="312"/>
      <c r="CA9" s="312"/>
      <c r="CB9" s="312"/>
      <c r="CC9" s="312"/>
      <c r="CD9" s="312"/>
      <c r="CE9" s="312"/>
      <c r="CF9" s="312"/>
      <c r="CG9" s="285"/>
      <c r="CH9" s="716" t="s">
        <v>
869</v>
      </c>
      <c r="CI9" s="716"/>
      <c r="CJ9" s="716"/>
      <c r="CK9" s="716"/>
      <c r="CL9" s="716"/>
      <c r="CM9" s="716"/>
      <c r="CN9" s="716"/>
      <c r="CO9" s="716"/>
      <c r="CP9" s="716"/>
      <c r="CQ9" s="716"/>
      <c r="CR9" s="716"/>
      <c r="CS9" s="716"/>
      <c r="CT9" s="716"/>
      <c r="CU9" s="716"/>
      <c r="CV9" s="717"/>
      <c r="CW9" s="290"/>
      <c r="CX9" s="728" t="s">
        <v>
1189</v>
      </c>
      <c r="CY9" s="728"/>
      <c r="CZ9" s="290"/>
      <c r="DA9" s="1120" t="s">
        <v>
1191</v>
      </c>
      <c r="DB9" s="1120"/>
      <c r="DC9" s="1120"/>
      <c r="DD9" s="307"/>
      <c r="DE9" s="1120" t="s">
        <v>
1191</v>
      </c>
      <c r="DF9" s="1120"/>
      <c r="DG9" s="1120"/>
      <c r="DH9" s="1120"/>
      <c r="DI9" s="136"/>
      <c r="DJ9" s="290"/>
      <c r="DK9" s="728">
        <v>
1</v>
      </c>
      <c r="DL9" s="728"/>
      <c r="DM9" s="290"/>
      <c r="DN9" s="1120">
        <v>
3</v>
      </c>
      <c r="DO9" s="1120"/>
      <c r="DP9" s="1120"/>
      <c r="DQ9" s="307"/>
      <c r="DR9" s="1120" t="s">
        <v>
1192</v>
      </c>
      <c r="DS9" s="1120"/>
      <c r="DT9" s="1120"/>
      <c r="DU9" s="1120"/>
      <c r="DV9" s="136"/>
      <c r="DW9" s="12"/>
      <c r="DX9" s="37"/>
      <c r="DY9" s="728"/>
      <c r="DZ9" s="728"/>
      <c r="EA9" s="37"/>
      <c r="EB9" s="674"/>
      <c r="EC9" s="674"/>
      <c r="ED9" s="37"/>
      <c r="EE9" s="728"/>
      <c r="EF9" s="728"/>
      <c r="EG9" s="37"/>
      <c r="EH9" s="674"/>
      <c r="EI9" s="674"/>
      <c r="EJ9" s="11"/>
      <c r="EK9" s="12"/>
      <c r="EL9" s="37"/>
      <c r="EM9" s="37"/>
      <c r="EN9" s="37"/>
      <c r="EO9" s="37"/>
      <c r="EP9" s="728"/>
      <c r="EQ9" s="728"/>
      <c r="ER9" s="728"/>
      <c r="ES9" s="37"/>
      <c r="ET9" s="37"/>
      <c r="EU9" s="37"/>
      <c r="EV9" s="37"/>
      <c r="EW9" s="37"/>
      <c r="EX9" s="37"/>
      <c r="EY9" s="37"/>
      <c r="EZ9" s="37"/>
      <c r="FA9" s="37"/>
      <c r="FB9" s="37"/>
      <c r="FC9" s="728"/>
      <c r="FD9" s="728"/>
      <c r="FE9" s="728"/>
      <c r="FF9" s="37"/>
      <c r="FG9" s="37"/>
      <c r="FH9" s="37"/>
      <c r="FI9" s="37"/>
      <c r="FJ9" s="11"/>
      <c r="FK9" s="12"/>
      <c r="FL9" s="916">
        <v>
10</v>
      </c>
      <c r="FM9" s="916"/>
      <c r="FN9" s="1132" t="s">
        <v>
1324</v>
      </c>
      <c r="FO9" s="728">
        <v>
19</v>
      </c>
      <c r="FP9" s="728"/>
      <c r="FQ9" s="674" t="s">
        <v>
1325</v>
      </c>
      <c r="FR9" s="675"/>
      <c r="FS9" s="467"/>
      <c r="FT9" s="467"/>
      <c r="FU9" s="728">
        <v>
79</v>
      </c>
      <c r="FV9" s="728"/>
      <c r="FW9" s="728"/>
      <c r="FX9" s="37"/>
      <c r="FY9" s="37"/>
      <c r="FZ9" s="467"/>
      <c r="GA9" s="467"/>
      <c r="GB9" s="728">
        <v>
89</v>
      </c>
      <c r="GC9" s="728"/>
      <c r="GD9" s="728"/>
      <c r="GE9" s="37"/>
      <c r="GF9" s="37"/>
      <c r="GG9" s="467"/>
      <c r="GH9" s="467"/>
      <c r="GI9" s="728">
        <v>
45</v>
      </c>
      <c r="GJ9" s="728"/>
      <c r="GK9" s="728"/>
      <c r="GL9" s="37"/>
      <c r="GM9" s="11"/>
      <c r="GN9" s="4"/>
      <c r="GO9" s="4"/>
      <c r="GP9" s="4"/>
      <c r="GQ9" s="4"/>
      <c r="GR9" s="4"/>
      <c r="GS9" s="4"/>
      <c r="GT9" s="4"/>
      <c r="GU9" s="4"/>
      <c r="GV9" s="4"/>
      <c r="GW9" s="4"/>
      <c r="GX9" s="4"/>
      <c r="GY9" s="272"/>
      <c r="GZ9" s="272"/>
      <c r="HA9" s="272"/>
      <c r="HB9" s="272"/>
      <c r="HC9" s="272"/>
      <c r="HD9" s="272"/>
      <c r="HE9" s="272"/>
      <c r="HF9" s="272"/>
      <c r="HG9" s="272"/>
      <c r="HH9" s="272"/>
      <c r="HI9" s="272"/>
      <c r="HJ9" s="272"/>
      <c r="HK9" s="272"/>
      <c r="HL9" s="272"/>
      <c r="HM9" s="272"/>
      <c r="HN9" s="272"/>
      <c r="HO9" s="272"/>
      <c r="HP9" s="272"/>
      <c r="HQ9" s="272"/>
      <c r="HR9" s="96"/>
      <c r="HS9" s="272"/>
      <c r="HT9" s="272"/>
      <c r="HU9" s="272"/>
      <c r="HV9" s="272"/>
      <c r="HW9" s="272"/>
      <c r="HX9" s="272"/>
      <c r="HY9" s="272"/>
      <c r="HZ9" s="272"/>
      <c r="IA9" s="272"/>
      <c r="IB9" s="272"/>
      <c r="IC9" s="272"/>
      <c r="ID9" s="272"/>
      <c r="IE9" s="272"/>
      <c r="IF9" s="272"/>
      <c r="IG9" s="272"/>
      <c r="IH9" s="272"/>
      <c r="II9" s="272"/>
      <c r="IJ9" s="272"/>
      <c r="IK9" s="4"/>
    </row>
    <row r="10" spans="1:245" ht="13.5" customHeight="1">
      <c r="A10" s="550"/>
      <c r="B10" s="319" t="s">
        <v>
870</v>
      </c>
      <c r="C10" s="328"/>
      <c r="D10" s="319"/>
      <c r="E10" s="319"/>
      <c r="F10" s="319"/>
      <c r="G10" s="319"/>
      <c r="H10" s="319"/>
      <c r="I10" s="319"/>
      <c r="J10" s="319"/>
      <c r="K10" s="319"/>
      <c r="L10" s="319"/>
      <c r="M10" s="319"/>
      <c r="N10" s="319"/>
      <c r="O10" s="319"/>
      <c r="P10" s="319"/>
      <c r="Q10" s="319"/>
      <c r="R10" s="319"/>
      <c r="S10" s="319"/>
      <c r="T10" s="319"/>
      <c r="U10" s="319"/>
      <c r="V10" s="319"/>
      <c r="W10" s="319"/>
      <c r="X10" s="319"/>
      <c r="Y10" s="319"/>
      <c r="Z10" s="319"/>
      <c r="AA10" s="319"/>
      <c r="AB10" s="319"/>
      <c r="AC10" s="319"/>
      <c r="AD10" s="319"/>
      <c r="AE10" s="550"/>
      <c r="AF10" s="551"/>
      <c r="AG10" s="550"/>
      <c r="AH10" s="550"/>
      <c r="AI10" s="550"/>
      <c r="AJ10" s="550"/>
      <c r="AK10" s="550"/>
      <c r="AL10" s="550"/>
      <c r="AM10" s="550"/>
      <c r="AN10" s="550"/>
      <c r="AO10" s="550"/>
      <c r="AP10" s="550"/>
      <c r="AQ10" s="550"/>
      <c r="AR10" s="550"/>
      <c r="AS10" s="551"/>
      <c r="AT10" s="550" t="s">
        <v>
177</v>
      </c>
      <c r="AU10" s="550"/>
      <c r="AV10" s="551"/>
      <c r="AW10" s="550"/>
      <c r="AX10" s="551"/>
      <c r="AY10" s="550"/>
      <c r="AZ10" s="550"/>
      <c r="BA10" s="550"/>
      <c r="BB10" s="550"/>
      <c r="BC10" s="551"/>
      <c r="BD10" s="550"/>
      <c r="BE10" s="550"/>
      <c r="BF10" s="550"/>
      <c r="BG10" s="550"/>
      <c r="BH10" s="550"/>
      <c r="BI10" s="550"/>
      <c r="BJ10" s="550"/>
      <c r="BK10" s="550"/>
      <c r="BL10" s="550"/>
      <c r="BM10" s="551"/>
      <c r="BN10" s="550"/>
      <c r="BO10" s="551" t="s">
        <v>
1490</v>
      </c>
      <c r="BP10" s="550"/>
      <c r="BQ10" s="550"/>
      <c r="BR10" s="550"/>
      <c r="BS10" s="550"/>
      <c r="BT10" s="551"/>
      <c r="BU10" s="550"/>
      <c r="BV10" s="550"/>
      <c r="BW10" s="312"/>
      <c r="BX10" s="312"/>
      <c r="BY10" s="312"/>
      <c r="BZ10" s="312"/>
      <c r="CA10" s="312"/>
      <c r="CB10" s="312"/>
      <c r="CC10" s="312"/>
      <c r="CD10" s="312"/>
      <c r="CE10" s="312"/>
      <c r="CF10" s="312"/>
      <c r="CG10" s="285"/>
      <c r="CH10" s="716" t="s">
        <v>
871</v>
      </c>
      <c r="CI10" s="716"/>
      <c r="CJ10" s="716"/>
      <c r="CK10" s="716"/>
      <c r="CL10" s="716"/>
      <c r="CM10" s="716"/>
      <c r="CN10" s="716"/>
      <c r="CO10" s="716"/>
      <c r="CP10" s="716"/>
      <c r="CQ10" s="716"/>
      <c r="CR10" s="716"/>
      <c r="CS10" s="716"/>
      <c r="CT10" s="716"/>
      <c r="CU10" s="716"/>
      <c r="CV10" s="717"/>
      <c r="CW10" s="290"/>
      <c r="CX10" s="728"/>
      <c r="CY10" s="728"/>
      <c r="CZ10" s="290"/>
      <c r="DA10" s="1120"/>
      <c r="DB10" s="1120"/>
      <c r="DC10" s="1120"/>
      <c r="DD10" s="307"/>
      <c r="DE10" s="1120"/>
      <c r="DF10" s="1120"/>
      <c r="DG10" s="1120"/>
      <c r="DH10" s="1120"/>
      <c r="DI10" s="136"/>
      <c r="DJ10" s="290"/>
      <c r="DK10" s="728"/>
      <c r="DL10" s="728"/>
      <c r="DM10" s="290"/>
      <c r="DN10" s="1120"/>
      <c r="DO10" s="1120"/>
      <c r="DP10" s="1120"/>
      <c r="DQ10" s="307"/>
      <c r="DR10" s="1120"/>
      <c r="DS10" s="1120"/>
      <c r="DT10" s="1120"/>
      <c r="DU10" s="1120"/>
      <c r="DV10" s="136"/>
      <c r="DW10" s="80"/>
      <c r="DX10" s="473"/>
      <c r="DY10" s="728">
        <v>
10</v>
      </c>
      <c r="DZ10" s="728"/>
      <c r="EA10" s="473"/>
      <c r="EB10" s="674" t="s">
        <v>
1319</v>
      </c>
      <c r="EC10" s="674"/>
      <c r="ED10" s="473"/>
      <c r="EE10" s="728">
        <v>
19</v>
      </c>
      <c r="EF10" s="728"/>
      <c r="EG10" s="473"/>
      <c r="EH10" s="674" t="s">
        <v>
13</v>
      </c>
      <c r="EI10" s="674"/>
      <c r="EJ10" s="476"/>
      <c r="EK10" s="80"/>
      <c r="EL10" s="465"/>
      <c r="EM10" s="465"/>
      <c r="EN10" s="473"/>
      <c r="EO10" s="465"/>
      <c r="EP10" s="728">
        <v>
94</v>
      </c>
      <c r="EQ10" s="728"/>
      <c r="ER10" s="728"/>
      <c r="ES10" s="465"/>
      <c r="ET10" s="465"/>
      <c r="EU10" s="465"/>
      <c r="EV10" s="465"/>
      <c r="EW10" s="473"/>
      <c r="EX10" s="473"/>
      <c r="EY10" s="465"/>
      <c r="EZ10" s="465"/>
      <c r="FA10" s="473"/>
      <c r="FB10" s="465"/>
      <c r="FC10" s="728">
        <v>
106</v>
      </c>
      <c r="FD10" s="728"/>
      <c r="FE10" s="728"/>
      <c r="FF10" s="465"/>
      <c r="FG10" s="465"/>
      <c r="FH10" s="465"/>
      <c r="FI10" s="465"/>
      <c r="FJ10" s="476"/>
      <c r="FK10" s="12"/>
      <c r="FL10" s="916"/>
      <c r="FM10" s="916"/>
      <c r="FN10" s="1132"/>
      <c r="FO10" s="728"/>
      <c r="FP10" s="728"/>
      <c r="FQ10" s="674"/>
      <c r="FR10" s="675"/>
      <c r="FS10" s="467"/>
      <c r="FT10" s="467"/>
      <c r="FU10" s="728"/>
      <c r="FV10" s="728"/>
      <c r="FW10" s="728"/>
      <c r="FX10" s="37"/>
      <c r="FY10" s="37"/>
      <c r="FZ10" s="467"/>
      <c r="GA10" s="467"/>
      <c r="GB10" s="728"/>
      <c r="GC10" s="728"/>
      <c r="GD10" s="728"/>
      <c r="GE10" s="37"/>
      <c r="GF10" s="37"/>
      <c r="GG10" s="467"/>
      <c r="GH10" s="467"/>
      <c r="GI10" s="728"/>
      <c r="GJ10" s="728"/>
      <c r="GK10" s="728"/>
      <c r="GL10" s="37"/>
      <c r="GM10" s="11"/>
      <c r="GN10" s="4"/>
      <c r="GO10" s="4"/>
      <c r="GP10" s="4"/>
      <c r="GQ10" s="4"/>
      <c r="GR10" s="4"/>
      <c r="GS10" s="4"/>
      <c r="GT10" s="4"/>
      <c r="GU10" s="4"/>
      <c r="GV10" s="4"/>
      <c r="GW10" s="4"/>
      <c r="GX10" s="4"/>
      <c r="GY10" s="272"/>
      <c r="GZ10" s="272"/>
      <c r="HA10" s="272"/>
      <c r="HB10" s="272"/>
      <c r="HC10" s="272"/>
      <c r="HD10" s="272"/>
      <c r="HE10" s="272"/>
      <c r="HF10" s="272"/>
      <c r="HG10" s="272"/>
      <c r="HH10" s="272"/>
      <c r="HI10" s="272"/>
      <c r="HJ10" s="272"/>
      <c r="HK10" s="272"/>
      <c r="HL10" s="272"/>
      <c r="HM10" s="272"/>
      <c r="HN10" s="272"/>
      <c r="HO10" s="272"/>
      <c r="HP10" s="272"/>
      <c r="HQ10" s="272"/>
      <c r="HR10" s="96"/>
      <c r="HS10" s="272"/>
      <c r="HT10" s="272"/>
      <c r="HU10" s="272"/>
      <c r="HV10" s="272"/>
      <c r="HW10" s="272"/>
      <c r="HX10" s="272"/>
      <c r="HY10" s="272"/>
      <c r="HZ10" s="272"/>
      <c r="IA10" s="272"/>
      <c r="IB10" s="272"/>
      <c r="IC10" s="272"/>
      <c r="ID10" s="272"/>
      <c r="IE10" s="272"/>
      <c r="IF10" s="272"/>
      <c r="IG10" s="272"/>
      <c r="IH10" s="272"/>
      <c r="II10" s="272"/>
      <c r="IJ10" s="272"/>
      <c r="IK10" s="4"/>
    </row>
    <row r="11" spans="1:245" ht="13.5" customHeight="1">
      <c r="A11" s="550"/>
      <c r="B11" s="319"/>
      <c r="C11" s="328"/>
      <c r="D11" s="319"/>
      <c r="E11" s="319"/>
      <c r="F11" s="319"/>
      <c r="G11" s="319"/>
      <c r="H11" s="319"/>
      <c r="I11" s="319"/>
      <c r="J11" s="319"/>
      <c r="K11" s="319"/>
      <c r="L11" s="319"/>
      <c r="M11" s="319"/>
      <c r="N11" s="319"/>
      <c r="O11" s="319"/>
      <c r="P11" s="319"/>
      <c r="Q11" s="319"/>
      <c r="R11" s="319"/>
      <c r="S11" s="319"/>
      <c r="T11" s="319"/>
      <c r="U11" s="319"/>
      <c r="V11" s="319"/>
      <c r="W11" s="319"/>
      <c r="X11" s="319"/>
      <c r="Y11" s="319"/>
      <c r="Z11" s="319"/>
      <c r="AA11" s="329"/>
      <c r="AB11" s="329"/>
      <c r="AC11" s="319"/>
      <c r="AD11" s="330"/>
      <c r="AE11" s="550"/>
      <c r="AF11" s="551"/>
      <c r="AG11" s="550"/>
      <c r="AH11" s="550"/>
      <c r="AI11" s="550"/>
      <c r="AJ11" s="550"/>
      <c r="AK11" s="550"/>
      <c r="AL11" s="550"/>
      <c r="AM11" s="550"/>
      <c r="AN11" s="550"/>
      <c r="AO11" s="550"/>
      <c r="AP11" s="550"/>
      <c r="AQ11" s="550"/>
      <c r="AR11" s="550"/>
      <c r="AS11" s="551"/>
      <c r="AT11" s="550"/>
      <c r="AU11" s="550"/>
      <c r="AV11" s="551"/>
      <c r="AW11" s="550"/>
      <c r="AX11" s="551"/>
      <c r="AY11" s="550"/>
      <c r="AZ11" s="550"/>
      <c r="BA11" s="550"/>
      <c r="BB11" s="550"/>
      <c r="BC11" s="551"/>
      <c r="BD11" s="550"/>
      <c r="BE11" s="550"/>
      <c r="BF11" s="550"/>
      <c r="BG11" s="550"/>
      <c r="BH11" s="550"/>
      <c r="BI11" s="550"/>
      <c r="BJ11" s="551"/>
      <c r="BK11" s="550"/>
      <c r="BL11" s="550"/>
      <c r="BM11" s="551"/>
      <c r="BN11" s="550"/>
      <c r="BO11" s="551"/>
      <c r="BP11" s="550"/>
      <c r="BQ11" s="550"/>
      <c r="BR11" s="550"/>
      <c r="BS11" s="550"/>
      <c r="BT11" s="551"/>
      <c r="BU11" s="550"/>
      <c r="BV11" s="550"/>
      <c r="BW11" s="312"/>
      <c r="BX11" s="312"/>
      <c r="BY11" s="312"/>
      <c r="BZ11" s="312"/>
      <c r="CA11" s="312"/>
      <c r="CB11" s="312"/>
      <c r="CC11" s="312"/>
      <c r="CD11" s="312"/>
      <c r="CE11" s="312"/>
      <c r="CF11" s="312"/>
      <c r="CG11" s="285"/>
      <c r="CH11" s="716" t="s">
        <v>
872</v>
      </c>
      <c r="CI11" s="716"/>
      <c r="CJ11" s="716"/>
      <c r="CK11" s="716"/>
      <c r="CL11" s="716"/>
      <c r="CM11" s="716"/>
      <c r="CN11" s="716"/>
      <c r="CO11" s="716"/>
      <c r="CP11" s="716"/>
      <c r="CQ11" s="716"/>
      <c r="CR11" s="716"/>
      <c r="CS11" s="716"/>
      <c r="CT11" s="716"/>
      <c r="CU11" s="716"/>
      <c r="CV11" s="717"/>
      <c r="CW11" s="290"/>
      <c r="CX11" s="728">
        <v>
2</v>
      </c>
      <c r="CY11" s="728"/>
      <c r="CZ11" s="290"/>
      <c r="DA11" s="1120">
        <v>
10</v>
      </c>
      <c r="DB11" s="1120"/>
      <c r="DC11" s="1120"/>
      <c r="DD11" s="307"/>
      <c r="DE11" s="1120" t="s">
        <v>
1193</v>
      </c>
      <c r="DF11" s="1120"/>
      <c r="DG11" s="1120"/>
      <c r="DH11" s="1120"/>
      <c r="DI11" s="136"/>
      <c r="DJ11" s="290"/>
      <c r="DK11" s="728">
        <v>
3</v>
      </c>
      <c r="DL11" s="728"/>
      <c r="DM11" s="290"/>
      <c r="DN11" s="1120">
        <v>
12</v>
      </c>
      <c r="DO11" s="1120"/>
      <c r="DP11" s="1120"/>
      <c r="DQ11" s="307"/>
      <c r="DR11" s="1120" t="s">
        <v>
1193</v>
      </c>
      <c r="DS11" s="1120"/>
      <c r="DT11" s="1120"/>
      <c r="DU11" s="1120"/>
      <c r="DV11" s="136"/>
      <c r="DW11" s="80"/>
      <c r="DX11" s="473"/>
      <c r="DY11" s="728"/>
      <c r="DZ11" s="728"/>
      <c r="EA11" s="473"/>
      <c r="EB11" s="674"/>
      <c r="EC11" s="674"/>
      <c r="ED11" s="473"/>
      <c r="EE11" s="728"/>
      <c r="EF11" s="728"/>
      <c r="EG11" s="473"/>
      <c r="EH11" s="674"/>
      <c r="EI11" s="674"/>
      <c r="EJ11" s="476"/>
      <c r="EK11" s="12"/>
      <c r="EL11" s="37"/>
      <c r="EM11" s="37"/>
      <c r="EN11" s="37"/>
      <c r="EO11" s="37"/>
      <c r="EP11" s="728"/>
      <c r="EQ11" s="728"/>
      <c r="ER11" s="728"/>
      <c r="ES11" s="37"/>
      <c r="ET11" s="37"/>
      <c r="EU11" s="37"/>
      <c r="EV11" s="37"/>
      <c r="EW11" s="37"/>
      <c r="EX11" s="37"/>
      <c r="EY11" s="37"/>
      <c r="EZ11" s="37"/>
      <c r="FA11" s="37"/>
      <c r="FB11" s="37"/>
      <c r="FC11" s="728"/>
      <c r="FD11" s="728"/>
      <c r="FE11" s="728"/>
      <c r="FF11" s="37"/>
      <c r="FG11" s="37"/>
      <c r="FH11" s="37"/>
      <c r="FI11" s="37"/>
      <c r="FJ11" s="11"/>
      <c r="FK11" s="12"/>
      <c r="FL11" s="916">
        <v>
20</v>
      </c>
      <c r="FM11" s="916"/>
      <c r="FN11" s="1132" t="s">
        <v>
865</v>
      </c>
      <c r="FO11" s="728">
        <v>
29</v>
      </c>
      <c r="FP11" s="728"/>
      <c r="FQ11" s="674" t="s">
        <v>
1325</v>
      </c>
      <c r="FR11" s="675"/>
      <c r="FS11" s="467"/>
      <c r="FT11" s="467"/>
      <c r="FU11" s="728">
        <v>
103</v>
      </c>
      <c r="FV11" s="728"/>
      <c r="FW11" s="728"/>
      <c r="FX11" s="37"/>
      <c r="FY11" s="37"/>
      <c r="FZ11" s="467"/>
      <c r="GA11" s="467"/>
      <c r="GB11" s="728">
        <v>
96</v>
      </c>
      <c r="GC11" s="728"/>
      <c r="GD11" s="728"/>
      <c r="GE11" s="37"/>
      <c r="GF11" s="37"/>
      <c r="GG11" s="467"/>
      <c r="GH11" s="467"/>
      <c r="GI11" s="728">
        <v>
43</v>
      </c>
      <c r="GJ11" s="728"/>
      <c r="GK11" s="728"/>
      <c r="GL11" s="37"/>
      <c r="GM11" s="11"/>
      <c r="GN11" s="4"/>
      <c r="GO11" s="4"/>
      <c r="GP11" s="4"/>
      <c r="GQ11" s="4"/>
      <c r="GR11" s="4"/>
      <c r="GS11" s="4"/>
      <c r="GT11" s="4"/>
      <c r="GU11" s="4"/>
      <c r="GV11" s="4"/>
      <c r="GW11" s="4"/>
      <c r="GX11" s="4"/>
      <c r="GY11" s="272"/>
      <c r="GZ11" s="272"/>
      <c r="HA11" s="272"/>
      <c r="HB11" s="272"/>
      <c r="HC11" s="272"/>
      <c r="HD11" s="272"/>
      <c r="HE11" s="272"/>
      <c r="HF11" s="272"/>
      <c r="HG11" s="272"/>
      <c r="HH11" s="272"/>
      <c r="HI11" s="272"/>
      <c r="HJ11" s="272"/>
      <c r="HK11" s="272"/>
      <c r="HL11" s="272"/>
      <c r="HM11" s="272"/>
      <c r="HN11" s="272"/>
      <c r="HO11" s="272"/>
      <c r="HP11" s="272"/>
      <c r="HQ11" s="272"/>
      <c r="HR11" s="96"/>
      <c r="HS11" s="272"/>
      <c r="HT11" s="272"/>
      <c r="HU11" s="272"/>
      <c r="HV11" s="272" t="s">
        <v>
1159</v>
      </c>
      <c r="HW11" s="272"/>
      <c r="HX11" s="272"/>
      <c r="HY11" s="272"/>
      <c r="HZ11" s="272"/>
      <c r="IA11" s="272"/>
      <c r="IB11" s="272"/>
      <c r="IC11" s="272"/>
      <c r="ID11" s="272"/>
      <c r="IE11" s="272"/>
      <c r="IF11" s="272"/>
      <c r="IG11" s="272"/>
      <c r="IH11" s="272"/>
      <c r="II11" s="272"/>
      <c r="IJ11" s="272"/>
      <c r="IK11" s="4"/>
    </row>
    <row r="12" spans="1:245" ht="13.5" customHeight="1">
      <c r="A12" s="550"/>
      <c r="B12" s="1061" t="s">
        <v>
1491</v>
      </c>
      <c r="C12" s="1061"/>
      <c r="D12" s="315" t="s">
        <v>
1489</v>
      </c>
      <c r="E12" s="315" t="s">
        <v>
1492</v>
      </c>
      <c r="F12" s="319"/>
      <c r="G12" s="319" t="s">
        <v>
873</v>
      </c>
      <c r="H12" s="319"/>
      <c r="I12" s="319"/>
      <c r="J12" s="319"/>
      <c r="K12" s="319"/>
      <c r="L12" s="319"/>
      <c r="M12" s="319"/>
      <c r="N12" s="319"/>
      <c r="O12" s="319"/>
      <c r="P12" s="550"/>
      <c r="Q12" s="550"/>
      <c r="R12" s="551"/>
      <c r="S12" s="550"/>
      <c r="T12" s="550"/>
      <c r="U12" s="550"/>
      <c r="V12" s="550"/>
      <c r="W12" s="550"/>
      <c r="X12" s="550"/>
      <c r="Y12" s="550"/>
      <c r="Z12" s="550"/>
      <c r="AA12" s="551"/>
      <c r="AB12" s="551"/>
      <c r="AC12" s="550"/>
      <c r="AD12" s="550"/>
      <c r="AE12" s="550"/>
      <c r="AF12" s="551"/>
      <c r="AG12" s="550"/>
      <c r="AH12" s="550"/>
      <c r="AI12" s="550"/>
      <c r="AJ12" s="550"/>
      <c r="AK12" s="550"/>
      <c r="AL12" s="550"/>
      <c r="AM12" s="550"/>
      <c r="AN12" s="550"/>
      <c r="AO12" s="550"/>
      <c r="AP12" s="550"/>
      <c r="AQ12" s="550"/>
      <c r="AR12" s="550"/>
      <c r="AS12" s="551"/>
      <c r="AT12" s="550"/>
      <c r="AU12" s="550"/>
      <c r="AV12" s="551"/>
      <c r="AW12" s="550"/>
      <c r="AX12" s="551"/>
      <c r="AY12" s="550"/>
      <c r="AZ12" s="550"/>
      <c r="BA12" s="550"/>
      <c r="BB12" s="550"/>
      <c r="BC12" s="551"/>
      <c r="BD12" s="550"/>
      <c r="BE12" s="550"/>
      <c r="BF12" s="550"/>
      <c r="BG12" s="550"/>
      <c r="BH12" s="550"/>
      <c r="BI12" s="550"/>
      <c r="BJ12" s="551"/>
      <c r="BK12" s="550"/>
      <c r="BL12" s="550"/>
      <c r="BM12" s="551"/>
      <c r="BN12" s="550"/>
      <c r="BO12" s="551"/>
      <c r="BP12" s="550"/>
      <c r="BQ12" s="550"/>
      <c r="BR12" s="550"/>
      <c r="BS12" s="550"/>
      <c r="BT12" s="551"/>
      <c r="BU12" s="550"/>
      <c r="BV12" s="550"/>
      <c r="BW12" s="312"/>
      <c r="BX12" s="312"/>
      <c r="BY12" s="312"/>
      <c r="BZ12" s="312"/>
      <c r="CA12" s="312"/>
      <c r="CB12" s="312"/>
      <c r="CC12" s="312"/>
      <c r="CD12" s="312"/>
      <c r="CE12" s="312"/>
      <c r="CF12" s="312"/>
      <c r="CG12" s="285"/>
      <c r="CH12" s="716" t="s">
        <v>
874</v>
      </c>
      <c r="CI12" s="716"/>
      <c r="CJ12" s="716"/>
      <c r="CK12" s="716"/>
      <c r="CL12" s="716"/>
      <c r="CM12" s="716"/>
      <c r="CN12" s="716"/>
      <c r="CO12" s="716"/>
      <c r="CP12" s="716"/>
      <c r="CQ12" s="716"/>
      <c r="CR12" s="716"/>
      <c r="CS12" s="716"/>
      <c r="CT12" s="716"/>
      <c r="CU12" s="716"/>
      <c r="CV12" s="717"/>
      <c r="CW12" s="290"/>
      <c r="CX12" s="728">
        <v>
9</v>
      </c>
      <c r="CY12" s="728"/>
      <c r="CZ12" s="290"/>
      <c r="DA12" s="1120">
        <v>
86</v>
      </c>
      <c r="DB12" s="1120"/>
      <c r="DC12" s="1120"/>
      <c r="DD12" s="307"/>
      <c r="DE12" s="1120">
        <v>
994</v>
      </c>
      <c r="DF12" s="1120"/>
      <c r="DG12" s="1120"/>
      <c r="DH12" s="1120"/>
      <c r="DI12" s="136"/>
      <c r="DJ12" s="290"/>
      <c r="DK12" s="728">
        <v>
4</v>
      </c>
      <c r="DL12" s="728"/>
      <c r="DM12" s="290"/>
      <c r="DN12" s="1120">
        <v>
17</v>
      </c>
      <c r="DO12" s="1120"/>
      <c r="DP12" s="1120"/>
      <c r="DQ12" s="307"/>
      <c r="DR12" s="1120">
        <v>
721</v>
      </c>
      <c r="DS12" s="1120"/>
      <c r="DT12" s="1120"/>
      <c r="DU12" s="1120"/>
      <c r="DV12" s="136"/>
      <c r="DW12" s="80"/>
      <c r="DX12" s="473"/>
      <c r="DY12" s="728">
        <v>
20</v>
      </c>
      <c r="DZ12" s="728"/>
      <c r="EA12" s="473"/>
      <c r="EB12" s="674" t="s">
        <v>
1319</v>
      </c>
      <c r="EC12" s="674"/>
      <c r="ED12" s="473"/>
      <c r="EE12" s="728">
        <v>
29</v>
      </c>
      <c r="EF12" s="728"/>
      <c r="EG12" s="473"/>
      <c r="EH12" s="674" t="s">
        <v>
13</v>
      </c>
      <c r="EI12" s="674"/>
      <c r="EJ12" s="476"/>
      <c r="EK12" s="80"/>
      <c r="EL12" s="465"/>
      <c r="EM12" s="465"/>
      <c r="EN12" s="473"/>
      <c r="EO12" s="465"/>
      <c r="EP12" s="728">
        <v>
38</v>
      </c>
      <c r="EQ12" s="728"/>
      <c r="ER12" s="728"/>
      <c r="ES12" s="465"/>
      <c r="ET12" s="465"/>
      <c r="EU12" s="465"/>
      <c r="EV12" s="465"/>
      <c r="EW12" s="473"/>
      <c r="EX12" s="473"/>
      <c r="EY12" s="465"/>
      <c r="EZ12" s="465"/>
      <c r="FA12" s="473"/>
      <c r="FB12" s="465"/>
      <c r="FC12" s="728">
        <v>
38</v>
      </c>
      <c r="FD12" s="728"/>
      <c r="FE12" s="728"/>
      <c r="FF12" s="465"/>
      <c r="FG12" s="465"/>
      <c r="FH12" s="465"/>
      <c r="FI12" s="465"/>
      <c r="FJ12" s="476"/>
      <c r="FK12" s="12"/>
      <c r="FL12" s="916"/>
      <c r="FM12" s="916"/>
      <c r="FN12" s="1132"/>
      <c r="FO12" s="728"/>
      <c r="FP12" s="728"/>
      <c r="FQ12" s="674"/>
      <c r="FR12" s="675"/>
      <c r="FS12" s="467"/>
      <c r="FT12" s="467"/>
      <c r="FU12" s="728"/>
      <c r="FV12" s="728"/>
      <c r="FW12" s="728"/>
      <c r="FX12" s="37"/>
      <c r="FY12" s="37"/>
      <c r="FZ12" s="467"/>
      <c r="GA12" s="467"/>
      <c r="GB12" s="728"/>
      <c r="GC12" s="728"/>
      <c r="GD12" s="728"/>
      <c r="GE12" s="37"/>
      <c r="GF12" s="37"/>
      <c r="GG12" s="467"/>
      <c r="GH12" s="467"/>
      <c r="GI12" s="728"/>
      <c r="GJ12" s="728"/>
      <c r="GK12" s="728"/>
      <c r="GL12" s="37"/>
      <c r="GM12" s="11"/>
      <c r="GN12" s="4"/>
      <c r="GO12" s="4"/>
      <c r="GP12" s="4"/>
      <c r="GQ12" s="4"/>
      <c r="GR12" s="4"/>
      <c r="GS12" s="4"/>
      <c r="GT12" s="4"/>
      <c r="GU12" s="4"/>
      <c r="GV12" s="4"/>
      <c r="GW12" s="4"/>
      <c r="GX12" s="4"/>
      <c r="GY12" s="272"/>
      <c r="GZ12" s="272"/>
      <c r="HA12" s="272"/>
      <c r="HB12" s="272"/>
      <c r="HC12" s="272"/>
      <c r="HD12" s="272"/>
      <c r="HE12" s="272"/>
      <c r="HF12" s="272"/>
      <c r="HG12" s="272"/>
      <c r="HH12" s="272"/>
      <c r="HI12" s="272"/>
      <c r="HJ12" s="272"/>
      <c r="HK12" s="272"/>
      <c r="HL12" s="272"/>
      <c r="HM12" s="272"/>
      <c r="HN12" s="272"/>
      <c r="HO12" s="272"/>
      <c r="HP12" s="272"/>
      <c r="HQ12" s="272"/>
      <c r="HR12" s="96"/>
      <c r="HS12" s="272"/>
      <c r="HT12" s="272"/>
      <c r="HU12" s="272"/>
      <c r="HV12" s="272"/>
      <c r="HW12" s="272"/>
      <c r="HX12" s="272"/>
      <c r="HY12" s="272"/>
      <c r="HZ12" s="272"/>
      <c r="IA12" s="272"/>
      <c r="IB12" s="272"/>
      <c r="IC12" s="272"/>
      <c r="ID12" s="272"/>
      <c r="IE12" s="272"/>
      <c r="IF12" s="272"/>
      <c r="IG12" s="272"/>
      <c r="IH12" s="272"/>
      <c r="II12" s="272"/>
      <c r="IJ12" s="272"/>
      <c r="IK12" s="4"/>
    </row>
    <row r="13" spans="1:245" ht="13.5" customHeight="1">
      <c r="A13" s="315"/>
      <c r="B13" s="1061"/>
      <c r="C13" s="1061"/>
      <c r="D13" s="315"/>
      <c r="E13" s="315"/>
      <c r="F13" s="326"/>
      <c r="G13" s="326"/>
      <c r="H13" s="326"/>
      <c r="I13" s="326"/>
      <c r="J13" s="326"/>
      <c r="K13" s="326"/>
      <c r="L13" s="326"/>
      <c r="M13" s="326"/>
      <c r="N13" s="326"/>
      <c r="O13" s="326"/>
      <c r="P13" s="326"/>
      <c r="Q13" s="326"/>
      <c r="R13" s="326"/>
      <c r="S13" s="326"/>
      <c r="T13" s="326"/>
      <c r="U13" s="326"/>
      <c r="V13" s="326"/>
      <c r="W13" s="319"/>
      <c r="X13" s="326"/>
      <c r="Y13" s="319"/>
      <c r="Z13" s="319"/>
      <c r="AA13" s="319"/>
      <c r="AB13" s="317"/>
      <c r="AC13" s="317"/>
      <c r="AD13" s="550"/>
      <c r="AE13" s="550"/>
      <c r="AF13" s="551"/>
      <c r="AG13" s="550"/>
      <c r="AH13" s="550"/>
      <c r="AI13" s="550"/>
      <c r="AJ13" s="550"/>
      <c r="AK13" s="550"/>
      <c r="AL13" s="550"/>
      <c r="AM13" s="550"/>
      <c r="AN13" s="550"/>
      <c r="AO13" s="550"/>
      <c r="AP13" s="550"/>
      <c r="AQ13" s="550"/>
      <c r="AR13" s="550"/>
      <c r="AS13" s="550"/>
      <c r="AT13" s="550"/>
      <c r="AU13" s="550"/>
      <c r="AV13" s="550"/>
      <c r="AW13" s="550"/>
      <c r="AX13" s="550"/>
      <c r="AY13" s="550"/>
      <c r="AZ13" s="550"/>
      <c r="BA13" s="550"/>
      <c r="BB13" s="550"/>
      <c r="BC13" s="551"/>
      <c r="BD13" s="550"/>
      <c r="BE13" s="550"/>
      <c r="BF13" s="550"/>
      <c r="BG13" s="550"/>
      <c r="BH13" s="550"/>
      <c r="BI13" s="550"/>
      <c r="BJ13" s="551"/>
      <c r="BK13" s="550"/>
      <c r="BL13" s="550"/>
      <c r="BM13" s="551"/>
      <c r="BN13" s="550"/>
      <c r="BO13" s="551"/>
      <c r="BP13" s="550"/>
      <c r="BQ13" s="550"/>
      <c r="BR13" s="550"/>
      <c r="BS13" s="550"/>
      <c r="BT13" s="551"/>
      <c r="BU13" s="550"/>
      <c r="BV13" s="550"/>
      <c r="BW13" s="1062" t="s">
        <v>
845</v>
      </c>
      <c r="BX13" s="1062"/>
      <c r="BY13" s="1062"/>
      <c r="BZ13" s="1062"/>
      <c r="CA13" s="1062"/>
      <c r="CB13" s="1062"/>
      <c r="CC13" s="1062"/>
      <c r="CD13" s="1062"/>
      <c r="CE13" s="1062"/>
      <c r="CF13" s="312"/>
      <c r="CG13" s="285"/>
      <c r="CH13" s="716" t="s">
        <v>
875</v>
      </c>
      <c r="CI13" s="716"/>
      <c r="CJ13" s="716"/>
      <c r="CK13" s="716"/>
      <c r="CL13" s="716"/>
      <c r="CM13" s="716"/>
      <c r="CN13" s="716"/>
      <c r="CO13" s="716"/>
      <c r="CP13" s="716"/>
      <c r="CQ13" s="716"/>
      <c r="CR13" s="716"/>
      <c r="CS13" s="716"/>
      <c r="CT13" s="716"/>
      <c r="CU13" s="716"/>
      <c r="CV13" s="717"/>
      <c r="CW13" s="290"/>
      <c r="CX13" s="728">
        <v>
5</v>
      </c>
      <c r="CY13" s="728"/>
      <c r="CZ13" s="290"/>
      <c r="DA13" s="1120">
        <v>
179</v>
      </c>
      <c r="DB13" s="1120"/>
      <c r="DC13" s="1120"/>
      <c r="DD13" s="307"/>
      <c r="DE13" s="1120">
        <v>
1917</v>
      </c>
      <c r="DF13" s="1120"/>
      <c r="DG13" s="1120"/>
      <c r="DH13" s="1120"/>
      <c r="DI13" s="136"/>
      <c r="DJ13" s="290"/>
      <c r="DK13" s="728">
        <v>
14</v>
      </c>
      <c r="DL13" s="728"/>
      <c r="DM13" s="290"/>
      <c r="DN13" s="1120">
        <v>
109</v>
      </c>
      <c r="DO13" s="1120"/>
      <c r="DP13" s="1120"/>
      <c r="DQ13" s="307"/>
      <c r="DR13" s="1120">
        <v>
3547</v>
      </c>
      <c r="DS13" s="1120"/>
      <c r="DT13" s="1120"/>
      <c r="DU13" s="1120"/>
      <c r="DV13" s="136"/>
      <c r="DW13" s="80"/>
      <c r="DX13" s="473"/>
      <c r="DY13" s="728"/>
      <c r="DZ13" s="728"/>
      <c r="EA13" s="473"/>
      <c r="EB13" s="674"/>
      <c r="EC13" s="674"/>
      <c r="ED13" s="473"/>
      <c r="EE13" s="728"/>
      <c r="EF13" s="728"/>
      <c r="EG13" s="473"/>
      <c r="EH13" s="674"/>
      <c r="EI13" s="674"/>
      <c r="EJ13" s="476"/>
      <c r="EK13" s="80"/>
      <c r="EL13" s="465"/>
      <c r="EM13" s="465"/>
      <c r="EN13" s="473"/>
      <c r="EO13" s="465"/>
      <c r="EP13" s="728"/>
      <c r="EQ13" s="728"/>
      <c r="ER13" s="728"/>
      <c r="ES13" s="465"/>
      <c r="ET13" s="465"/>
      <c r="EU13" s="465"/>
      <c r="EV13" s="465"/>
      <c r="EW13" s="473"/>
      <c r="EX13" s="473"/>
      <c r="EY13" s="465"/>
      <c r="EZ13" s="465"/>
      <c r="FA13" s="473"/>
      <c r="FB13" s="465"/>
      <c r="FC13" s="728"/>
      <c r="FD13" s="728"/>
      <c r="FE13" s="728"/>
      <c r="FF13" s="465"/>
      <c r="FG13" s="465"/>
      <c r="FH13" s="465"/>
      <c r="FI13" s="465"/>
      <c r="FJ13" s="476"/>
      <c r="FK13" s="12"/>
      <c r="FL13" s="916">
        <v>
30</v>
      </c>
      <c r="FM13" s="916"/>
      <c r="FN13" s="1132" t="s">
        <v>
865</v>
      </c>
      <c r="FO13" s="728">
        <v>
49</v>
      </c>
      <c r="FP13" s="728"/>
      <c r="FQ13" s="674" t="s">
        <v>
1325</v>
      </c>
      <c r="FR13" s="675"/>
      <c r="FS13" s="467"/>
      <c r="FT13" s="467"/>
      <c r="FU13" s="728">
        <v>
144</v>
      </c>
      <c r="FV13" s="728"/>
      <c r="FW13" s="728"/>
      <c r="FX13" s="37"/>
      <c r="FY13" s="37"/>
      <c r="FZ13" s="467"/>
      <c r="GA13" s="467"/>
      <c r="GB13" s="728">
        <v>
112</v>
      </c>
      <c r="GC13" s="728"/>
      <c r="GD13" s="728"/>
      <c r="GE13" s="37"/>
      <c r="GF13" s="37"/>
      <c r="GG13" s="467"/>
      <c r="GH13" s="467"/>
      <c r="GI13" s="728">
        <v>
64</v>
      </c>
      <c r="GJ13" s="728"/>
      <c r="GK13" s="728"/>
      <c r="GL13" s="37"/>
      <c r="GM13" s="11"/>
      <c r="GN13" s="4"/>
      <c r="GO13" s="4"/>
      <c r="GP13" s="4"/>
      <c r="GQ13" s="4"/>
      <c r="GR13" s="4"/>
      <c r="GS13" s="4"/>
      <c r="GT13" s="4"/>
      <c r="GU13" s="4"/>
      <c r="GV13" s="4"/>
      <c r="GW13" s="4"/>
      <c r="GX13" s="4"/>
      <c r="GY13" s="272"/>
      <c r="GZ13" s="272"/>
      <c r="HA13" s="272"/>
      <c r="HB13" s="272"/>
      <c r="HC13" s="272"/>
      <c r="HD13" s="272"/>
      <c r="HE13" s="272"/>
      <c r="HF13" s="272"/>
      <c r="HG13" s="272"/>
      <c r="HH13" s="272"/>
      <c r="HI13" s="272"/>
      <c r="HJ13" s="272"/>
      <c r="HK13" s="272"/>
      <c r="HL13" s="272"/>
      <c r="HM13" s="272"/>
      <c r="HN13" s="272"/>
      <c r="HO13" s="272"/>
      <c r="HP13" s="272"/>
      <c r="HQ13" s="272"/>
      <c r="HR13" s="96"/>
      <c r="HS13" s="272"/>
      <c r="HT13" s="272"/>
      <c r="HU13" s="272"/>
      <c r="HV13" s="272"/>
      <c r="HW13" s="272"/>
      <c r="HX13" s="272"/>
      <c r="HY13" s="272"/>
      <c r="HZ13" s="272"/>
      <c r="IA13" s="272"/>
      <c r="IB13" s="272"/>
      <c r="IC13" s="272"/>
      <c r="ID13" s="272"/>
      <c r="IE13" s="272"/>
      <c r="IF13" s="272"/>
      <c r="IG13" s="272"/>
      <c r="IH13" s="272"/>
      <c r="II13" s="272"/>
      <c r="IJ13" s="272"/>
      <c r="IK13" s="4"/>
    </row>
    <row r="14" spans="1:245" ht="13.5" customHeight="1">
      <c r="A14" s="1140" t="s">
        <v>
631</v>
      </c>
      <c r="B14" s="1141"/>
      <c r="C14" s="1141"/>
      <c r="D14" s="1141"/>
      <c r="E14" s="1141"/>
      <c r="F14" s="1141"/>
      <c r="G14" s="1141"/>
      <c r="H14" s="1141"/>
      <c r="I14" s="1142" t="s">
        <v>
1206</v>
      </c>
      <c r="J14" s="1143"/>
      <c r="K14" s="1143"/>
      <c r="L14" s="1143"/>
      <c r="M14" s="1143"/>
      <c r="N14" s="1143"/>
      <c r="O14" s="1143"/>
      <c r="P14" s="1143"/>
      <c r="Q14" s="1143"/>
      <c r="R14" s="1143"/>
      <c r="S14" s="1143"/>
      <c r="T14" s="1143"/>
      <c r="U14" s="1143"/>
      <c r="V14" s="1143"/>
      <c r="W14" s="1143"/>
      <c r="X14" s="1143"/>
      <c r="Y14" s="1145" t="s">
        <v>
1207</v>
      </c>
      <c r="Z14" s="1146"/>
      <c r="AA14" s="1146"/>
      <c r="AB14" s="1146"/>
      <c r="AC14" s="1146"/>
      <c r="AD14" s="1146"/>
      <c r="AE14" s="1146"/>
      <c r="AF14" s="1146"/>
      <c r="AG14" s="1146"/>
      <c r="AH14" s="1146"/>
      <c r="AI14" s="1146"/>
      <c r="AJ14" s="1146"/>
      <c r="AK14" s="1146"/>
      <c r="AL14" s="1146"/>
      <c r="AM14" s="1146"/>
      <c r="AN14" s="1146"/>
      <c r="AO14" s="1146"/>
      <c r="AP14" s="1142"/>
      <c r="AQ14" s="1145" t="s">
        <v>
1304</v>
      </c>
      <c r="AR14" s="1146"/>
      <c r="AS14" s="1146"/>
      <c r="AT14" s="1146"/>
      <c r="AU14" s="1146"/>
      <c r="AV14" s="1146"/>
      <c r="AW14" s="1146"/>
      <c r="AX14" s="1146"/>
      <c r="AY14" s="1146"/>
      <c r="AZ14" s="1146"/>
      <c r="BA14" s="1146"/>
      <c r="BB14" s="1146"/>
      <c r="BC14" s="1146"/>
      <c r="BD14" s="1142"/>
      <c r="BE14" s="1145" t="s">
        <v>
1305</v>
      </c>
      <c r="BF14" s="1146"/>
      <c r="BG14" s="1146"/>
      <c r="BH14" s="1146"/>
      <c r="BI14" s="1146"/>
      <c r="BJ14" s="1146"/>
      <c r="BK14" s="1146"/>
      <c r="BL14" s="1146"/>
      <c r="BM14" s="1146"/>
      <c r="BN14" s="1146"/>
      <c r="BO14" s="1146"/>
      <c r="BP14" s="1146"/>
      <c r="BQ14" s="1146"/>
      <c r="BR14" s="1142"/>
      <c r="BS14" s="1145" t="s">
        <v>
1228</v>
      </c>
      <c r="BT14" s="1146"/>
      <c r="BU14" s="1146"/>
      <c r="BV14" s="1146"/>
      <c r="BW14" s="1146"/>
      <c r="BX14" s="1146"/>
      <c r="BY14" s="1146"/>
      <c r="BZ14" s="1146"/>
      <c r="CA14" s="1146"/>
      <c r="CB14" s="1146"/>
      <c r="CC14" s="1146"/>
      <c r="CD14" s="1146"/>
      <c r="CE14" s="1146"/>
      <c r="CF14" s="1142"/>
      <c r="CG14" s="285"/>
      <c r="CH14" s="716" t="s">
        <v>
876</v>
      </c>
      <c r="CI14" s="716"/>
      <c r="CJ14" s="716"/>
      <c r="CK14" s="716"/>
      <c r="CL14" s="716"/>
      <c r="CM14" s="716"/>
      <c r="CN14" s="716"/>
      <c r="CO14" s="716"/>
      <c r="CP14" s="716"/>
      <c r="CQ14" s="716"/>
      <c r="CR14" s="716"/>
      <c r="CS14" s="716"/>
      <c r="CT14" s="716"/>
      <c r="CU14" s="716"/>
      <c r="CV14" s="717"/>
      <c r="CW14" s="290"/>
      <c r="CX14" s="728">
        <v>
18</v>
      </c>
      <c r="CY14" s="728"/>
      <c r="CZ14" s="290"/>
      <c r="DA14" s="1120">
        <v>
143</v>
      </c>
      <c r="DB14" s="1120"/>
      <c r="DC14" s="1120"/>
      <c r="DD14" s="307"/>
      <c r="DE14" s="1120">
        <v>
9225</v>
      </c>
      <c r="DF14" s="1120"/>
      <c r="DG14" s="1120"/>
      <c r="DH14" s="1120"/>
      <c r="DI14" s="136"/>
      <c r="DJ14" s="290"/>
      <c r="DK14" s="728">
        <v>
13</v>
      </c>
      <c r="DL14" s="728"/>
      <c r="DM14" s="290"/>
      <c r="DN14" s="1120">
        <v>
76</v>
      </c>
      <c r="DO14" s="1120"/>
      <c r="DP14" s="1120"/>
      <c r="DQ14" s="307"/>
      <c r="DR14" s="1120">
        <v>
4748</v>
      </c>
      <c r="DS14" s="1120"/>
      <c r="DT14" s="1120"/>
      <c r="DU14" s="1120"/>
      <c r="DV14" s="136"/>
      <c r="DW14" s="80"/>
      <c r="DX14" s="473"/>
      <c r="DY14" s="728">
        <v>
30</v>
      </c>
      <c r="DZ14" s="728"/>
      <c r="EA14" s="473"/>
      <c r="EB14" s="674" t="s">
        <v>
1319</v>
      </c>
      <c r="EC14" s="674"/>
      <c r="ED14" s="473"/>
      <c r="EE14" s="728">
        <v>
49</v>
      </c>
      <c r="EF14" s="728"/>
      <c r="EG14" s="473"/>
      <c r="EH14" s="674" t="s">
        <v>
13</v>
      </c>
      <c r="EI14" s="674"/>
      <c r="EJ14" s="476"/>
      <c r="EK14" s="80"/>
      <c r="EL14" s="465"/>
      <c r="EM14" s="465"/>
      <c r="EN14" s="473"/>
      <c r="EO14" s="465"/>
      <c r="EP14" s="728">
        <v>
17</v>
      </c>
      <c r="EQ14" s="728"/>
      <c r="ER14" s="728"/>
      <c r="ES14" s="465"/>
      <c r="ET14" s="465"/>
      <c r="EU14" s="465"/>
      <c r="EV14" s="465"/>
      <c r="EW14" s="473"/>
      <c r="EX14" s="473"/>
      <c r="EY14" s="465"/>
      <c r="EZ14" s="465"/>
      <c r="FA14" s="473"/>
      <c r="FB14" s="465"/>
      <c r="FC14" s="728">
        <v>
11</v>
      </c>
      <c r="FD14" s="728"/>
      <c r="FE14" s="728"/>
      <c r="FF14" s="465"/>
      <c r="FG14" s="465"/>
      <c r="FH14" s="465"/>
      <c r="FI14" s="465"/>
      <c r="FJ14" s="476"/>
      <c r="FK14" s="12"/>
      <c r="FL14" s="916"/>
      <c r="FM14" s="916"/>
      <c r="FN14" s="1132"/>
      <c r="FO14" s="728"/>
      <c r="FP14" s="728"/>
      <c r="FQ14" s="674"/>
      <c r="FR14" s="675"/>
      <c r="FS14" s="467"/>
      <c r="FT14" s="467"/>
      <c r="FU14" s="728"/>
      <c r="FV14" s="728"/>
      <c r="FW14" s="728"/>
      <c r="FX14" s="37"/>
      <c r="FY14" s="37"/>
      <c r="FZ14" s="467"/>
      <c r="GA14" s="467"/>
      <c r="GB14" s="728"/>
      <c r="GC14" s="728"/>
      <c r="GD14" s="728"/>
      <c r="GE14" s="37"/>
      <c r="GF14" s="37"/>
      <c r="GG14" s="467"/>
      <c r="GH14" s="467"/>
      <c r="GI14" s="728"/>
      <c r="GJ14" s="728"/>
      <c r="GK14" s="728"/>
      <c r="GL14" s="37"/>
      <c r="GM14" s="11"/>
      <c r="GN14" s="4"/>
      <c r="GO14" s="4"/>
      <c r="GP14" s="4"/>
      <c r="GQ14" s="4"/>
      <c r="GR14" s="4"/>
      <c r="GS14" s="4"/>
      <c r="GT14" s="4"/>
      <c r="GU14" s="4"/>
      <c r="GV14" s="4"/>
      <c r="GW14" s="4"/>
      <c r="GX14" s="4"/>
      <c r="GY14" s="272"/>
      <c r="GZ14" s="272"/>
      <c r="HA14" s="272"/>
      <c r="HB14" s="272"/>
      <c r="HC14" s="272"/>
      <c r="HD14" s="272"/>
      <c r="HE14" s="272"/>
      <c r="HF14" s="272"/>
      <c r="HG14" s="272"/>
      <c r="HH14" s="272"/>
      <c r="HI14" s="272"/>
      <c r="HJ14" s="272"/>
      <c r="HK14" s="272"/>
      <c r="HL14" s="272"/>
      <c r="HM14" s="272"/>
      <c r="HN14" s="272"/>
      <c r="HO14" s="272"/>
      <c r="HP14" s="272"/>
      <c r="HQ14" s="272"/>
      <c r="HR14" s="96"/>
      <c r="HS14" s="272"/>
      <c r="HT14" s="272"/>
      <c r="HU14" s="272"/>
      <c r="HV14" s="272"/>
      <c r="HW14" s="272"/>
      <c r="HX14" s="272"/>
      <c r="HY14" s="272"/>
      <c r="HZ14" s="272"/>
      <c r="IA14" s="272"/>
      <c r="IB14" s="272"/>
      <c r="IC14" s="272"/>
      <c r="ID14" s="272"/>
      <c r="IE14" s="272"/>
      <c r="IF14" s="272"/>
      <c r="IG14" s="272"/>
      <c r="IH14" s="272"/>
      <c r="II14" s="272"/>
      <c r="IJ14" s="272"/>
      <c r="IK14" s="4"/>
    </row>
    <row r="15" spans="1:245" ht="13.5" customHeight="1">
      <c r="A15" s="1078"/>
      <c r="B15" s="1079"/>
      <c r="C15" s="1079"/>
      <c r="D15" s="1079"/>
      <c r="E15" s="1079"/>
      <c r="F15" s="1079"/>
      <c r="G15" s="1079"/>
      <c r="H15" s="1079"/>
      <c r="I15" s="1143" t="s">
        <v>
47</v>
      </c>
      <c r="J15" s="1143"/>
      <c r="K15" s="1143"/>
      <c r="L15" s="1143"/>
      <c r="M15" s="1143"/>
      <c r="N15" s="1143"/>
      <c r="O15" s="1143"/>
      <c r="P15" s="1143"/>
      <c r="Q15" s="1143" t="s">
        <v>
877</v>
      </c>
      <c r="R15" s="1144"/>
      <c r="S15" s="1144"/>
      <c r="T15" s="1144"/>
      <c r="U15" s="1144"/>
      <c r="V15" s="1144"/>
      <c r="W15" s="1143"/>
      <c r="X15" s="1143"/>
      <c r="Y15" s="1143" t="s">
        <v>
47</v>
      </c>
      <c r="Z15" s="1143"/>
      <c r="AA15" s="1143"/>
      <c r="AB15" s="1143"/>
      <c r="AC15" s="1143"/>
      <c r="AD15" s="1143"/>
      <c r="AE15" s="1143"/>
      <c r="AF15" s="1143"/>
      <c r="AG15" s="1143"/>
      <c r="AH15" s="1143" t="s">
        <v>
877</v>
      </c>
      <c r="AI15" s="1143"/>
      <c r="AJ15" s="1143"/>
      <c r="AK15" s="1143"/>
      <c r="AL15" s="1143"/>
      <c r="AM15" s="1143"/>
      <c r="AN15" s="1143"/>
      <c r="AO15" s="1143"/>
      <c r="AP15" s="1143"/>
      <c r="AQ15" s="1145" t="s">
        <v>
47</v>
      </c>
      <c r="AR15" s="1146"/>
      <c r="AS15" s="1146"/>
      <c r="AT15" s="1146"/>
      <c r="AU15" s="1146"/>
      <c r="AV15" s="1146"/>
      <c r="AW15" s="1142"/>
      <c r="AX15" s="1145" t="s">
        <v>
877</v>
      </c>
      <c r="AY15" s="1146"/>
      <c r="AZ15" s="1146"/>
      <c r="BA15" s="1146"/>
      <c r="BB15" s="1146"/>
      <c r="BC15" s="1146"/>
      <c r="BD15" s="1142"/>
      <c r="BE15" s="1145" t="s">
        <v>
47</v>
      </c>
      <c r="BF15" s="1146"/>
      <c r="BG15" s="1146"/>
      <c r="BH15" s="1146"/>
      <c r="BI15" s="1146"/>
      <c r="BJ15" s="1146"/>
      <c r="BK15" s="1142"/>
      <c r="BL15" s="1145" t="s">
        <v>
877</v>
      </c>
      <c r="BM15" s="1146"/>
      <c r="BN15" s="1146"/>
      <c r="BO15" s="1146"/>
      <c r="BP15" s="1146"/>
      <c r="BQ15" s="1146"/>
      <c r="BR15" s="1142"/>
      <c r="BS15" s="1145" t="s">
        <v>
47</v>
      </c>
      <c r="BT15" s="1146"/>
      <c r="BU15" s="1146"/>
      <c r="BV15" s="1146"/>
      <c r="BW15" s="1146"/>
      <c r="BX15" s="1146"/>
      <c r="BY15" s="1146"/>
      <c r="BZ15" s="1143" t="s">
        <v>
877</v>
      </c>
      <c r="CA15" s="1143"/>
      <c r="CB15" s="1143"/>
      <c r="CC15" s="1143"/>
      <c r="CD15" s="1143"/>
      <c r="CE15" s="1143"/>
      <c r="CF15" s="1143"/>
      <c r="CG15" s="285"/>
      <c r="CH15" s="716" t="s">
        <v>
878</v>
      </c>
      <c r="CI15" s="716"/>
      <c r="CJ15" s="716"/>
      <c r="CK15" s="716"/>
      <c r="CL15" s="716"/>
      <c r="CM15" s="716"/>
      <c r="CN15" s="716"/>
      <c r="CO15" s="716"/>
      <c r="CP15" s="716"/>
      <c r="CQ15" s="716"/>
      <c r="CR15" s="716"/>
      <c r="CS15" s="716"/>
      <c r="CT15" s="716"/>
      <c r="CU15" s="716"/>
      <c r="CV15" s="717"/>
      <c r="CW15" s="290"/>
      <c r="CX15" s="728">
        <v>
2</v>
      </c>
      <c r="CY15" s="728"/>
      <c r="CZ15" s="290"/>
      <c r="DA15" s="1120">
        <v>
5</v>
      </c>
      <c r="DB15" s="1120"/>
      <c r="DC15" s="1120"/>
      <c r="DD15" s="307"/>
      <c r="DE15" s="1120" t="s">
        <v>
1194</v>
      </c>
      <c r="DF15" s="1120"/>
      <c r="DG15" s="1120"/>
      <c r="DH15" s="1120"/>
      <c r="DI15" s="136"/>
      <c r="DJ15" s="290"/>
      <c r="DK15" s="728">
        <v>
2</v>
      </c>
      <c r="DL15" s="728"/>
      <c r="DM15" s="290"/>
      <c r="DN15" s="1120">
        <v>
8</v>
      </c>
      <c r="DO15" s="1120"/>
      <c r="DP15" s="1120"/>
      <c r="DQ15" s="307"/>
      <c r="DR15" s="1120" t="s">
        <v>
1194</v>
      </c>
      <c r="DS15" s="1120"/>
      <c r="DT15" s="1120"/>
      <c r="DU15" s="1120"/>
      <c r="DV15" s="136"/>
      <c r="DW15" s="80"/>
      <c r="DX15" s="473"/>
      <c r="DY15" s="728"/>
      <c r="DZ15" s="728"/>
      <c r="EA15" s="473"/>
      <c r="EB15" s="674"/>
      <c r="EC15" s="674"/>
      <c r="ED15" s="473"/>
      <c r="EE15" s="728"/>
      <c r="EF15" s="728"/>
      <c r="EG15" s="473"/>
      <c r="EH15" s="674"/>
      <c r="EI15" s="674"/>
      <c r="EJ15" s="476"/>
      <c r="EK15" s="12"/>
      <c r="EL15" s="37"/>
      <c r="EM15" s="37"/>
      <c r="EN15" s="37"/>
      <c r="EO15" s="37"/>
      <c r="EP15" s="728"/>
      <c r="EQ15" s="728"/>
      <c r="ER15" s="728"/>
      <c r="ES15" s="37"/>
      <c r="ET15" s="37"/>
      <c r="EU15" s="37"/>
      <c r="EV15" s="37"/>
      <c r="EW15" s="37"/>
      <c r="EX15" s="37"/>
      <c r="EY15" s="37"/>
      <c r="EZ15" s="37"/>
      <c r="FA15" s="37"/>
      <c r="FB15" s="37"/>
      <c r="FC15" s="728"/>
      <c r="FD15" s="728"/>
      <c r="FE15" s="728"/>
      <c r="FF15" s="37"/>
      <c r="FG15" s="37"/>
      <c r="FH15" s="37"/>
      <c r="FI15" s="37"/>
      <c r="FJ15" s="11"/>
      <c r="FK15" s="12"/>
      <c r="FL15" s="916">
        <v>
50</v>
      </c>
      <c r="FM15" s="916"/>
      <c r="FN15" s="1132" t="s">
        <v>
865</v>
      </c>
      <c r="FO15" s="728">
        <v>
99</v>
      </c>
      <c r="FP15" s="728"/>
      <c r="FQ15" s="674" t="s">
        <v>
866</v>
      </c>
      <c r="FR15" s="675"/>
      <c r="FS15" s="467"/>
      <c r="FT15" s="467"/>
      <c r="FU15" s="728">
        <v>
93</v>
      </c>
      <c r="FV15" s="728"/>
      <c r="FW15" s="728"/>
      <c r="FX15" s="37"/>
      <c r="FY15" s="37"/>
      <c r="FZ15" s="467"/>
      <c r="GA15" s="467"/>
      <c r="GB15" s="728">
        <v>
79</v>
      </c>
      <c r="GC15" s="728"/>
      <c r="GD15" s="728"/>
      <c r="GE15" s="37"/>
      <c r="GF15" s="37"/>
      <c r="GG15" s="467"/>
      <c r="GH15" s="467"/>
      <c r="GI15" s="728">
        <v>
48</v>
      </c>
      <c r="GJ15" s="728"/>
      <c r="GK15" s="728"/>
      <c r="GL15" s="37"/>
      <c r="GM15" s="11"/>
      <c r="GN15" s="4"/>
      <c r="GO15" s="4"/>
      <c r="GP15" s="4"/>
      <c r="GQ15" s="4"/>
      <c r="GR15" s="4"/>
      <c r="GS15" s="4"/>
      <c r="GT15" s="4"/>
      <c r="GU15" s="4"/>
      <c r="GV15" s="4"/>
      <c r="GW15" s="4"/>
      <c r="GX15" s="4"/>
      <c r="GY15" s="272"/>
      <c r="GZ15" s="272"/>
      <c r="HA15" s="272"/>
      <c r="HB15" s="272"/>
      <c r="HC15" s="272"/>
      <c r="HD15" s="272"/>
      <c r="HE15" s="272"/>
      <c r="HF15" s="272"/>
      <c r="HG15" s="272"/>
      <c r="HH15" s="272"/>
      <c r="HI15" s="272"/>
      <c r="HJ15" s="272"/>
      <c r="HK15" s="272"/>
      <c r="HL15" s="272"/>
      <c r="HM15" s="272"/>
      <c r="HN15" s="272"/>
      <c r="HO15" s="272"/>
      <c r="HP15" s="272"/>
      <c r="HQ15" s="272"/>
      <c r="HR15" s="96"/>
      <c r="HS15" s="272"/>
      <c r="HT15" s="272"/>
      <c r="HU15" s="272"/>
      <c r="HV15" s="272"/>
      <c r="HW15" s="272"/>
      <c r="HX15" s="272"/>
      <c r="HY15" s="272"/>
      <c r="HZ15" s="272"/>
      <c r="IA15" s="272"/>
      <c r="IB15" s="272"/>
      <c r="IC15" s="272"/>
      <c r="ID15" s="272"/>
      <c r="IE15" s="272"/>
      <c r="IF15" s="272"/>
      <c r="IG15" s="272"/>
      <c r="IH15" s="272"/>
      <c r="II15" s="272"/>
      <c r="IJ15" s="272"/>
      <c r="IK15" s="4"/>
    </row>
    <row r="16" spans="1:245" ht="13.5" customHeight="1">
      <c r="A16" s="1147" t="s">
        <v>
674</v>
      </c>
      <c r="B16" s="1148"/>
      <c r="C16" s="1148"/>
      <c r="D16" s="1148"/>
      <c r="E16" s="1148"/>
      <c r="F16" s="1148"/>
      <c r="G16" s="1148"/>
      <c r="H16" s="1148"/>
      <c r="I16" s="445"/>
      <c r="J16" s="1149">
        <v>
22</v>
      </c>
      <c r="K16" s="1149"/>
      <c r="L16" s="1149"/>
      <c r="M16" s="1149"/>
      <c r="N16" s="1149"/>
      <c r="O16" s="433"/>
      <c r="P16" s="433"/>
      <c r="Q16" s="433"/>
      <c r="R16" s="1150">
        <f>
AY16</f>
        <v>
100</v>
      </c>
      <c r="S16" s="1150"/>
      <c r="T16" s="1150"/>
      <c r="U16" s="1150"/>
      <c r="V16" s="1150"/>
      <c r="W16" s="433"/>
      <c r="X16" s="446"/>
      <c r="Y16" s="447"/>
      <c r="Z16" s="1149">
        <v>
17</v>
      </c>
      <c r="AA16" s="1149"/>
      <c r="AB16" s="1149"/>
      <c r="AC16" s="1149"/>
      <c r="AD16" s="1149"/>
      <c r="AE16" s="1149"/>
      <c r="AF16" s="447"/>
      <c r="AG16" s="446"/>
      <c r="AH16" s="446"/>
      <c r="AI16" s="446"/>
      <c r="AJ16" s="1151">
        <f>
BM16</f>
        <v>
100</v>
      </c>
      <c r="AK16" s="1152"/>
      <c r="AL16" s="1152"/>
      <c r="AM16" s="1152"/>
      <c r="AN16" s="1152"/>
      <c r="AO16" s="433"/>
      <c r="AP16" s="433"/>
      <c r="AQ16" s="433"/>
      <c r="AR16" s="1153">
        <v>
46</v>
      </c>
      <c r="AS16" s="1153"/>
      <c r="AT16" s="1153"/>
      <c r="AU16" s="1153"/>
      <c r="AV16" s="433"/>
      <c r="AW16" s="433"/>
      <c r="AX16" s="433"/>
      <c r="AY16" s="1154">
        <v>
100</v>
      </c>
      <c r="AZ16" s="1154"/>
      <c r="BA16" s="1154"/>
      <c r="BB16" s="1154"/>
      <c r="BC16" s="433"/>
      <c r="BD16" s="433"/>
      <c r="BE16" s="433"/>
      <c r="BF16" s="1153">
        <v>
14</v>
      </c>
      <c r="BG16" s="1153"/>
      <c r="BH16" s="1153"/>
      <c r="BI16" s="1153"/>
      <c r="BJ16" s="433"/>
      <c r="BK16" s="433"/>
      <c r="BL16" s="433"/>
      <c r="BM16" s="1150">
        <v>
100</v>
      </c>
      <c r="BN16" s="1150"/>
      <c r="BO16" s="1150"/>
      <c r="BP16" s="1150"/>
      <c r="BQ16" s="433"/>
      <c r="BR16" s="433"/>
      <c r="BS16" s="433"/>
      <c r="BT16" s="1153">
        <v>
15</v>
      </c>
      <c r="BU16" s="1153"/>
      <c r="BV16" s="1153"/>
      <c r="BW16" s="1153"/>
      <c r="BX16" s="433"/>
      <c r="BY16" s="433"/>
      <c r="BZ16" s="433"/>
      <c r="CA16" s="1150">
        <v>
100</v>
      </c>
      <c r="CB16" s="1155"/>
      <c r="CC16" s="1155"/>
      <c r="CD16" s="1155"/>
      <c r="CE16" s="433"/>
      <c r="CF16" s="434"/>
      <c r="CG16" s="285"/>
      <c r="CH16" s="716" t="s">
        <v>
879</v>
      </c>
      <c r="CI16" s="716"/>
      <c r="CJ16" s="716"/>
      <c r="CK16" s="716"/>
      <c r="CL16" s="716"/>
      <c r="CM16" s="716"/>
      <c r="CN16" s="716"/>
      <c r="CO16" s="716"/>
      <c r="CP16" s="716"/>
      <c r="CQ16" s="716"/>
      <c r="CR16" s="716"/>
      <c r="CS16" s="716"/>
      <c r="CT16" s="716"/>
      <c r="CU16" s="716"/>
      <c r="CV16" s="717"/>
      <c r="CW16" s="290"/>
      <c r="CX16" s="728">
        <v>
3</v>
      </c>
      <c r="CY16" s="728"/>
      <c r="CZ16" s="290"/>
      <c r="DA16" s="1120">
        <v>
16</v>
      </c>
      <c r="DB16" s="1120"/>
      <c r="DC16" s="1120"/>
      <c r="DD16" s="307"/>
      <c r="DE16" s="1120" t="s">
        <v>
1193</v>
      </c>
      <c r="DF16" s="1120"/>
      <c r="DG16" s="1120"/>
      <c r="DH16" s="1120"/>
      <c r="DI16" s="136"/>
      <c r="DJ16" s="290"/>
      <c r="DK16" s="728">
        <v>
1</v>
      </c>
      <c r="DL16" s="728"/>
      <c r="DM16" s="290"/>
      <c r="DN16" s="1120">
        <v>
3</v>
      </c>
      <c r="DO16" s="1120"/>
      <c r="DP16" s="1120"/>
      <c r="DQ16" s="307"/>
      <c r="DR16" s="1120" t="s">
        <v>
1194</v>
      </c>
      <c r="DS16" s="1120"/>
      <c r="DT16" s="1120"/>
      <c r="DU16" s="1120"/>
      <c r="DV16" s="136"/>
      <c r="DW16" s="80"/>
      <c r="DX16" s="473"/>
      <c r="DY16" s="728">
        <v>
50</v>
      </c>
      <c r="DZ16" s="728"/>
      <c r="EA16" s="473"/>
      <c r="EB16" s="674" t="s">
        <v>
13</v>
      </c>
      <c r="EC16" s="674"/>
      <c r="ED16" s="473"/>
      <c r="EE16" s="674" t="s">
        <v>
881</v>
      </c>
      <c r="EF16" s="674"/>
      <c r="EG16" s="473"/>
      <c r="EH16" s="674" t="s">
        <v>
882</v>
      </c>
      <c r="EI16" s="674"/>
      <c r="EJ16" s="476"/>
      <c r="EK16" s="80"/>
      <c r="EL16" s="465"/>
      <c r="EM16" s="465"/>
      <c r="EN16" s="473"/>
      <c r="EO16" s="465"/>
      <c r="EP16" s="728">
        <v>
14</v>
      </c>
      <c r="EQ16" s="728"/>
      <c r="ER16" s="728"/>
      <c r="ES16" s="465"/>
      <c r="ET16" s="465"/>
      <c r="EU16" s="465"/>
      <c r="EV16" s="465"/>
      <c r="EW16" s="473"/>
      <c r="EX16" s="473"/>
      <c r="EY16" s="465"/>
      <c r="EZ16" s="465"/>
      <c r="FA16" s="473"/>
      <c r="FB16" s="465"/>
      <c r="FC16" s="728">
        <v>
12</v>
      </c>
      <c r="FD16" s="728"/>
      <c r="FE16" s="728"/>
      <c r="FF16" s="465"/>
      <c r="FG16" s="465"/>
      <c r="FH16" s="465"/>
      <c r="FI16" s="465"/>
      <c r="FJ16" s="476"/>
      <c r="FK16" s="12"/>
      <c r="FL16" s="916"/>
      <c r="FM16" s="916"/>
      <c r="FN16" s="1132"/>
      <c r="FO16" s="728"/>
      <c r="FP16" s="728"/>
      <c r="FQ16" s="674"/>
      <c r="FR16" s="675"/>
      <c r="FS16" s="467"/>
      <c r="FT16" s="467"/>
      <c r="FU16" s="728"/>
      <c r="FV16" s="728"/>
      <c r="FW16" s="728"/>
      <c r="FX16" s="37"/>
      <c r="FY16" s="37"/>
      <c r="FZ16" s="467"/>
      <c r="GA16" s="467"/>
      <c r="GB16" s="728"/>
      <c r="GC16" s="728"/>
      <c r="GD16" s="728"/>
      <c r="GE16" s="37"/>
      <c r="GF16" s="37"/>
      <c r="GG16" s="467"/>
      <c r="GH16" s="467"/>
      <c r="GI16" s="728"/>
      <c r="GJ16" s="728"/>
      <c r="GK16" s="728"/>
      <c r="GL16" s="37"/>
      <c r="GM16" s="11"/>
      <c r="GN16" s="4"/>
      <c r="GO16" s="4"/>
      <c r="GP16" s="4"/>
      <c r="GQ16" s="4"/>
      <c r="GR16" s="4"/>
      <c r="GS16" s="4"/>
      <c r="GT16" s="4"/>
      <c r="GU16" s="4"/>
      <c r="GV16" s="4"/>
      <c r="GW16" s="4"/>
      <c r="GX16" s="4"/>
      <c r="GY16" s="272"/>
      <c r="GZ16" s="272"/>
      <c r="HA16" s="272"/>
      <c r="HB16" s="272"/>
      <c r="HC16" s="272"/>
      <c r="HD16" s="272"/>
      <c r="HE16" s="272"/>
      <c r="HF16" s="272"/>
      <c r="HG16" s="272"/>
      <c r="HH16" s="272"/>
      <c r="HI16" s="272"/>
      <c r="HJ16" s="272"/>
      <c r="HK16" s="272"/>
      <c r="HL16" s="272"/>
      <c r="HM16" s="272"/>
      <c r="HN16" s="272"/>
      <c r="HO16" s="272"/>
      <c r="HP16" s="272"/>
      <c r="HQ16" s="272"/>
      <c r="HR16" s="96"/>
      <c r="HS16" s="272"/>
      <c r="HT16" s="272"/>
      <c r="HU16" s="272"/>
      <c r="HV16" s="272"/>
      <c r="HW16" s="272"/>
      <c r="HX16" s="272"/>
      <c r="HY16" s="272"/>
      <c r="HZ16" s="272"/>
      <c r="IA16" s="272"/>
      <c r="IB16" s="272"/>
      <c r="IC16" s="272"/>
      <c r="ID16" s="272"/>
      <c r="IE16" s="272"/>
      <c r="IF16" s="272"/>
      <c r="IG16" s="272"/>
      <c r="IH16" s="272"/>
      <c r="II16" s="272"/>
      <c r="IJ16" s="272"/>
      <c r="IK16" s="4"/>
    </row>
    <row r="17" spans="1:245" ht="13.5" customHeight="1">
      <c r="A17" s="1049" t="s">
        <v>
1196</v>
      </c>
      <c r="B17" s="1156"/>
      <c r="C17" s="1156"/>
      <c r="D17" s="1156"/>
      <c r="E17" s="1156"/>
      <c r="F17" s="1156"/>
      <c r="G17" s="1156"/>
      <c r="H17" s="1156"/>
      <c r="I17" s="448"/>
      <c r="J17" s="1157" t="s">
        <v>
1493</v>
      </c>
      <c r="K17" s="1157"/>
      <c r="L17" s="1157"/>
      <c r="M17" s="1157"/>
      <c r="N17" s="1157"/>
      <c r="O17" s="449"/>
      <c r="P17" s="449"/>
      <c r="Q17" s="449"/>
      <c r="R17" s="1158" t="s">
        <v>
1493</v>
      </c>
      <c r="S17" s="1158"/>
      <c r="T17" s="1158"/>
      <c r="U17" s="1158"/>
      <c r="V17" s="1158"/>
      <c r="W17" s="449"/>
      <c r="X17" s="450"/>
      <c r="Y17" s="451"/>
      <c r="Z17" s="1157" t="s">
        <v>
1493</v>
      </c>
      <c r="AA17" s="1157"/>
      <c r="AB17" s="1157"/>
      <c r="AC17" s="1157"/>
      <c r="AD17" s="1157"/>
      <c r="AE17" s="1157"/>
      <c r="AF17" s="451"/>
      <c r="AG17" s="450"/>
      <c r="AH17" s="450"/>
      <c r="AI17" s="450"/>
      <c r="AJ17" s="1159" t="s">
        <v>
1493</v>
      </c>
      <c r="AK17" s="1160"/>
      <c r="AL17" s="1160"/>
      <c r="AM17" s="1160"/>
      <c r="AN17" s="1160"/>
      <c r="AO17" s="449"/>
      <c r="AP17" s="449"/>
      <c r="AQ17" s="449"/>
      <c r="AR17" s="1047">
        <v>
24</v>
      </c>
      <c r="AS17" s="1047"/>
      <c r="AT17" s="1047"/>
      <c r="AU17" s="1047"/>
      <c r="AV17" s="449"/>
      <c r="AW17" s="449"/>
      <c r="AX17" s="449"/>
      <c r="AY17" s="1161">
        <v>
52.2</v>
      </c>
      <c r="AZ17" s="1161"/>
      <c r="BA17" s="1161"/>
      <c r="BB17" s="1161"/>
      <c r="BC17" s="449"/>
      <c r="BD17" s="449"/>
      <c r="BE17" s="449"/>
      <c r="BF17" s="1047" t="s">
        <v>
1493</v>
      </c>
      <c r="BG17" s="1047"/>
      <c r="BH17" s="1047"/>
      <c r="BI17" s="1047"/>
      <c r="BJ17" s="449"/>
      <c r="BK17" s="449"/>
      <c r="BL17" s="449"/>
      <c r="BM17" s="1158" t="s">
        <v>
1493</v>
      </c>
      <c r="BN17" s="1162"/>
      <c r="BO17" s="1162"/>
      <c r="BP17" s="1162"/>
      <c r="BQ17" s="449"/>
      <c r="BR17" s="449"/>
      <c r="BS17" s="449"/>
      <c r="BT17" s="1047" t="s">
        <v>
1493</v>
      </c>
      <c r="BU17" s="1047"/>
      <c r="BV17" s="1047"/>
      <c r="BW17" s="1047"/>
      <c r="BX17" s="449"/>
      <c r="BY17" s="449"/>
      <c r="BZ17" s="449"/>
      <c r="CA17" s="1158" t="s">
        <v>
1493</v>
      </c>
      <c r="CB17" s="1162"/>
      <c r="CC17" s="1162"/>
      <c r="CD17" s="1162"/>
      <c r="CE17" s="449"/>
      <c r="CF17" s="456"/>
      <c r="CG17" s="285"/>
      <c r="CH17" s="716" t="s">
        <v>
880</v>
      </c>
      <c r="CI17" s="716"/>
      <c r="CJ17" s="716"/>
      <c r="CK17" s="716"/>
      <c r="CL17" s="716"/>
      <c r="CM17" s="716"/>
      <c r="CN17" s="716"/>
      <c r="CO17" s="716"/>
      <c r="CP17" s="716"/>
      <c r="CQ17" s="716"/>
      <c r="CR17" s="716"/>
      <c r="CS17" s="716"/>
      <c r="CT17" s="716"/>
      <c r="CU17" s="716"/>
      <c r="CV17" s="717"/>
      <c r="CW17" s="290"/>
      <c r="CX17" s="728">
        <v>
2</v>
      </c>
      <c r="CY17" s="728"/>
      <c r="CZ17" s="290"/>
      <c r="DA17" s="1120">
        <v>
13</v>
      </c>
      <c r="DB17" s="1120"/>
      <c r="DC17" s="1120"/>
      <c r="DD17" s="307"/>
      <c r="DE17" s="1120" t="s">
        <v>
1193</v>
      </c>
      <c r="DF17" s="1120"/>
      <c r="DG17" s="1120"/>
      <c r="DH17" s="1120"/>
      <c r="DI17" s="136"/>
      <c r="DJ17" s="290"/>
      <c r="DK17" s="728">
        <v>
4</v>
      </c>
      <c r="DL17" s="728"/>
      <c r="DM17" s="290"/>
      <c r="DN17" s="1120">
        <v>
19</v>
      </c>
      <c r="DO17" s="1120"/>
      <c r="DP17" s="1120"/>
      <c r="DQ17" s="307"/>
      <c r="DR17" s="1120">
        <v>
234</v>
      </c>
      <c r="DS17" s="1120"/>
      <c r="DT17" s="1120"/>
      <c r="DU17" s="1120"/>
      <c r="DV17" s="136"/>
      <c r="DW17" s="59"/>
      <c r="DX17" s="481"/>
      <c r="DY17" s="796"/>
      <c r="DZ17" s="796"/>
      <c r="EA17" s="481"/>
      <c r="EB17" s="666"/>
      <c r="EC17" s="666"/>
      <c r="ED17" s="481"/>
      <c r="EE17" s="666"/>
      <c r="EF17" s="666"/>
      <c r="EG17" s="481"/>
      <c r="EH17" s="666"/>
      <c r="EI17" s="666"/>
      <c r="EJ17" s="61"/>
      <c r="EK17" s="82"/>
      <c r="EL17" s="46"/>
      <c r="EM17" s="46"/>
      <c r="EN17" s="46"/>
      <c r="EO17" s="46"/>
      <c r="EP17" s="796"/>
      <c r="EQ17" s="796"/>
      <c r="ER17" s="796"/>
      <c r="ES17" s="46"/>
      <c r="ET17" s="46"/>
      <c r="EU17" s="46"/>
      <c r="EV17" s="46"/>
      <c r="EW17" s="46"/>
      <c r="EX17" s="46"/>
      <c r="EY17" s="46"/>
      <c r="EZ17" s="46"/>
      <c r="FA17" s="46"/>
      <c r="FB17" s="46"/>
      <c r="FC17" s="796"/>
      <c r="FD17" s="796"/>
      <c r="FE17" s="796"/>
      <c r="FF17" s="46"/>
      <c r="FG17" s="46"/>
      <c r="FH17" s="46"/>
      <c r="FI17" s="46"/>
      <c r="FJ17" s="133"/>
      <c r="FK17" s="12"/>
      <c r="FL17" s="916">
        <v>
100</v>
      </c>
      <c r="FM17" s="916"/>
      <c r="FN17" s="1132" t="s">
        <v>
865</v>
      </c>
      <c r="FO17" s="728">
        <v>
499</v>
      </c>
      <c r="FP17" s="728"/>
      <c r="FQ17" s="674" t="s">
        <v>
866</v>
      </c>
      <c r="FR17" s="675"/>
      <c r="FS17" s="467"/>
      <c r="FT17" s="467"/>
      <c r="FU17" s="728">
        <v>
101</v>
      </c>
      <c r="FV17" s="728"/>
      <c r="FW17" s="728"/>
      <c r="FX17" s="37"/>
      <c r="FY17" s="37"/>
      <c r="FZ17" s="467"/>
      <c r="GA17" s="467"/>
      <c r="GB17" s="728">
        <v>
103</v>
      </c>
      <c r="GC17" s="728"/>
      <c r="GD17" s="728"/>
      <c r="GE17" s="37"/>
      <c r="GF17" s="37"/>
      <c r="GG17" s="467"/>
      <c r="GH17" s="467"/>
      <c r="GI17" s="728">
        <v>
84</v>
      </c>
      <c r="GJ17" s="728"/>
      <c r="GK17" s="728"/>
      <c r="GL17" s="37"/>
      <c r="GM17" s="11"/>
      <c r="GN17" s="4"/>
      <c r="GO17" s="4"/>
      <c r="GP17" s="4"/>
      <c r="GQ17" s="4"/>
      <c r="GR17" s="4"/>
      <c r="GS17" s="4"/>
      <c r="GT17" s="4"/>
      <c r="GU17" s="4"/>
      <c r="GV17" s="4"/>
      <c r="GW17" s="4"/>
      <c r="GX17" s="4"/>
      <c r="GY17" s="272"/>
      <c r="GZ17" s="272"/>
      <c r="HA17" s="272"/>
      <c r="HB17" s="272"/>
      <c r="HC17" s="272"/>
      <c r="HD17" s="272"/>
      <c r="HE17" s="272"/>
      <c r="HF17" s="272"/>
      <c r="HG17" s="272"/>
      <c r="HH17" s="272"/>
      <c r="HI17" s="272"/>
      <c r="HJ17" s="272"/>
      <c r="HK17" s="272"/>
      <c r="HL17" s="272"/>
      <c r="HM17" s="272"/>
      <c r="HN17" s="272"/>
      <c r="HO17" s="272"/>
      <c r="HP17" s="272"/>
      <c r="HQ17" s="272"/>
      <c r="HR17" s="96"/>
      <c r="HS17" s="272"/>
      <c r="HT17" s="272"/>
      <c r="HU17" s="272"/>
      <c r="HV17" s="272"/>
      <c r="HW17" s="272"/>
      <c r="HX17" s="272"/>
      <c r="HY17" s="272"/>
      <c r="HZ17" s="272"/>
      <c r="IA17" s="272"/>
      <c r="IB17" s="272"/>
      <c r="IC17" s="272"/>
      <c r="ID17" s="272"/>
      <c r="IE17" s="272"/>
      <c r="IF17" s="272"/>
      <c r="IG17" s="272"/>
      <c r="IH17" s="272"/>
      <c r="II17" s="272"/>
      <c r="IJ17" s="272"/>
      <c r="IK17" s="4"/>
    </row>
    <row r="18" spans="1:245" ht="13.5" customHeight="1">
      <c r="A18" s="1049" t="s">
        <v>
883</v>
      </c>
      <c r="B18" s="1156"/>
      <c r="C18" s="1156"/>
      <c r="D18" s="1156"/>
      <c r="E18" s="1156"/>
      <c r="F18" s="1156"/>
      <c r="G18" s="1156"/>
      <c r="H18" s="1156"/>
      <c r="I18" s="448"/>
      <c r="J18" s="1157">
        <v>
13</v>
      </c>
      <c r="K18" s="1157"/>
      <c r="L18" s="1157"/>
      <c r="M18" s="1157"/>
      <c r="N18" s="1157"/>
      <c r="O18" s="449"/>
      <c r="P18" s="449"/>
      <c r="Q18" s="449"/>
      <c r="R18" s="1158">
        <v>
59.1</v>
      </c>
      <c r="S18" s="1158"/>
      <c r="T18" s="1158"/>
      <c r="U18" s="1158"/>
      <c r="V18" s="1158"/>
      <c r="W18" s="449"/>
      <c r="X18" s="450"/>
      <c r="Y18" s="451"/>
      <c r="Z18" s="1157">
        <v>
7</v>
      </c>
      <c r="AA18" s="1157"/>
      <c r="AB18" s="1157"/>
      <c r="AC18" s="1157"/>
      <c r="AD18" s="1157"/>
      <c r="AE18" s="1157"/>
      <c r="AF18" s="451"/>
      <c r="AG18" s="450"/>
      <c r="AH18" s="450"/>
      <c r="AI18" s="450"/>
      <c r="AJ18" s="1159">
        <v>
41.2</v>
      </c>
      <c r="AK18" s="1160"/>
      <c r="AL18" s="1160"/>
      <c r="AM18" s="1160"/>
      <c r="AN18" s="1160"/>
      <c r="AO18" s="449"/>
      <c r="AP18" s="449"/>
      <c r="AQ18" s="449"/>
      <c r="AR18" s="1047">
        <v>
10</v>
      </c>
      <c r="AS18" s="1047"/>
      <c r="AT18" s="1047"/>
      <c r="AU18" s="1047"/>
      <c r="AV18" s="449"/>
      <c r="AW18" s="449"/>
      <c r="AX18" s="449"/>
      <c r="AY18" s="1161">
        <v>
21.7</v>
      </c>
      <c r="AZ18" s="1161"/>
      <c r="BA18" s="1161"/>
      <c r="BB18" s="1161"/>
      <c r="BC18" s="449"/>
      <c r="BD18" s="449"/>
      <c r="BE18" s="449"/>
      <c r="BF18" s="1047">
        <v>
6</v>
      </c>
      <c r="BG18" s="1047"/>
      <c r="BH18" s="1047"/>
      <c r="BI18" s="1047"/>
      <c r="BJ18" s="449"/>
      <c r="BK18" s="449"/>
      <c r="BL18" s="449"/>
      <c r="BM18" s="1158">
        <v>
42.9</v>
      </c>
      <c r="BN18" s="1158"/>
      <c r="BO18" s="1158"/>
      <c r="BP18" s="1158"/>
      <c r="BQ18" s="449"/>
      <c r="BR18" s="449"/>
      <c r="BS18" s="449"/>
      <c r="BT18" s="1047">
        <v>
7</v>
      </c>
      <c r="BU18" s="1047"/>
      <c r="BV18" s="1047"/>
      <c r="BW18" s="1047"/>
      <c r="BX18" s="449"/>
      <c r="BY18" s="449"/>
      <c r="BZ18" s="449"/>
      <c r="CA18" s="1158">
        <v>
46.7</v>
      </c>
      <c r="CB18" s="1162"/>
      <c r="CC18" s="1162"/>
      <c r="CD18" s="1162"/>
      <c r="CE18" s="449"/>
      <c r="CF18" s="456"/>
      <c r="CG18" s="285"/>
      <c r="CH18" s="716" t="s">
        <v>
1198</v>
      </c>
      <c r="CI18" s="716"/>
      <c r="CJ18" s="716"/>
      <c r="CK18" s="716"/>
      <c r="CL18" s="716"/>
      <c r="CM18" s="716"/>
      <c r="CN18" s="716"/>
      <c r="CO18" s="716"/>
      <c r="CP18" s="716"/>
      <c r="CQ18" s="716"/>
      <c r="CR18" s="716"/>
      <c r="CS18" s="716"/>
      <c r="CT18" s="716"/>
      <c r="CU18" s="716"/>
      <c r="CV18" s="717"/>
      <c r="CW18" s="290"/>
      <c r="CX18" s="728">
        <v>
7</v>
      </c>
      <c r="CY18" s="728"/>
      <c r="CZ18" s="290"/>
      <c r="DA18" s="1120">
        <v>
38</v>
      </c>
      <c r="DB18" s="1120"/>
      <c r="DC18" s="1120"/>
      <c r="DD18" s="307"/>
      <c r="DE18" s="1120">
        <v>
1801</v>
      </c>
      <c r="DF18" s="1120"/>
      <c r="DG18" s="1120"/>
      <c r="DH18" s="1120"/>
      <c r="DI18" s="136"/>
      <c r="DJ18" s="290"/>
      <c r="DK18" s="728">
        <v>
10</v>
      </c>
      <c r="DL18" s="728"/>
      <c r="DM18" s="290"/>
      <c r="DN18" s="1120">
        <v>
60</v>
      </c>
      <c r="DO18" s="1120"/>
      <c r="DP18" s="1120"/>
      <c r="DQ18" s="307"/>
      <c r="DR18" s="1120">
        <v>
1844</v>
      </c>
      <c r="DS18" s="1120"/>
      <c r="DT18" s="1120"/>
      <c r="DU18" s="1120"/>
      <c r="DV18" s="136"/>
      <c r="DW18" s="471" t="s">
        <v>
1320</v>
      </c>
      <c r="DX18" s="4"/>
      <c r="FK18" s="12"/>
      <c r="FL18" s="916"/>
      <c r="FM18" s="916"/>
      <c r="FN18" s="1132"/>
      <c r="FO18" s="728"/>
      <c r="FP18" s="728"/>
      <c r="FQ18" s="674"/>
      <c r="FR18" s="675"/>
      <c r="FS18" s="467"/>
      <c r="FT18" s="467"/>
      <c r="FU18" s="728"/>
      <c r="FV18" s="728"/>
      <c r="FW18" s="728"/>
      <c r="FX18" s="37"/>
      <c r="FY18" s="37"/>
      <c r="FZ18" s="467"/>
      <c r="GA18" s="467"/>
      <c r="GB18" s="728"/>
      <c r="GC18" s="728"/>
      <c r="GD18" s="728"/>
      <c r="GE18" s="37"/>
      <c r="GF18" s="37"/>
      <c r="GG18" s="467"/>
      <c r="GH18" s="467"/>
      <c r="GI18" s="728"/>
      <c r="GJ18" s="728"/>
      <c r="GK18" s="728"/>
      <c r="GL18" s="37"/>
      <c r="GM18" s="11"/>
      <c r="GN18" s="4"/>
      <c r="GO18" s="4"/>
      <c r="GP18" s="4"/>
      <c r="GQ18" s="4"/>
      <c r="GR18" s="4"/>
      <c r="GS18" s="4"/>
      <c r="GT18" s="4"/>
      <c r="GU18" s="4"/>
      <c r="GV18" s="4"/>
      <c r="GW18" s="4"/>
      <c r="GX18" s="4"/>
      <c r="GY18" s="272"/>
      <c r="GZ18" s="272"/>
      <c r="HA18" s="272"/>
      <c r="HB18" s="272"/>
      <c r="HC18" s="272"/>
      <c r="HD18" s="272"/>
      <c r="HE18" s="272"/>
      <c r="HF18" s="272"/>
      <c r="HG18" s="272"/>
      <c r="HH18" s="272"/>
      <c r="HI18" s="272"/>
      <c r="HJ18" s="272"/>
      <c r="HK18" s="272"/>
      <c r="HL18" s="272"/>
      <c r="HM18" s="272"/>
      <c r="HN18" s="272"/>
      <c r="HO18" s="272"/>
      <c r="HP18" s="272"/>
      <c r="HQ18" s="272"/>
      <c r="HR18" s="96"/>
      <c r="HS18" s="272"/>
      <c r="HT18" s="272"/>
      <c r="HU18" s="272"/>
      <c r="HV18" s="272"/>
      <c r="HW18" s="272"/>
      <c r="HX18" s="272"/>
      <c r="HY18" s="272"/>
      <c r="HZ18" s="272"/>
      <c r="IA18" s="272"/>
      <c r="IB18" s="272"/>
      <c r="IC18" s="272"/>
      <c r="ID18" s="272"/>
      <c r="IE18" s="272"/>
      <c r="IF18" s="272"/>
      <c r="IG18" s="272"/>
      <c r="IH18" s="272"/>
      <c r="II18" s="272"/>
      <c r="IJ18" s="272"/>
      <c r="IK18" s="4"/>
    </row>
    <row r="19" spans="1:245" ht="13.5" customHeight="1">
      <c r="A19" s="1049" t="s">
        <v>
884</v>
      </c>
      <c r="B19" s="1156"/>
      <c r="C19" s="1156"/>
      <c r="D19" s="1156"/>
      <c r="E19" s="1156"/>
      <c r="F19" s="1156"/>
      <c r="G19" s="1156"/>
      <c r="H19" s="1156"/>
      <c r="I19" s="448"/>
      <c r="J19" s="1157">
        <v>
6</v>
      </c>
      <c r="K19" s="1157"/>
      <c r="L19" s="1157"/>
      <c r="M19" s="1157"/>
      <c r="N19" s="1157"/>
      <c r="O19" s="449"/>
      <c r="P19" s="449"/>
      <c r="Q19" s="449"/>
      <c r="R19" s="1158">
        <v>
27.3</v>
      </c>
      <c r="S19" s="1158"/>
      <c r="T19" s="1158"/>
      <c r="U19" s="1158"/>
      <c r="V19" s="1158"/>
      <c r="W19" s="449"/>
      <c r="X19" s="450"/>
      <c r="Y19" s="451"/>
      <c r="Z19" s="1157">
        <v>
9</v>
      </c>
      <c r="AA19" s="1157"/>
      <c r="AB19" s="1157"/>
      <c r="AC19" s="1157"/>
      <c r="AD19" s="1157"/>
      <c r="AE19" s="1157"/>
      <c r="AF19" s="451"/>
      <c r="AG19" s="450"/>
      <c r="AH19" s="450"/>
      <c r="AI19" s="450"/>
      <c r="AJ19" s="1159">
        <v>
52.9</v>
      </c>
      <c r="AK19" s="1160"/>
      <c r="AL19" s="1160"/>
      <c r="AM19" s="1160"/>
      <c r="AN19" s="1160"/>
      <c r="AO19" s="449"/>
      <c r="AP19" s="449"/>
      <c r="AQ19" s="449"/>
      <c r="AR19" s="1047">
        <v>
10</v>
      </c>
      <c r="AS19" s="1047"/>
      <c r="AT19" s="1047"/>
      <c r="AU19" s="1047"/>
      <c r="AV19" s="449"/>
      <c r="AW19" s="449"/>
      <c r="AX19" s="449"/>
      <c r="AY19" s="1161">
        <v>
21.7</v>
      </c>
      <c r="AZ19" s="1161"/>
      <c r="BA19" s="1161"/>
      <c r="BB19" s="1161"/>
      <c r="BC19" s="449"/>
      <c r="BD19" s="449"/>
      <c r="BE19" s="449"/>
      <c r="BF19" s="1047">
        <v>
7</v>
      </c>
      <c r="BG19" s="1047"/>
      <c r="BH19" s="1047"/>
      <c r="BI19" s="1047"/>
      <c r="BJ19" s="449"/>
      <c r="BK19" s="449"/>
      <c r="BL19" s="449"/>
      <c r="BM19" s="1158">
        <v>
50</v>
      </c>
      <c r="BN19" s="1158"/>
      <c r="BO19" s="1158"/>
      <c r="BP19" s="1158"/>
      <c r="BQ19" s="449"/>
      <c r="BR19" s="449"/>
      <c r="BS19" s="449"/>
      <c r="BT19" s="1047">
        <v>
7</v>
      </c>
      <c r="BU19" s="1047"/>
      <c r="BV19" s="1047"/>
      <c r="BW19" s="1047"/>
      <c r="BX19" s="449"/>
      <c r="BY19" s="449"/>
      <c r="BZ19" s="449"/>
      <c r="CA19" s="1158">
        <v>
46.7</v>
      </c>
      <c r="CB19" s="1162"/>
      <c r="CC19" s="1162"/>
      <c r="CD19" s="1162"/>
      <c r="CE19" s="449"/>
      <c r="CF19" s="456"/>
      <c r="CG19" s="285"/>
      <c r="CH19" s="716" t="s">
        <v>
885</v>
      </c>
      <c r="CI19" s="716"/>
      <c r="CJ19" s="716"/>
      <c r="CK19" s="716"/>
      <c r="CL19" s="716"/>
      <c r="CM19" s="716"/>
      <c r="CN19" s="716"/>
      <c r="CO19" s="716"/>
      <c r="CP19" s="716"/>
      <c r="CQ19" s="716"/>
      <c r="CR19" s="716"/>
      <c r="CS19" s="716"/>
      <c r="CT19" s="716"/>
      <c r="CU19" s="716"/>
      <c r="CV19" s="717"/>
      <c r="CW19" s="290"/>
      <c r="CX19" s="728">
        <v>
3</v>
      </c>
      <c r="CY19" s="728"/>
      <c r="CZ19" s="290"/>
      <c r="DA19" s="1120">
        <v>
12</v>
      </c>
      <c r="DB19" s="1120"/>
      <c r="DC19" s="1120"/>
      <c r="DD19" s="307"/>
      <c r="DE19" s="1120">
        <v>
143</v>
      </c>
      <c r="DF19" s="1120"/>
      <c r="DG19" s="1120"/>
      <c r="DH19" s="1120"/>
      <c r="DI19" s="136"/>
      <c r="DJ19" s="290"/>
      <c r="DK19" s="728">
        <v>
3</v>
      </c>
      <c r="DL19" s="728"/>
      <c r="DM19" s="290"/>
      <c r="DN19" s="1120">
        <v>
11</v>
      </c>
      <c r="DO19" s="1120"/>
      <c r="DP19" s="1120"/>
      <c r="DQ19" s="307"/>
      <c r="DR19" s="1120">
        <v>
292</v>
      </c>
      <c r="DS19" s="1120"/>
      <c r="DT19" s="1120"/>
      <c r="DU19" s="1120"/>
      <c r="DV19" s="136"/>
      <c r="DW19" s="471" t="s">
        <v>
1321</v>
      </c>
      <c r="DZ19" s="4"/>
      <c r="EA19" s="4"/>
      <c r="EB19" s="4"/>
      <c r="EC19" s="4"/>
      <c r="ED19" s="4"/>
      <c r="EE19" s="4"/>
      <c r="EF19" s="4"/>
      <c r="EG19" s="4"/>
      <c r="EH19" s="4"/>
      <c r="EI19" s="4"/>
      <c r="EJ19" s="4"/>
      <c r="EK19" s="4"/>
      <c r="EL19" s="4"/>
      <c r="EM19" s="4"/>
      <c r="EN19" s="4"/>
      <c r="EO19" s="4"/>
      <c r="EP19" s="4"/>
      <c r="EQ19" s="4"/>
      <c r="ER19" s="4"/>
      <c r="ES19" s="4"/>
      <c r="ET19" s="4"/>
      <c r="EU19" s="4"/>
      <c r="EV19" s="4"/>
      <c r="EW19" s="4"/>
      <c r="EX19" s="4"/>
      <c r="EY19" s="4"/>
      <c r="EZ19" s="4"/>
      <c r="FA19" s="4"/>
      <c r="FB19" s="4"/>
      <c r="FC19" s="4"/>
      <c r="FD19" s="4"/>
      <c r="FE19" s="4"/>
      <c r="FF19" s="4"/>
      <c r="FG19" s="4"/>
      <c r="FH19" s="4"/>
      <c r="FI19" s="4"/>
      <c r="FJ19" s="4"/>
      <c r="FK19" s="12"/>
      <c r="FL19" s="916">
        <v>
500</v>
      </c>
      <c r="FM19" s="916"/>
      <c r="FN19" s="1132" t="s">
        <v>
865</v>
      </c>
      <c r="FO19" s="728">
        <v>
999</v>
      </c>
      <c r="FP19" s="728"/>
      <c r="FQ19" s="674" t="s">
        <v>
1325</v>
      </c>
      <c r="FR19" s="675"/>
      <c r="FS19" s="467"/>
      <c r="FT19" s="467"/>
      <c r="FU19" s="728">
        <v>
13</v>
      </c>
      <c r="FV19" s="728"/>
      <c r="FW19" s="728"/>
      <c r="FX19" s="37"/>
      <c r="FY19" s="37"/>
      <c r="FZ19" s="467"/>
      <c r="GA19" s="467"/>
      <c r="GB19" s="728">
        <v>
14</v>
      </c>
      <c r="GC19" s="728"/>
      <c r="GD19" s="728"/>
      <c r="GE19" s="37"/>
      <c r="GF19" s="37"/>
      <c r="GG19" s="467"/>
      <c r="GH19" s="467"/>
      <c r="GI19" s="728">
        <v>
14</v>
      </c>
      <c r="GJ19" s="728"/>
      <c r="GK19" s="728"/>
      <c r="GL19" s="37"/>
      <c r="GM19" s="11"/>
      <c r="GN19" s="4"/>
      <c r="GO19" s="4"/>
      <c r="GP19" s="4"/>
      <c r="GQ19" s="4"/>
      <c r="GR19" s="4"/>
      <c r="GS19" s="4"/>
      <c r="GT19" s="4"/>
      <c r="GU19" s="4"/>
      <c r="GV19" s="4"/>
      <c r="GW19" s="4"/>
      <c r="GX19" s="4"/>
      <c r="GY19" s="272"/>
      <c r="GZ19" s="272"/>
      <c r="HA19" s="272"/>
      <c r="HB19" s="272"/>
      <c r="HC19" s="272"/>
      <c r="HD19" s="272"/>
      <c r="HE19" s="272"/>
      <c r="HF19" s="272"/>
      <c r="HG19" s="272"/>
      <c r="HH19" s="272"/>
      <c r="HI19" s="272"/>
      <c r="HJ19" s="272"/>
      <c r="HK19" s="272"/>
      <c r="HL19" s="272"/>
      <c r="HM19" s="272"/>
      <c r="HN19" s="272"/>
      <c r="HO19" s="272"/>
      <c r="HP19" s="272"/>
      <c r="HQ19" s="272"/>
      <c r="HR19" s="96"/>
      <c r="HS19" s="272"/>
      <c r="HT19" s="272"/>
      <c r="HU19" s="272"/>
      <c r="HV19" s="272"/>
      <c r="HW19" s="272"/>
      <c r="HX19" s="272"/>
      <c r="HY19" s="272"/>
      <c r="HZ19" s="272"/>
      <c r="IA19" s="272"/>
      <c r="IB19" s="272"/>
      <c r="IC19" s="272"/>
      <c r="ID19" s="272"/>
      <c r="IE19" s="272"/>
      <c r="IF19" s="272"/>
      <c r="IG19" s="272"/>
      <c r="IH19" s="272"/>
      <c r="II19" s="272"/>
      <c r="IJ19" s="272"/>
      <c r="IK19" s="4"/>
    </row>
    <row r="20" spans="1:245" ht="13.5" customHeight="1">
      <c r="A20" s="1049" t="s">
        <v>
886</v>
      </c>
      <c r="B20" s="1156"/>
      <c r="C20" s="1156"/>
      <c r="D20" s="1156"/>
      <c r="E20" s="1156"/>
      <c r="F20" s="1156"/>
      <c r="G20" s="1156"/>
      <c r="H20" s="1156"/>
      <c r="I20" s="448"/>
      <c r="J20" s="1157">
        <v>
1</v>
      </c>
      <c r="K20" s="1157"/>
      <c r="L20" s="1157"/>
      <c r="M20" s="1157"/>
      <c r="N20" s="1157"/>
      <c r="O20" s="449"/>
      <c r="P20" s="449"/>
      <c r="Q20" s="449"/>
      <c r="R20" s="1158">
        <v>
4.5</v>
      </c>
      <c r="S20" s="1158"/>
      <c r="T20" s="1158"/>
      <c r="U20" s="1158"/>
      <c r="V20" s="1158"/>
      <c r="W20" s="449"/>
      <c r="X20" s="450"/>
      <c r="Y20" s="451"/>
      <c r="Z20" s="1157" t="s">
        <v>
1493</v>
      </c>
      <c r="AA20" s="1157"/>
      <c r="AB20" s="1157"/>
      <c r="AC20" s="1157"/>
      <c r="AD20" s="1157"/>
      <c r="AE20" s="1157"/>
      <c r="AF20" s="451"/>
      <c r="AG20" s="450"/>
      <c r="AH20" s="450"/>
      <c r="AI20" s="450"/>
      <c r="AJ20" s="1159" t="s">
        <v>
1493</v>
      </c>
      <c r="AK20" s="1160"/>
      <c r="AL20" s="1160"/>
      <c r="AM20" s="1160"/>
      <c r="AN20" s="1160"/>
      <c r="AO20" s="449"/>
      <c r="AP20" s="449"/>
      <c r="AQ20" s="449"/>
      <c r="AR20" s="1047">
        <v>
2</v>
      </c>
      <c r="AS20" s="1047"/>
      <c r="AT20" s="1047"/>
      <c r="AU20" s="1047"/>
      <c r="AV20" s="449"/>
      <c r="AW20" s="449"/>
      <c r="AX20" s="449"/>
      <c r="AY20" s="1161">
        <v>
4.3</v>
      </c>
      <c r="AZ20" s="1161"/>
      <c r="BA20" s="1161"/>
      <c r="BB20" s="1161"/>
      <c r="BC20" s="449"/>
      <c r="BD20" s="449"/>
      <c r="BE20" s="449"/>
      <c r="BF20" s="1047" t="s">
        <v>
1493</v>
      </c>
      <c r="BG20" s="1047"/>
      <c r="BH20" s="1047"/>
      <c r="BI20" s="1047"/>
      <c r="BJ20" s="449"/>
      <c r="BK20" s="449"/>
      <c r="BL20" s="449"/>
      <c r="BM20" s="1158" t="s">
        <v>
1493</v>
      </c>
      <c r="BN20" s="1158"/>
      <c r="BO20" s="1158"/>
      <c r="BP20" s="1158"/>
      <c r="BQ20" s="449"/>
      <c r="BR20" s="449"/>
      <c r="BS20" s="449"/>
      <c r="BT20" s="1047" t="s">
        <v>
1494</v>
      </c>
      <c r="BU20" s="1047"/>
      <c r="BV20" s="1047"/>
      <c r="BW20" s="1047"/>
      <c r="BX20" s="449"/>
      <c r="BY20" s="449"/>
      <c r="BZ20" s="449"/>
      <c r="CA20" s="1158" t="s">
        <v>
1493</v>
      </c>
      <c r="CB20" s="1162"/>
      <c r="CC20" s="1162"/>
      <c r="CD20" s="1162"/>
      <c r="CE20" s="449"/>
      <c r="CF20" s="456"/>
      <c r="CG20" s="285"/>
      <c r="CH20" s="716" t="s">
        <v>
887</v>
      </c>
      <c r="CI20" s="716"/>
      <c r="CJ20" s="716"/>
      <c r="CK20" s="716"/>
      <c r="CL20" s="716"/>
      <c r="CM20" s="716"/>
      <c r="CN20" s="716"/>
      <c r="CO20" s="716"/>
      <c r="CP20" s="716"/>
      <c r="CQ20" s="716"/>
      <c r="CR20" s="716"/>
      <c r="CS20" s="716"/>
      <c r="CT20" s="716"/>
      <c r="CU20" s="716"/>
      <c r="CV20" s="717"/>
      <c r="CW20" s="290"/>
      <c r="CX20" s="728">
        <v>
5</v>
      </c>
      <c r="CY20" s="728"/>
      <c r="CZ20" s="290"/>
      <c r="DA20" s="1120">
        <v>
43</v>
      </c>
      <c r="DB20" s="1120"/>
      <c r="DC20" s="1120"/>
      <c r="DD20" s="307"/>
      <c r="DE20" s="1120">
        <v>
2865</v>
      </c>
      <c r="DF20" s="1120"/>
      <c r="DG20" s="1120"/>
      <c r="DH20" s="1120"/>
      <c r="DI20" s="136"/>
      <c r="DJ20" s="290"/>
      <c r="DK20" s="728">
        <v>
6</v>
      </c>
      <c r="DL20" s="728"/>
      <c r="DM20" s="290"/>
      <c r="DN20" s="1120">
        <v>
32</v>
      </c>
      <c r="DO20" s="1120"/>
      <c r="DP20" s="1120"/>
      <c r="DQ20" s="307"/>
      <c r="DR20" s="1120">
        <v>
2473</v>
      </c>
      <c r="DS20" s="1120"/>
      <c r="DT20" s="1120"/>
      <c r="DU20" s="1120"/>
      <c r="DV20" s="136"/>
      <c r="EX20" s="473"/>
      <c r="EY20" s="4"/>
      <c r="EZ20" s="4"/>
      <c r="FA20" s="4"/>
      <c r="FB20" s="4"/>
      <c r="FC20" s="4"/>
      <c r="FD20" s="4"/>
      <c r="FE20" s="4"/>
      <c r="FF20" s="4"/>
      <c r="FG20" s="4"/>
      <c r="FH20" s="4"/>
      <c r="FI20" s="4"/>
      <c r="FJ20" s="4"/>
      <c r="FK20" s="12"/>
      <c r="FL20" s="916"/>
      <c r="FM20" s="916"/>
      <c r="FN20" s="1132"/>
      <c r="FO20" s="728"/>
      <c r="FP20" s="728"/>
      <c r="FQ20" s="674"/>
      <c r="FR20" s="675"/>
      <c r="FS20" s="467"/>
      <c r="FT20" s="467"/>
      <c r="FU20" s="728"/>
      <c r="FV20" s="728"/>
      <c r="FW20" s="728"/>
      <c r="FX20" s="37"/>
      <c r="FY20" s="37"/>
      <c r="FZ20" s="467"/>
      <c r="GA20" s="467"/>
      <c r="GB20" s="728"/>
      <c r="GC20" s="728"/>
      <c r="GD20" s="728"/>
      <c r="GE20" s="37"/>
      <c r="GF20" s="37"/>
      <c r="GG20" s="467"/>
      <c r="GH20" s="467"/>
      <c r="GI20" s="728"/>
      <c r="GJ20" s="728"/>
      <c r="GK20" s="728"/>
      <c r="GL20" s="37"/>
      <c r="GM20" s="11"/>
      <c r="GN20" s="4"/>
      <c r="GO20" s="4"/>
      <c r="GP20" s="4"/>
      <c r="GQ20" s="4"/>
      <c r="GR20" s="4"/>
      <c r="GS20" s="4"/>
      <c r="GT20" s="277"/>
      <c r="GU20" s="277"/>
      <c r="GV20" s="277"/>
      <c r="GW20" s="277"/>
      <c r="GX20" s="4"/>
      <c r="GY20" s="272"/>
      <c r="GZ20" s="272"/>
      <c r="HA20" s="272"/>
      <c r="HB20" s="272"/>
      <c r="HC20" s="272"/>
      <c r="HD20" s="272"/>
      <c r="HE20" s="272"/>
      <c r="HF20" s="272"/>
      <c r="HG20" s="272"/>
      <c r="HH20" s="272"/>
      <c r="HI20" s="272"/>
      <c r="HJ20" s="272"/>
      <c r="HK20" s="272"/>
      <c r="HL20" s="272"/>
      <c r="HM20" s="272"/>
      <c r="HN20" s="272"/>
      <c r="HO20" s="272"/>
      <c r="HP20" s="272"/>
      <c r="HQ20" s="272"/>
      <c r="HR20" s="96"/>
      <c r="HS20" s="272"/>
      <c r="HT20" s="272"/>
      <c r="HU20" s="272"/>
      <c r="HV20" s="272"/>
      <c r="HW20" s="272"/>
      <c r="HX20" s="272"/>
      <c r="HY20" s="272"/>
      <c r="HZ20" s="272"/>
      <c r="IA20" s="272"/>
      <c r="IB20" s="272"/>
      <c r="IC20" s="272"/>
      <c r="ID20" s="272"/>
      <c r="IE20" s="272"/>
      <c r="IF20" s="272"/>
      <c r="IG20" s="272"/>
      <c r="IH20" s="272"/>
      <c r="II20" s="272"/>
      <c r="IJ20" s="272"/>
      <c r="IK20" s="4"/>
    </row>
    <row r="21" spans="1:245" ht="13.5" customHeight="1">
      <c r="A21" s="1163" t="s">
        <v>
889</v>
      </c>
      <c r="B21" s="1164"/>
      <c r="C21" s="1164"/>
      <c r="D21" s="1164"/>
      <c r="E21" s="1164"/>
      <c r="F21" s="1164"/>
      <c r="G21" s="1164"/>
      <c r="H21" s="1164"/>
      <c r="I21" s="452"/>
      <c r="J21" s="1165">
        <v>
2</v>
      </c>
      <c r="K21" s="1165"/>
      <c r="L21" s="1165"/>
      <c r="M21" s="1165"/>
      <c r="N21" s="1165"/>
      <c r="O21" s="443"/>
      <c r="P21" s="443"/>
      <c r="Q21" s="443"/>
      <c r="R21" s="1166">
        <v>
9.1</v>
      </c>
      <c r="S21" s="1166"/>
      <c r="T21" s="1166"/>
      <c r="U21" s="1166"/>
      <c r="V21" s="1166"/>
      <c r="W21" s="443"/>
      <c r="X21" s="453"/>
      <c r="Y21" s="454"/>
      <c r="Z21" s="1165">
        <v>
1</v>
      </c>
      <c r="AA21" s="1165"/>
      <c r="AB21" s="1165"/>
      <c r="AC21" s="1165"/>
      <c r="AD21" s="1165"/>
      <c r="AE21" s="1165"/>
      <c r="AF21" s="454"/>
      <c r="AG21" s="453"/>
      <c r="AH21" s="453"/>
      <c r="AI21" s="453"/>
      <c r="AJ21" s="1167">
        <v>
5.9</v>
      </c>
      <c r="AK21" s="1168"/>
      <c r="AL21" s="1168"/>
      <c r="AM21" s="1168"/>
      <c r="AN21" s="1168"/>
      <c r="AO21" s="443"/>
      <c r="AP21" s="455"/>
      <c r="AQ21" s="443"/>
      <c r="AR21" s="1169" t="s">
        <v>
1493</v>
      </c>
      <c r="AS21" s="1169"/>
      <c r="AT21" s="1169"/>
      <c r="AU21" s="1169"/>
      <c r="AV21" s="443"/>
      <c r="AW21" s="443"/>
      <c r="AX21" s="443"/>
      <c r="AY21" s="1170" t="s">
        <v>
1493</v>
      </c>
      <c r="AZ21" s="1170"/>
      <c r="BA21" s="1170"/>
      <c r="BB21" s="1170"/>
      <c r="BC21" s="443"/>
      <c r="BD21" s="443"/>
      <c r="BE21" s="443"/>
      <c r="BF21" s="1169">
        <v>
1</v>
      </c>
      <c r="BG21" s="1169"/>
      <c r="BH21" s="1169"/>
      <c r="BI21" s="1169"/>
      <c r="BJ21" s="443"/>
      <c r="BK21" s="443"/>
      <c r="BL21" s="443"/>
      <c r="BM21" s="1169">
        <v>
7.1</v>
      </c>
      <c r="BN21" s="1169"/>
      <c r="BO21" s="1169"/>
      <c r="BP21" s="1169"/>
      <c r="BQ21" s="443"/>
      <c r="BR21" s="443"/>
      <c r="BS21" s="443"/>
      <c r="BT21" s="1169">
        <v>
1</v>
      </c>
      <c r="BU21" s="1169"/>
      <c r="BV21" s="1169"/>
      <c r="BW21" s="1169"/>
      <c r="BX21" s="443"/>
      <c r="BY21" s="443"/>
      <c r="BZ21" s="443"/>
      <c r="CA21" s="1171">
        <v>
6.6</v>
      </c>
      <c r="CB21" s="1171"/>
      <c r="CC21" s="1171"/>
      <c r="CD21" s="1171"/>
      <c r="CE21" s="443"/>
      <c r="CF21" s="444"/>
      <c r="CG21" s="285"/>
      <c r="CH21" s="716" t="s">
        <v>
890</v>
      </c>
      <c r="CI21" s="716"/>
      <c r="CJ21" s="716"/>
      <c r="CK21" s="716"/>
      <c r="CL21" s="716"/>
      <c r="CM21" s="716"/>
      <c r="CN21" s="716"/>
      <c r="CO21" s="716"/>
      <c r="CP21" s="716"/>
      <c r="CQ21" s="716"/>
      <c r="CR21" s="716"/>
      <c r="CS21" s="716"/>
      <c r="CT21" s="716"/>
      <c r="CU21" s="716"/>
      <c r="CV21" s="717"/>
      <c r="CW21" s="290"/>
      <c r="CX21" s="728">
        <v>
6</v>
      </c>
      <c r="CY21" s="728"/>
      <c r="CZ21" s="290"/>
      <c r="DA21" s="1120">
        <v>
51</v>
      </c>
      <c r="DB21" s="1120"/>
      <c r="DC21" s="1120"/>
      <c r="DD21" s="307"/>
      <c r="DE21" s="1120">
        <v>
2231</v>
      </c>
      <c r="DF21" s="1120"/>
      <c r="DG21" s="1120"/>
      <c r="DH21" s="1120"/>
      <c r="DI21" s="136"/>
      <c r="DJ21" s="290"/>
      <c r="DK21" s="728" t="s">
        <v>
1197</v>
      </c>
      <c r="DL21" s="728"/>
      <c r="DM21" s="290"/>
      <c r="DN21" s="1120" t="s">
        <v>
1195</v>
      </c>
      <c r="DO21" s="1120"/>
      <c r="DP21" s="1120"/>
      <c r="DQ21" s="307"/>
      <c r="DR21" s="1120" t="s">
        <v>
1197</v>
      </c>
      <c r="DS21" s="1120"/>
      <c r="DT21" s="1120"/>
      <c r="DU21" s="1120"/>
      <c r="DV21" s="136"/>
      <c r="DX21" s="689" t="s">
        <v>
1202</v>
      </c>
      <c r="DY21" s="689"/>
      <c r="DZ21" s="29" t="s">
        <v>
1203</v>
      </c>
      <c r="EA21" s="29" t="s">
        <v>
1204</v>
      </c>
      <c r="EB21" s="29"/>
      <c r="EC21" s="42" t="s">
        <v>
1326</v>
      </c>
      <c r="ED21" s="42"/>
      <c r="EE21" s="42"/>
      <c r="EF21" s="42"/>
      <c r="EG21" s="42"/>
      <c r="EH21" s="42"/>
      <c r="EI21" s="42"/>
      <c r="EJ21" s="42"/>
      <c r="EK21" s="42"/>
      <c r="EL21" s="42"/>
      <c r="EM21" s="42"/>
      <c r="EN21" s="42"/>
      <c r="EO21" s="42"/>
      <c r="EP21" s="42"/>
      <c r="EQ21" s="42"/>
      <c r="ER21" s="42"/>
      <c r="ES21" s="42"/>
      <c r="ET21" s="42"/>
      <c r="EU21" s="473"/>
      <c r="EV21" s="473"/>
      <c r="EW21" s="473"/>
      <c r="FA21" s="4"/>
      <c r="FB21" s="4"/>
      <c r="FC21" s="461"/>
      <c r="FD21" s="461"/>
      <c r="FE21" s="461"/>
      <c r="FF21" s="4"/>
      <c r="FG21" s="4"/>
      <c r="FH21" s="4"/>
      <c r="FI21" s="4"/>
      <c r="FJ21" s="4"/>
      <c r="FK21" s="576">
        <v>
1000</v>
      </c>
      <c r="FL21" s="728"/>
      <c r="FM21" s="728"/>
      <c r="FN21" s="674" t="s">
        <v>
1325</v>
      </c>
      <c r="FO21" s="674" t="s">
        <v>
881</v>
      </c>
      <c r="FP21" s="674"/>
      <c r="FQ21" s="674" t="s">
        <v>
882</v>
      </c>
      <c r="FR21" s="675"/>
      <c r="FS21" s="467"/>
      <c r="FT21" s="467"/>
      <c r="FU21" s="728">
        <v>
12</v>
      </c>
      <c r="FV21" s="728"/>
      <c r="FW21" s="728"/>
      <c r="FX21" s="37"/>
      <c r="FY21" s="37"/>
      <c r="FZ21" s="467"/>
      <c r="GA21" s="467"/>
      <c r="GB21" s="728">
        <v>
12</v>
      </c>
      <c r="GC21" s="728"/>
      <c r="GD21" s="728"/>
      <c r="GE21" s="37"/>
      <c r="GF21" s="37"/>
      <c r="GG21" s="467"/>
      <c r="GH21" s="467"/>
      <c r="GI21" s="728">
        <v>
12</v>
      </c>
      <c r="GJ21" s="728"/>
      <c r="GK21" s="728"/>
      <c r="GL21" s="37"/>
      <c r="GM21" s="11"/>
      <c r="GN21" s="4"/>
      <c r="GO21" s="482"/>
      <c r="GP21" s="482"/>
      <c r="GQ21" s="482"/>
      <c r="GR21" s="276"/>
      <c r="GS21" s="276"/>
      <c r="GT21" s="276"/>
      <c r="GU21" s="276"/>
      <c r="GV21" s="4"/>
      <c r="GW21" s="4"/>
      <c r="GX21" s="4"/>
      <c r="GY21" s="272"/>
      <c r="GZ21" s="272"/>
      <c r="HA21" s="272"/>
      <c r="HB21" s="272"/>
      <c r="HC21" s="272"/>
      <c r="HD21" s="272"/>
      <c r="HE21" s="272"/>
      <c r="HF21" s="272"/>
      <c r="HG21" s="272"/>
      <c r="HH21" s="272"/>
      <c r="HI21" s="272"/>
      <c r="HJ21" s="272"/>
      <c r="HK21" s="272"/>
      <c r="HL21" s="272"/>
      <c r="HM21" s="272"/>
      <c r="HN21" s="272"/>
      <c r="HO21" s="272"/>
      <c r="HP21" s="272"/>
      <c r="HQ21" s="272"/>
      <c r="HR21" s="96"/>
      <c r="HS21" s="272"/>
      <c r="HT21" s="272"/>
      <c r="HU21" s="272"/>
      <c r="HV21" s="272"/>
      <c r="HW21" s="272"/>
      <c r="HX21" s="272"/>
      <c r="HY21" s="272"/>
      <c r="HZ21" s="272"/>
      <c r="IA21" s="272"/>
      <c r="IB21" s="272"/>
      <c r="IC21" s="272"/>
      <c r="ID21" s="272"/>
      <c r="IE21" s="272"/>
      <c r="IF21" s="272"/>
      <c r="IG21" s="272"/>
      <c r="IH21" s="272"/>
      <c r="II21" s="272"/>
      <c r="IJ21" s="272"/>
      <c r="IK21" s="4"/>
    </row>
    <row r="22" spans="1:245" ht="13.5" customHeight="1">
      <c r="A22" s="553"/>
      <c r="B22" s="553"/>
      <c r="C22" s="92" t="s">
        <v>
646</v>
      </c>
      <c r="D22" s="409"/>
      <c r="E22" s="305" t="s">
        <v>
1495</v>
      </c>
      <c r="F22" s="409"/>
      <c r="G22" s="409"/>
      <c r="H22" s="409"/>
      <c r="I22" s="409"/>
      <c r="J22" s="409"/>
      <c r="K22" s="409"/>
      <c r="L22" s="409"/>
      <c r="M22" s="409"/>
      <c r="N22" s="409"/>
      <c r="O22" s="409"/>
      <c r="P22" s="409"/>
      <c r="Q22" s="409"/>
      <c r="R22" s="409"/>
      <c r="S22" s="409"/>
      <c r="T22" s="409"/>
      <c r="U22" s="409"/>
      <c r="V22" s="409"/>
      <c r="W22" s="409"/>
      <c r="X22" s="409"/>
      <c r="Y22" s="409"/>
      <c r="Z22" s="409"/>
      <c r="AA22" s="409"/>
      <c r="AB22" s="409"/>
      <c r="AC22" s="409"/>
      <c r="AD22" s="409"/>
      <c r="AE22" s="409"/>
      <c r="AF22" s="409"/>
      <c r="AG22" s="304"/>
      <c r="AH22" s="304"/>
      <c r="AI22" s="304"/>
      <c r="AJ22" s="304"/>
      <c r="AK22" s="304"/>
      <c r="AL22" s="304"/>
      <c r="AM22" s="304"/>
      <c r="AN22" s="304"/>
      <c r="AO22" s="304"/>
      <c r="AP22" s="553"/>
      <c r="AQ22" s="553"/>
      <c r="AR22" s="553"/>
      <c r="AS22" s="553"/>
      <c r="AT22" s="553"/>
      <c r="AU22" s="553"/>
      <c r="AV22" s="553"/>
      <c r="AW22" s="303"/>
      <c r="AX22" s="304"/>
      <c r="AY22" s="304"/>
      <c r="AZ22" s="303"/>
      <c r="BA22" s="304"/>
      <c r="BB22" s="303"/>
      <c r="BC22" s="304"/>
      <c r="BD22" s="304"/>
      <c r="BE22" s="304"/>
      <c r="BF22" s="304"/>
      <c r="BG22" s="303"/>
      <c r="BH22" s="304"/>
      <c r="BI22" s="304"/>
      <c r="BJ22" s="553"/>
      <c r="BK22" s="553"/>
      <c r="BL22" s="553"/>
      <c r="BM22" s="553"/>
      <c r="BN22" s="304"/>
      <c r="BO22" s="304"/>
      <c r="BP22" s="304"/>
      <c r="BQ22" s="304"/>
      <c r="BR22" s="304"/>
      <c r="BS22" s="304"/>
      <c r="BT22" s="304"/>
      <c r="BU22" s="410"/>
      <c r="BV22" s="304"/>
      <c r="BW22" s="304"/>
      <c r="BX22" s="303"/>
      <c r="BY22" s="304"/>
      <c r="BZ22" s="304"/>
      <c r="CA22" s="94"/>
      <c r="CB22" s="94"/>
      <c r="CC22" s="94"/>
      <c r="CD22" s="94"/>
      <c r="CE22" s="94"/>
      <c r="CF22" s="94"/>
      <c r="CG22" s="285"/>
      <c r="CH22" s="716" t="s">
        <v>
891</v>
      </c>
      <c r="CI22" s="716"/>
      <c r="CJ22" s="716"/>
      <c r="CK22" s="716"/>
      <c r="CL22" s="716"/>
      <c r="CM22" s="716"/>
      <c r="CN22" s="716"/>
      <c r="CO22" s="716"/>
      <c r="CP22" s="716"/>
      <c r="CQ22" s="716"/>
      <c r="CR22" s="716"/>
      <c r="CS22" s="716"/>
      <c r="CT22" s="716"/>
      <c r="CU22" s="716"/>
      <c r="CV22" s="717"/>
      <c r="CW22" s="290"/>
      <c r="CX22" s="728">
        <v>
13</v>
      </c>
      <c r="CY22" s="728"/>
      <c r="CZ22" s="290"/>
      <c r="DA22" s="1120">
        <v>
129</v>
      </c>
      <c r="DB22" s="1120"/>
      <c r="DC22" s="1120"/>
      <c r="DD22" s="307"/>
      <c r="DE22" s="1120">
        <v>
6000</v>
      </c>
      <c r="DF22" s="1120"/>
      <c r="DG22" s="1120"/>
      <c r="DH22" s="1120"/>
      <c r="DI22" s="136"/>
      <c r="DJ22" s="290"/>
      <c r="DK22" s="728">
        <v>
4</v>
      </c>
      <c r="DL22" s="728"/>
      <c r="DM22" s="290"/>
      <c r="DN22" s="1120">
        <v>
19</v>
      </c>
      <c r="DO22" s="1120"/>
      <c r="DP22" s="1120"/>
      <c r="DQ22" s="307"/>
      <c r="DR22" s="1120">
        <v>
1177</v>
      </c>
      <c r="DS22" s="1120"/>
      <c r="DT22" s="1120"/>
      <c r="DU22" s="1120"/>
      <c r="DV22" s="136"/>
      <c r="DW22" s="4"/>
      <c r="DX22" s="4"/>
      <c r="DY22" s="4"/>
      <c r="DZ22" s="4"/>
      <c r="EA22" s="4"/>
      <c r="EB22" s="4"/>
      <c r="EC22" s="4"/>
      <c r="ED22" s="4"/>
      <c r="EE22" s="4"/>
      <c r="EF22" s="4"/>
      <c r="EG22" s="4"/>
      <c r="EH22" s="4"/>
      <c r="EI22" s="4"/>
      <c r="EJ22" s="4"/>
      <c r="EK22" s="4"/>
      <c r="EL22" s="4"/>
      <c r="EM22" s="4"/>
      <c r="EN22" s="4"/>
      <c r="ET22" s="723">
        <v>
42522</v>
      </c>
      <c r="EU22" s="723"/>
      <c r="EV22" s="723"/>
      <c r="EW22" s="723"/>
      <c r="EX22" s="723"/>
      <c r="EY22" s="723"/>
      <c r="EZ22" s="723"/>
      <c r="FB22" s="4"/>
      <c r="FC22" s="4"/>
      <c r="FD22" s="4"/>
      <c r="FE22" s="4"/>
      <c r="FF22" s="4"/>
      <c r="FG22" s="4"/>
      <c r="FH22" s="4"/>
      <c r="FI22" s="4"/>
      <c r="FJ22" s="4"/>
      <c r="FK22" s="760"/>
      <c r="FL22" s="728"/>
      <c r="FM22" s="728"/>
      <c r="FN22" s="674"/>
      <c r="FO22" s="674"/>
      <c r="FP22" s="674"/>
      <c r="FQ22" s="674"/>
      <c r="FR22" s="675"/>
      <c r="FS22" s="467"/>
      <c r="FT22" s="467"/>
      <c r="FU22" s="728"/>
      <c r="FV22" s="728"/>
      <c r="FW22" s="728"/>
      <c r="FX22" s="37"/>
      <c r="FY22" s="37"/>
      <c r="FZ22" s="467"/>
      <c r="GA22" s="467"/>
      <c r="GB22" s="728"/>
      <c r="GC22" s="728"/>
      <c r="GD22" s="728"/>
      <c r="GE22" s="37"/>
      <c r="GF22" s="37"/>
      <c r="GG22" s="467"/>
      <c r="GH22" s="467"/>
      <c r="GI22" s="728"/>
      <c r="GJ22" s="728"/>
      <c r="GK22" s="728"/>
      <c r="GL22" s="37"/>
      <c r="GM22" s="11"/>
      <c r="GN22" s="4"/>
      <c r="GO22" s="482"/>
      <c r="GP22" s="482"/>
      <c r="GQ22" s="482"/>
      <c r="GR22" s="276"/>
      <c r="GS22" s="276"/>
      <c r="GT22" s="276"/>
      <c r="GU22" s="276"/>
      <c r="GV22" s="276"/>
      <c r="GW22" s="276"/>
      <c r="GX22" s="276"/>
      <c r="GY22" s="96"/>
      <c r="GZ22" s="96"/>
      <c r="HA22" s="96"/>
      <c r="HB22" s="96"/>
      <c r="HC22" s="96"/>
      <c r="HD22" s="96"/>
      <c r="HE22" s="96"/>
      <c r="HF22" s="96"/>
      <c r="HG22" s="96"/>
      <c r="HH22" s="96"/>
      <c r="HI22" s="96"/>
      <c r="HJ22" s="96"/>
      <c r="HK22" s="96"/>
      <c r="HL22" s="96"/>
      <c r="HM22" s="96"/>
      <c r="HN22" s="96"/>
      <c r="HO22" s="96"/>
      <c r="HP22" s="96"/>
      <c r="HQ22" s="96"/>
      <c r="HR22" s="96"/>
      <c r="HS22" s="96"/>
      <c r="HT22" s="96"/>
      <c r="HU22" s="96"/>
      <c r="HV22" s="96"/>
      <c r="HW22" s="96"/>
      <c r="HX22" s="96"/>
      <c r="HY22" s="96"/>
      <c r="HZ22" s="96"/>
      <c r="IA22" s="96"/>
      <c r="IB22" s="96"/>
      <c r="IC22" s="96"/>
      <c r="ID22" s="96"/>
      <c r="IE22" s="96"/>
      <c r="IF22" s="96"/>
      <c r="IG22" s="96"/>
      <c r="IH22" s="96"/>
      <c r="II22" s="96"/>
      <c r="IJ22" s="94"/>
      <c r="IK22" s="4"/>
    </row>
    <row r="23" spans="1:245" ht="13.5" customHeight="1">
      <c r="A23" s="305"/>
      <c r="B23" s="182"/>
      <c r="C23" s="92" t="s">
        <v>
646</v>
      </c>
      <c r="D23" s="92"/>
      <c r="E23" s="92" t="s">
        <v>
1496</v>
      </c>
      <c r="F23" s="92"/>
      <c r="G23" s="92"/>
      <c r="H23" s="92"/>
      <c r="I23" s="92"/>
      <c r="J23" s="92"/>
      <c r="K23" s="92"/>
      <c r="L23" s="92"/>
      <c r="M23" s="92"/>
      <c r="N23" s="92"/>
      <c r="O23" s="92"/>
      <c r="P23" s="92"/>
      <c r="Q23" s="92"/>
      <c r="R23" s="92"/>
      <c r="S23" s="92"/>
      <c r="T23" s="92"/>
      <c r="U23" s="92"/>
      <c r="V23" s="92"/>
      <c r="W23" s="92"/>
      <c r="X23" s="92"/>
      <c r="Y23" s="92"/>
      <c r="Z23" s="92"/>
      <c r="AA23" s="92"/>
      <c r="AB23" s="92"/>
      <c r="AC23" s="92"/>
      <c r="AD23" s="92"/>
      <c r="AE23" s="305"/>
      <c r="AF23" s="93"/>
      <c r="AG23" s="305"/>
      <c r="AH23" s="305"/>
      <c r="AI23" s="305"/>
      <c r="AJ23" s="305"/>
      <c r="AK23" s="305"/>
      <c r="AL23" s="305"/>
      <c r="AM23" s="305"/>
      <c r="AN23" s="305"/>
      <c r="AO23" s="305"/>
      <c r="AP23" s="305"/>
      <c r="AQ23" s="305" t="s">
        <v>
1497</v>
      </c>
      <c r="AR23" s="305"/>
      <c r="AS23" s="305"/>
      <c r="AT23" s="305"/>
      <c r="AU23" s="305"/>
      <c r="AV23" s="305"/>
      <c r="AW23" s="305"/>
      <c r="AX23" s="305"/>
      <c r="AY23" s="411"/>
      <c r="AZ23" s="305"/>
      <c r="BA23" s="305"/>
      <c r="BB23" s="305"/>
      <c r="BC23" s="305"/>
      <c r="BD23" s="305"/>
      <c r="BE23" s="305"/>
      <c r="BF23" s="305"/>
      <c r="BG23" s="93"/>
      <c r="BH23" s="305"/>
      <c r="BI23" s="305"/>
      <c r="BJ23" s="305"/>
      <c r="BK23" s="305"/>
      <c r="BL23" s="305"/>
      <c r="BM23" s="305"/>
      <c r="BN23" s="93"/>
      <c r="BO23" s="305"/>
      <c r="BP23" s="305"/>
      <c r="BQ23" s="93"/>
      <c r="BR23" s="305"/>
      <c r="BS23" s="93"/>
      <c r="BT23" s="305"/>
      <c r="BU23" s="305"/>
      <c r="BV23" s="305"/>
      <c r="BW23" s="305"/>
      <c r="BX23" s="93"/>
      <c r="BY23" s="305"/>
      <c r="BZ23" s="305"/>
      <c r="CA23" s="412"/>
      <c r="CB23" s="413"/>
      <c r="CC23" s="413"/>
      <c r="CD23" s="413"/>
      <c r="CE23" s="94"/>
      <c r="CF23" s="94"/>
      <c r="CG23" s="285"/>
      <c r="CH23" s="716" t="s">
        <v>
892</v>
      </c>
      <c r="CI23" s="716"/>
      <c r="CJ23" s="716"/>
      <c r="CK23" s="716"/>
      <c r="CL23" s="716"/>
      <c r="CM23" s="716"/>
      <c r="CN23" s="716"/>
      <c r="CO23" s="716"/>
      <c r="CP23" s="716"/>
      <c r="CQ23" s="716"/>
      <c r="CR23" s="716"/>
      <c r="CS23" s="716"/>
      <c r="CT23" s="716"/>
      <c r="CU23" s="716"/>
      <c r="CV23" s="717"/>
      <c r="CW23" s="290"/>
      <c r="CX23" s="728">
        <v>
5</v>
      </c>
      <c r="CY23" s="728"/>
      <c r="CZ23" s="290"/>
      <c r="DA23" s="1120">
        <v>
11</v>
      </c>
      <c r="DB23" s="1120"/>
      <c r="DC23" s="1120"/>
      <c r="DD23" s="307"/>
      <c r="DE23" s="1120">
        <v>
292</v>
      </c>
      <c r="DF23" s="1120"/>
      <c r="DG23" s="1120"/>
      <c r="DH23" s="1120"/>
      <c r="DI23" s="136"/>
      <c r="DJ23" s="290"/>
      <c r="DK23" s="728">
        <v>
3</v>
      </c>
      <c r="DL23" s="728"/>
      <c r="DM23" s="290"/>
      <c r="DN23" s="1120">
        <v>
28</v>
      </c>
      <c r="DO23" s="1120"/>
      <c r="DP23" s="1120"/>
      <c r="DQ23" s="307"/>
      <c r="DR23" s="1120" t="s">
        <v>
1200</v>
      </c>
      <c r="DS23" s="1120"/>
      <c r="DT23" s="1120"/>
      <c r="DU23" s="1120"/>
      <c r="DV23" s="136"/>
      <c r="DW23" s="1172" t="s">
        <v>
1322</v>
      </c>
      <c r="DX23" s="1173"/>
      <c r="DY23" s="1173"/>
      <c r="DZ23" s="1173"/>
      <c r="EA23" s="1173"/>
      <c r="EB23" s="1173"/>
      <c r="EC23" s="1173"/>
      <c r="ED23" s="1173"/>
      <c r="EE23" s="1173"/>
      <c r="EF23" s="1173"/>
      <c r="EG23" s="1173"/>
      <c r="EH23" s="1173"/>
      <c r="EI23" s="1173"/>
      <c r="EJ23" s="1173"/>
      <c r="EK23" s="1174"/>
      <c r="EL23" s="657" t="s">
        <v>
513</v>
      </c>
      <c r="EM23" s="634"/>
      <c r="EN23" s="634"/>
      <c r="EO23" s="634"/>
      <c r="EP23" s="635"/>
      <c r="EQ23" s="657" t="s">
        <v>
863</v>
      </c>
      <c r="ER23" s="634"/>
      <c r="ES23" s="634"/>
      <c r="ET23" s="634"/>
      <c r="EU23" s="635"/>
      <c r="EV23" s="633" t="s">
        <v>
763</v>
      </c>
      <c r="EW23" s="649"/>
      <c r="EX23" s="649"/>
      <c r="EY23" s="649"/>
      <c r="EZ23" s="650"/>
      <c r="FA23" s="4"/>
      <c r="FB23" s="4"/>
      <c r="FC23" s="4"/>
      <c r="FD23" s="4"/>
      <c r="FE23" s="4"/>
      <c r="FF23" s="4"/>
      <c r="FG23" s="4"/>
      <c r="FH23" s="4"/>
      <c r="FI23" s="4"/>
      <c r="FJ23" s="4"/>
      <c r="FK23" s="636" t="s">
        <v>
893</v>
      </c>
      <c r="FL23" s="637"/>
      <c r="FM23" s="637"/>
      <c r="FN23" s="637"/>
      <c r="FO23" s="637"/>
      <c r="FP23" s="637"/>
      <c r="FQ23" s="637"/>
      <c r="FR23" s="638"/>
      <c r="FS23" s="467"/>
      <c r="FT23" s="467"/>
      <c r="FU23" s="728">
        <v>
70</v>
      </c>
      <c r="FV23" s="728"/>
      <c r="FW23" s="728"/>
      <c r="FX23" s="37"/>
      <c r="FY23" s="37"/>
      <c r="FZ23" s="467"/>
      <c r="GA23" s="467"/>
      <c r="GB23" s="728">
        <v>
69</v>
      </c>
      <c r="GC23" s="728"/>
      <c r="GD23" s="728"/>
      <c r="GE23" s="37"/>
      <c r="GF23" s="37"/>
      <c r="GG23" s="467"/>
      <c r="GH23" s="467"/>
      <c r="GI23" s="728">
        <v>
40</v>
      </c>
      <c r="GJ23" s="728"/>
      <c r="GK23" s="728"/>
      <c r="GL23" s="37"/>
      <c r="GM23" s="11"/>
      <c r="GN23" s="4"/>
      <c r="GO23" s="482"/>
      <c r="GP23" s="482"/>
      <c r="GQ23" s="482"/>
      <c r="GR23" s="276"/>
      <c r="GS23" s="276"/>
      <c r="GT23" s="276"/>
      <c r="GU23" s="276"/>
      <c r="GV23" s="276"/>
      <c r="GW23" s="276"/>
      <c r="GX23" s="276"/>
      <c r="GY23" s="96"/>
      <c r="GZ23" s="96"/>
      <c r="HA23" s="96"/>
      <c r="HB23" s="96"/>
      <c r="HC23" s="96"/>
      <c r="HD23" s="96"/>
      <c r="HE23" s="96"/>
      <c r="HF23" s="96"/>
      <c r="HG23" s="96"/>
      <c r="HH23" s="96"/>
      <c r="HI23" s="96"/>
      <c r="HJ23" s="96"/>
      <c r="HK23" s="96"/>
      <c r="HL23" s="96"/>
      <c r="HM23" s="96"/>
      <c r="HN23" s="96"/>
      <c r="HO23" s="96"/>
      <c r="HP23" s="96"/>
      <c r="HQ23" s="96"/>
      <c r="HR23" s="96"/>
      <c r="HS23" s="96"/>
      <c r="HT23" s="96"/>
      <c r="HU23" s="96"/>
      <c r="HV23" s="96"/>
      <c r="HW23" s="96"/>
      <c r="HX23" s="96"/>
      <c r="HY23" s="96"/>
      <c r="HZ23" s="96"/>
      <c r="IA23" s="96"/>
      <c r="IB23" s="96"/>
      <c r="IC23" s="96"/>
      <c r="ID23" s="96"/>
      <c r="IE23" s="96"/>
      <c r="IF23" s="96"/>
      <c r="IG23" s="96"/>
      <c r="IH23" s="96"/>
      <c r="II23" s="96"/>
      <c r="IJ23" s="94"/>
      <c r="IK23" s="4"/>
    </row>
    <row r="24" spans="1:245" ht="13.5" customHeight="1">
      <c r="A24" s="550"/>
      <c r="B24" s="328"/>
      <c r="C24" s="319" t="s">
        <v>
870</v>
      </c>
      <c r="D24" s="319"/>
      <c r="E24" s="319"/>
      <c r="F24" s="319"/>
      <c r="G24" s="319"/>
      <c r="H24" s="319"/>
      <c r="I24" s="319"/>
      <c r="J24" s="319"/>
      <c r="K24" s="319"/>
      <c r="L24" s="319"/>
      <c r="M24" s="319"/>
      <c r="N24" s="319"/>
      <c r="O24" s="319"/>
      <c r="P24" s="319"/>
      <c r="Q24" s="319"/>
      <c r="R24" s="319"/>
      <c r="S24" s="319"/>
      <c r="T24" s="319"/>
      <c r="U24" s="319"/>
      <c r="V24" s="319"/>
      <c r="W24" s="319"/>
      <c r="X24" s="319"/>
      <c r="Y24" s="319"/>
      <c r="Z24" s="319"/>
      <c r="AA24" s="329"/>
      <c r="AB24" s="329"/>
      <c r="AC24" s="319"/>
      <c r="AD24" s="330"/>
      <c r="AE24" s="550" t="s">
        <v>
1498</v>
      </c>
      <c r="AF24" s="551"/>
      <c r="AG24" s="550"/>
      <c r="AH24" s="550"/>
      <c r="AI24" s="550" t="s">
        <v>
1498</v>
      </c>
      <c r="AJ24" s="550"/>
      <c r="AK24" s="550"/>
      <c r="AL24" s="550"/>
      <c r="AM24" s="550"/>
      <c r="AN24" s="550"/>
      <c r="AO24" s="550"/>
      <c r="AP24" s="550"/>
      <c r="AQ24" s="550"/>
      <c r="AR24" s="550"/>
      <c r="AS24" s="550"/>
      <c r="AT24" s="550"/>
      <c r="AU24" s="550"/>
      <c r="AV24" s="550"/>
      <c r="AW24" s="551"/>
      <c r="AX24" s="550"/>
      <c r="AY24" s="550"/>
      <c r="AZ24" s="551"/>
      <c r="BA24" s="550"/>
      <c r="BB24" s="551"/>
      <c r="BC24" s="550" t="s">
        <v>
1498</v>
      </c>
      <c r="BD24" s="550"/>
      <c r="BE24" s="550"/>
      <c r="BF24" s="550"/>
      <c r="BG24" s="551"/>
      <c r="BH24" s="550"/>
      <c r="BI24" s="550"/>
      <c r="BJ24" s="550"/>
      <c r="BK24" s="550"/>
      <c r="BL24" s="550"/>
      <c r="BM24" s="331"/>
      <c r="BN24" s="550"/>
      <c r="BO24" s="550"/>
      <c r="BP24" s="550"/>
      <c r="BQ24" s="550"/>
      <c r="BR24" s="550"/>
      <c r="BS24" s="550"/>
      <c r="BT24" s="550"/>
      <c r="BU24" s="550"/>
      <c r="BV24" s="550"/>
      <c r="BW24" s="550"/>
      <c r="BX24" s="551"/>
      <c r="BY24" s="550"/>
      <c r="BZ24" s="550"/>
      <c r="CA24" s="312"/>
      <c r="CB24" s="312"/>
      <c r="CC24" s="312"/>
      <c r="CD24" s="312"/>
      <c r="CE24" s="312"/>
      <c r="CF24" s="312"/>
      <c r="CG24" s="285"/>
      <c r="CH24" s="716" t="s">
        <v>
894</v>
      </c>
      <c r="CI24" s="716"/>
      <c r="CJ24" s="716"/>
      <c r="CK24" s="716"/>
      <c r="CL24" s="716"/>
      <c r="CM24" s="716"/>
      <c r="CN24" s="716"/>
      <c r="CO24" s="716"/>
      <c r="CP24" s="716"/>
      <c r="CQ24" s="716"/>
      <c r="CR24" s="716"/>
      <c r="CS24" s="716"/>
      <c r="CT24" s="716"/>
      <c r="CU24" s="716"/>
      <c r="CV24" s="717"/>
      <c r="CW24" s="290"/>
      <c r="CX24" s="728">
        <v>
1</v>
      </c>
      <c r="CY24" s="728"/>
      <c r="CZ24" s="290"/>
      <c r="DA24" s="1120">
        <v>
6</v>
      </c>
      <c r="DB24" s="1120"/>
      <c r="DC24" s="1120"/>
      <c r="DD24" s="307"/>
      <c r="DE24" s="1120" t="s">
        <v>
1200</v>
      </c>
      <c r="DF24" s="1120"/>
      <c r="DG24" s="1120"/>
      <c r="DH24" s="1120"/>
      <c r="DI24" s="136"/>
      <c r="DJ24" s="290"/>
      <c r="DK24" s="728" t="s">
        <v>
1197</v>
      </c>
      <c r="DL24" s="728"/>
      <c r="DM24" s="290"/>
      <c r="DN24" s="1120" t="s">
        <v>
1199</v>
      </c>
      <c r="DO24" s="1120"/>
      <c r="DP24" s="1120"/>
      <c r="DQ24" s="307"/>
      <c r="DR24" s="1120" t="s">
        <v>
1201</v>
      </c>
      <c r="DS24" s="1120"/>
      <c r="DT24" s="1120"/>
      <c r="DU24" s="1120"/>
      <c r="DV24" s="136"/>
      <c r="DW24" s="1175"/>
      <c r="DX24" s="1176"/>
      <c r="DY24" s="1176"/>
      <c r="DZ24" s="1176"/>
      <c r="EA24" s="1176"/>
      <c r="EB24" s="1176"/>
      <c r="EC24" s="1176"/>
      <c r="ED24" s="1176"/>
      <c r="EE24" s="1176"/>
      <c r="EF24" s="1176"/>
      <c r="EG24" s="1176"/>
      <c r="EH24" s="1176"/>
      <c r="EI24" s="1176"/>
      <c r="EJ24" s="1176"/>
      <c r="EK24" s="1177"/>
      <c r="EL24" s="639"/>
      <c r="EM24" s="640"/>
      <c r="EN24" s="640"/>
      <c r="EO24" s="640"/>
      <c r="EP24" s="641"/>
      <c r="EQ24" s="639"/>
      <c r="ER24" s="640"/>
      <c r="ES24" s="640"/>
      <c r="ET24" s="640"/>
      <c r="EU24" s="641"/>
      <c r="EV24" s="651"/>
      <c r="EW24" s="652"/>
      <c r="EX24" s="652"/>
      <c r="EY24" s="652"/>
      <c r="EZ24" s="653"/>
      <c r="FA24" s="42"/>
      <c r="FB24" s="42"/>
      <c r="FC24" s="42"/>
      <c r="FD24" s="42"/>
      <c r="FE24" s="42"/>
      <c r="FF24" s="42"/>
      <c r="FG24" s="42"/>
      <c r="FH24" s="42"/>
      <c r="FI24" s="42"/>
      <c r="FJ24" s="4"/>
      <c r="FK24" s="639"/>
      <c r="FL24" s="640"/>
      <c r="FM24" s="640"/>
      <c r="FN24" s="640"/>
      <c r="FO24" s="640"/>
      <c r="FP24" s="640"/>
      <c r="FQ24" s="640"/>
      <c r="FR24" s="641"/>
      <c r="FS24" s="468"/>
      <c r="FT24" s="468"/>
      <c r="FU24" s="796"/>
      <c r="FV24" s="796"/>
      <c r="FW24" s="796"/>
      <c r="FX24" s="46"/>
      <c r="FY24" s="46"/>
      <c r="FZ24" s="468"/>
      <c r="GA24" s="468"/>
      <c r="GB24" s="796"/>
      <c r="GC24" s="796"/>
      <c r="GD24" s="796"/>
      <c r="GE24" s="46"/>
      <c r="GF24" s="46"/>
      <c r="GG24" s="468"/>
      <c r="GH24" s="468"/>
      <c r="GI24" s="796"/>
      <c r="GJ24" s="796"/>
      <c r="GK24" s="796"/>
      <c r="GL24" s="46"/>
      <c r="GM24" s="133"/>
      <c r="GN24" s="4"/>
      <c r="GO24" s="483"/>
      <c r="GP24" s="483"/>
      <c r="GQ24" s="483"/>
      <c r="GR24" s="308"/>
      <c r="GS24" s="308"/>
      <c r="GT24" s="308"/>
      <c r="GU24" s="308"/>
      <c r="GV24" s="308"/>
      <c r="GW24" s="4"/>
      <c r="GX24" s="4"/>
      <c r="GY24" s="96"/>
      <c r="GZ24" s="96"/>
      <c r="HA24" s="96"/>
      <c r="HB24" s="96"/>
      <c r="HC24" s="96"/>
      <c r="HD24" s="96"/>
      <c r="HE24" s="96"/>
      <c r="HF24" s="96"/>
      <c r="HG24" s="96"/>
      <c r="HH24" s="96"/>
      <c r="HI24" s="96"/>
      <c r="HJ24" s="96"/>
      <c r="HK24" s="96"/>
      <c r="HL24" s="96"/>
      <c r="HM24" s="96"/>
      <c r="HN24" s="96"/>
      <c r="HO24" s="96"/>
      <c r="HP24" s="96"/>
      <c r="HQ24" s="96"/>
      <c r="HR24" s="96"/>
      <c r="HS24" s="96"/>
      <c r="HT24" s="96"/>
      <c r="HU24" s="96"/>
      <c r="HV24" s="96"/>
      <c r="HW24" s="96"/>
      <c r="HX24" s="96"/>
      <c r="HY24" s="96"/>
      <c r="HZ24" s="96"/>
      <c r="IA24" s="96"/>
      <c r="IB24" s="96"/>
      <c r="IC24" s="96"/>
      <c r="ID24" s="96"/>
      <c r="IE24" s="96"/>
      <c r="IF24" s="96"/>
      <c r="IG24" s="96"/>
      <c r="IH24" s="96"/>
      <c r="II24" s="96"/>
      <c r="IJ24" s="94"/>
      <c r="IK24" s="4"/>
    </row>
    <row r="25" spans="1:245" ht="13.5" customHeight="1">
      <c r="A25" s="550"/>
      <c r="B25" s="550"/>
      <c r="C25" s="550"/>
      <c r="D25" s="550"/>
      <c r="E25" s="550"/>
      <c r="F25" s="550"/>
      <c r="G25" s="550"/>
      <c r="H25" s="550"/>
      <c r="I25" s="551"/>
      <c r="J25" s="551"/>
      <c r="K25" s="550"/>
      <c r="L25" s="551"/>
      <c r="M25" s="550"/>
      <c r="N25" s="550"/>
      <c r="O25" s="550"/>
      <c r="P25" s="550"/>
      <c r="Q25" s="550"/>
      <c r="R25" s="551"/>
      <c r="S25" s="550"/>
      <c r="T25" s="550"/>
      <c r="U25" s="550"/>
      <c r="V25" s="550"/>
      <c r="W25" s="550"/>
      <c r="X25" s="550"/>
      <c r="Y25" s="550"/>
      <c r="Z25" s="550"/>
      <c r="AA25" s="550"/>
      <c r="AB25" s="550"/>
      <c r="AC25" s="550"/>
      <c r="AD25" s="550"/>
      <c r="AE25" s="550"/>
      <c r="AF25" s="551"/>
      <c r="AG25" s="550"/>
      <c r="AH25" s="550"/>
      <c r="AI25" s="550"/>
      <c r="AJ25" s="550"/>
      <c r="AK25" s="550"/>
      <c r="AL25" s="550"/>
      <c r="AM25" s="550"/>
      <c r="AN25" s="550"/>
      <c r="AO25" s="550"/>
      <c r="AP25" s="550"/>
      <c r="AQ25" s="550"/>
      <c r="AR25" s="312"/>
      <c r="AS25" s="312"/>
      <c r="AT25" s="312"/>
      <c r="AU25" s="325"/>
      <c r="AV25" s="550"/>
      <c r="AW25" s="550"/>
      <c r="AX25" s="550"/>
      <c r="AY25" s="550"/>
      <c r="AZ25" s="550" t="s">
        <v>
1499</v>
      </c>
      <c r="BA25" s="550"/>
      <c r="BB25" s="550"/>
      <c r="BC25" s="550"/>
      <c r="BD25" s="550"/>
      <c r="BE25" s="550"/>
      <c r="BF25" s="550"/>
      <c r="BG25" s="550"/>
      <c r="BH25" s="550"/>
      <c r="BI25" s="550"/>
      <c r="BJ25" s="550"/>
      <c r="BK25" s="550"/>
      <c r="BL25" s="550"/>
      <c r="BM25" s="550"/>
      <c r="BN25" s="550"/>
      <c r="BO25" s="550"/>
      <c r="BP25" s="550"/>
      <c r="BQ25" s="550"/>
      <c r="BR25" s="550"/>
      <c r="BS25" s="550"/>
      <c r="BT25" s="550"/>
      <c r="BU25" s="313"/>
      <c r="BV25" s="550"/>
      <c r="BW25" s="550"/>
      <c r="BX25" s="551"/>
      <c r="BY25" s="550"/>
      <c r="BZ25" s="550"/>
      <c r="CA25" s="312"/>
      <c r="CB25" s="312"/>
      <c r="CC25" s="312"/>
      <c r="CD25" s="312"/>
      <c r="CE25" s="312"/>
      <c r="CF25" s="312"/>
      <c r="CG25" s="285"/>
      <c r="CH25" s="716" t="s">
        <v>
895</v>
      </c>
      <c r="CI25" s="716"/>
      <c r="CJ25" s="716"/>
      <c r="CK25" s="716"/>
      <c r="CL25" s="716"/>
      <c r="CM25" s="716"/>
      <c r="CN25" s="716"/>
      <c r="CO25" s="716"/>
      <c r="CP25" s="716"/>
      <c r="CQ25" s="716"/>
      <c r="CR25" s="716"/>
      <c r="CS25" s="716"/>
      <c r="CT25" s="716"/>
      <c r="CU25" s="716"/>
      <c r="CV25" s="717"/>
      <c r="CW25" s="290"/>
      <c r="CX25" s="728">
        <v>
22</v>
      </c>
      <c r="CY25" s="728"/>
      <c r="CZ25" s="290"/>
      <c r="DA25" s="1120">
        <v>
172</v>
      </c>
      <c r="DB25" s="1120"/>
      <c r="DC25" s="1120"/>
      <c r="DD25" s="307"/>
      <c r="DE25" s="1120" t="s">
        <v>
1200</v>
      </c>
      <c r="DF25" s="1120"/>
      <c r="DG25" s="1120"/>
      <c r="DH25" s="1120"/>
      <c r="DI25" s="136"/>
      <c r="DJ25" s="290"/>
      <c r="DK25" s="728">
        <v>
17</v>
      </c>
      <c r="DL25" s="728"/>
      <c r="DM25" s="290"/>
      <c r="DN25" s="1120">
        <v>
79</v>
      </c>
      <c r="DO25" s="1120"/>
      <c r="DP25" s="1120"/>
      <c r="DQ25" s="307"/>
      <c r="DR25" s="1120" t="s">
        <v>
1200</v>
      </c>
      <c r="DS25" s="1120"/>
      <c r="DT25" s="1120"/>
      <c r="DU25" s="1120"/>
      <c r="DV25" s="136"/>
      <c r="DW25" s="682" t="s">
        <v>
860</v>
      </c>
      <c r="DX25" s="683"/>
      <c r="DY25" s="683"/>
      <c r="DZ25" s="683"/>
      <c r="EA25" s="683"/>
      <c r="EB25" s="683"/>
      <c r="EC25" s="683"/>
      <c r="ED25" s="683"/>
      <c r="EE25" s="683"/>
      <c r="EF25" s="683"/>
      <c r="EG25" s="683"/>
      <c r="EH25" s="683"/>
      <c r="EI25" s="683"/>
      <c r="EJ25" s="683" t="s">
        <v>
861</v>
      </c>
      <c r="EK25" s="684"/>
      <c r="EL25" s="1179">
        <v>
667</v>
      </c>
      <c r="EM25" s="933"/>
      <c r="EN25" s="933"/>
      <c r="EO25" s="933"/>
      <c r="EP25" s="474"/>
      <c r="EQ25" s="933">
        <v>
122</v>
      </c>
      <c r="ER25" s="933"/>
      <c r="ES25" s="933"/>
      <c r="ET25" s="933"/>
      <c r="EU25" s="474"/>
      <c r="EV25" s="933">
        <v>
544</v>
      </c>
      <c r="EW25" s="933"/>
      <c r="EX25" s="933"/>
      <c r="EY25" s="933"/>
      <c r="EZ25" s="475"/>
      <c r="FA25" s="472"/>
      <c r="FB25" s="472"/>
      <c r="FC25" s="472"/>
      <c r="FD25" s="472"/>
      <c r="FE25" s="472"/>
      <c r="FF25" s="4"/>
      <c r="FG25" s="4"/>
      <c r="FH25" s="4"/>
      <c r="FI25" s="4"/>
      <c r="FJ25" s="4"/>
      <c r="FK25" s="37"/>
      <c r="FM25" s="465" t="s">
        <v>
896</v>
      </c>
      <c r="FN25" s="471"/>
      <c r="FO25" s="471" t="s">
        <v>
897</v>
      </c>
      <c r="FP25" s="471"/>
      <c r="FQ25" s="471"/>
      <c r="FR25" s="471"/>
      <c r="FS25" s="471"/>
      <c r="FT25" s="471"/>
      <c r="FU25" s="471"/>
      <c r="FV25" s="471"/>
      <c r="FW25" s="471"/>
      <c r="FX25" s="471"/>
      <c r="FY25" s="471"/>
      <c r="FZ25" s="471"/>
      <c r="GA25" s="471"/>
      <c r="GB25" s="471"/>
      <c r="GC25" s="471"/>
      <c r="GD25" s="471"/>
      <c r="GE25" s="471"/>
      <c r="GF25" s="471"/>
      <c r="GG25" s="471"/>
      <c r="GH25" s="471"/>
      <c r="GI25" s="471"/>
      <c r="GJ25" s="471"/>
      <c r="GK25" s="471"/>
      <c r="GL25" s="471"/>
      <c r="GM25" s="482"/>
      <c r="GN25" s="482"/>
      <c r="GO25" s="483"/>
      <c r="GP25" s="483"/>
      <c r="GQ25" s="483"/>
      <c r="GR25" s="308"/>
      <c r="GS25" s="308"/>
      <c r="GT25" s="308"/>
      <c r="GU25" s="308"/>
      <c r="GV25" s="308"/>
      <c r="GW25" s="4"/>
      <c r="GX25" s="4"/>
      <c r="GY25" s="96"/>
      <c r="GZ25" s="96"/>
      <c r="HA25" s="96"/>
      <c r="HB25" s="96"/>
      <c r="HC25" s="96"/>
      <c r="HD25" s="96"/>
      <c r="HE25" s="96"/>
      <c r="HF25" s="96"/>
      <c r="HG25" s="96"/>
      <c r="HH25" s="96"/>
      <c r="HI25" s="96"/>
      <c r="HJ25" s="96"/>
      <c r="HK25" s="96"/>
      <c r="HL25" s="96"/>
      <c r="HM25" s="96"/>
      <c r="HN25" s="96"/>
      <c r="HO25" s="96"/>
      <c r="HP25" s="96"/>
      <c r="HQ25" s="96"/>
      <c r="HR25" s="96"/>
      <c r="HS25" s="96"/>
      <c r="HT25" s="96"/>
      <c r="HU25" s="96"/>
      <c r="HV25" s="96"/>
      <c r="HW25" s="96"/>
      <c r="HX25" s="96"/>
      <c r="HY25" s="96"/>
      <c r="HZ25" s="96"/>
      <c r="IA25" s="96"/>
      <c r="IB25" s="96"/>
      <c r="IC25" s="96"/>
      <c r="ID25" s="96"/>
      <c r="IE25" s="96"/>
      <c r="IF25" s="96"/>
      <c r="IG25" s="96"/>
      <c r="IH25" s="96"/>
      <c r="II25" s="96"/>
      <c r="IJ25" s="94"/>
      <c r="IK25" s="4"/>
    </row>
    <row r="26" spans="1:245" ht="13.5" customHeight="1">
      <c r="A26" s="315"/>
      <c r="B26" s="1061" t="s">
        <v>
1500</v>
      </c>
      <c r="C26" s="1061"/>
      <c r="D26" s="315" t="s">
        <v>
1493</v>
      </c>
      <c r="E26" s="315" t="s">
        <v>
1501</v>
      </c>
      <c r="F26" s="316"/>
      <c r="G26" s="319" t="s">
        <v>
898</v>
      </c>
      <c r="H26" s="316"/>
      <c r="I26" s="316"/>
      <c r="J26" s="319"/>
      <c r="K26" s="316"/>
      <c r="L26" s="316"/>
      <c r="M26" s="316"/>
      <c r="N26" s="316"/>
      <c r="O26" s="316"/>
      <c r="P26" s="316"/>
      <c r="Q26" s="316"/>
      <c r="R26" s="316"/>
      <c r="S26" s="316"/>
      <c r="T26" s="316"/>
      <c r="U26" s="316"/>
      <c r="V26" s="316"/>
      <c r="W26" s="316"/>
      <c r="X26" s="316"/>
      <c r="Y26" s="316"/>
      <c r="Z26" s="316"/>
      <c r="AA26" s="316"/>
      <c r="AB26" s="551"/>
      <c r="AC26" s="550"/>
      <c r="AD26" s="550"/>
      <c r="AE26" s="550"/>
      <c r="AF26" s="551"/>
      <c r="AG26" s="550"/>
      <c r="AH26" s="550"/>
      <c r="AI26" s="550"/>
      <c r="AJ26" s="550"/>
      <c r="AK26" s="550"/>
      <c r="AL26" s="550"/>
      <c r="AM26" s="550"/>
      <c r="AN26" s="550"/>
      <c r="AO26" s="550"/>
      <c r="AP26" s="550"/>
      <c r="AQ26" s="550"/>
      <c r="AR26" s="312"/>
      <c r="AS26" s="312"/>
      <c r="AT26" s="312"/>
      <c r="AU26" s="550"/>
      <c r="AV26" s="550"/>
      <c r="AW26" s="550"/>
      <c r="AX26" s="550"/>
      <c r="AY26" s="550"/>
      <c r="AZ26" s="550"/>
      <c r="BA26" s="550"/>
      <c r="BB26" s="551"/>
      <c r="BC26" s="550"/>
      <c r="BD26" s="550"/>
      <c r="BE26" s="550"/>
      <c r="BF26" s="550"/>
      <c r="BG26" s="551"/>
      <c r="BH26" s="550"/>
      <c r="BI26" s="550"/>
      <c r="BJ26" s="550"/>
      <c r="BK26" s="550"/>
      <c r="BL26" s="550"/>
      <c r="BM26" s="550"/>
      <c r="BN26" s="551"/>
      <c r="BO26" s="550"/>
      <c r="BP26" s="550"/>
      <c r="BQ26" s="551"/>
      <c r="BR26" s="550"/>
      <c r="BS26" s="551"/>
      <c r="BT26" s="550"/>
      <c r="BU26" s="550"/>
      <c r="BV26" s="550"/>
      <c r="BW26" s="550"/>
      <c r="BX26" s="551"/>
      <c r="BY26" s="550"/>
      <c r="BZ26" s="550"/>
      <c r="CA26" s="312"/>
      <c r="CB26" s="312"/>
      <c r="CC26" s="312"/>
      <c r="CD26" s="312"/>
      <c r="CE26" s="312"/>
      <c r="CF26" s="312"/>
      <c r="CG26" s="715" t="s">
        <v>
899</v>
      </c>
      <c r="CH26" s="716"/>
      <c r="CI26" s="716"/>
      <c r="CJ26" s="716"/>
      <c r="CK26" s="716"/>
      <c r="CL26" s="716"/>
      <c r="CM26" s="716"/>
      <c r="CN26" s="716"/>
      <c r="CO26" s="716"/>
      <c r="CP26" s="716"/>
      <c r="CQ26" s="716"/>
      <c r="CR26" s="716"/>
      <c r="CS26" s="716"/>
      <c r="CT26" s="716"/>
      <c r="CU26" s="716"/>
      <c r="CV26" s="717"/>
      <c r="CW26" s="290"/>
      <c r="CX26" s="728">
        <v>
593</v>
      </c>
      <c r="CY26" s="728"/>
      <c r="CZ26" s="290"/>
      <c r="DA26" s="1120">
        <v>
4540</v>
      </c>
      <c r="DB26" s="1120"/>
      <c r="DC26" s="1120"/>
      <c r="DD26" s="307"/>
      <c r="DE26" s="1120">
        <v>
68161</v>
      </c>
      <c r="DF26" s="1120"/>
      <c r="DG26" s="1120"/>
      <c r="DH26" s="1120"/>
      <c r="DI26" s="136"/>
      <c r="DJ26" s="290"/>
      <c r="DK26" s="728">
        <v>
362</v>
      </c>
      <c r="DL26" s="728"/>
      <c r="DM26" s="290"/>
      <c r="DN26" s="1120">
        <v>
3864</v>
      </c>
      <c r="DO26" s="1120"/>
      <c r="DP26" s="1120"/>
      <c r="DQ26" s="307"/>
      <c r="DR26" s="1120">
        <v>
61785</v>
      </c>
      <c r="DS26" s="1120"/>
      <c r="DT26" s="1120"/>
      <c r="DU26" s="1120"/>
      <c r="DV26" s="136"/>
      <c r="DW26" s="673"/>
      <c r="DX26" s="674"/>
      <c r="DY26" s="674"/>
      <c r="DZ26" s="674"/>
      <c r="EA26" s="674"/>
      <c r="EB26" s="674"/>
      <c r="EC26" s="674"/>
      <c r="ED26" s="674"/>
      <c r="EE26" s="674"/>
      <c r="EF26" s="674"/>
      <c r="EG26" s="674"/>
      <c r="EH26" s="674"/>
      <c r="EI26" s="674"/>
      <c r="EJ26" s="674"/>
      <c r="EK26" s="675"/>
      <c r="EL26" s="760"/>
      <c r="EM26" s="728"/>
      <c r="EN26" s="728"/>
      <c r="EO26" s="728"/>
      <c r="EP26" s="467"/>
      <c r="EQ26" s="728"/>
      <c r="ER26" s="728"/>
      <c r="ES26" s="728"/>
      <c r="ET26" s="728"/>
      <c r="EU26" s="467"/>
      <c r="EV26" s="728"/>
      <c r="EW26" s="728"/>
      <c r="EX26" s="728"/>
      <c r="EY26" s="728"/>
      <c r="EZ26" s="470"/>
      <c r="FA26" s="220"/>
      <c r="FB26" s="409"/>
      <c r="FC26" s="409"/>
      <c r="FD26" s="409"/>
      <c r="FE26" s="409"/>
      <c r="FF26" s="64"/>
      <c r="FG26" s="409"/>
      <c r="FH26" s="409"/>
      <c r="FI26" s="409"/>
      <c r="FJ26" s="409"/>
      <c r="FK26" s="4"/>
      <c r="FM26" s="674" t="s">
        <v>
1106</v>
      </c>
      <c r="FN26" s="674"/>
      <c r="FO26" s="834" t="s">
        <v>
900</v>
      </c>
      <c r="FP26" s="1178"/>
      <c r="FQ26" s="1178"/>
      <c r="FR26" s="1178"/>
      <c r="FS26" s="1178"/>
      <c r="FT26" s="1178"/>
      <c r="FU26" s="1178"/>
      <c r="FV26" s="1178"/>
      <c r="FW26" s="1178"/>
      <c r="FX26" s="1178"/>
      <c r="FY26" s="1178"/>
      <c r="FZ26" s="1178"/>
      <c r="GA26" s="1178"/>
      <c r="GB26" s="1178"/>
      <c r="GC26" s="1178"/>
      <c r="GD26" s="1178"/>
      <c r="GE26" s="1178"/>
      <c r="GF26" s="1178"/>
      <c r="GG26" s="1178"/>
      <c r="GH26" s="1178"/>
      <c r="GI26" s="1178"/>
      <c r="GJ26" s="1178"/>
      <c r="GK26" s="1178"/>
      <c r="GL26" s="1178"/>
      <c r="GM26" s="1178"/>
      <c r="GN26" s="1178"/>
      <c r="GO26" s="1178"/>
      <c r="GP26" s="1178"/>
      <c r="GQ26" s="1178"/>
      <c r="GR26" s="4"/>
      <c r="GS26" s="4"/>
      <c r="GT26" s="4"/>
      <c r="GU26" s="4"/>
      <c r="GV26" s="4"/>
      <c r="GW26" s="4"/>
      <c r="GX26" s="4"/>
      <c r="GY26" s="96" t="s">
        <v>
654</v>
      </c>
      <c r="GZ26" s="96"/>
      <c r="HA26" s="96"/>
      <c r="HB26" s="96"/>
      <c r="HC26" s="96"/>
      <c r="HD26" s="96"/>
      <c r="HE26" s="96"/>
      <c r="HF26" s="96"/>
      <c r="HG26" s="96"/>
      <c r="HH26" s="96"/>
      <c r="HI26" s="96"/>
      <c r="HJ26" s="272"/>
      <c r="HK26" s="272"/>
      <c r="HL26" s="272"/>
      <c r="HM26" s="272"/>
      <c r="HN26" s="272"/>
      <c r="HO26" s="272"/>
      <c r="HP26" s="272"/>
      <c r="HQ26" s="272"/>
      <c r="HR26" s="272"/>
      <c r="HS26" s="272"/>
      <c r="HT26" s="272"/>
      <c r="HU26" s="272"/>
      <c r="HV26" s="272"/>
      <c r="HW26" s="272"/>
      <c r="HX26" s="272"/>
      <c r="HY26" s="272"/>
      <c r="HZ26" s="272"/>
      <c r="IA26" s="96"/>
      <c r="IB26" s="96"/>
      <c r="IC26" s="96"/>
      <c r="ID26" s="96"/>
      <c r="IE26" s="96"/>
      <c r="IF26" s="96"/>
      <c r="IG26" s="96"/>
      <c r="IH26" s="96"/>
      <c r="II26" s="96"/>
      <c r="IJ26" s="94"/>
      <c r="IK26" s="4"/>
    </row>
    <row r="27" spans="1:245" ht="13.5" customHeight="1">
      <c r="A27" s="550"/>
      <c r="B27" s="550"/>
      <c r="C27" s="550"/>
      <c r="D27" s="550"/>
      <c r="E27" s="551"/>
      <c r="F27" s="550"/>
      <c r="G27" s="550" t="s">
        <v>
1327</v>
      </c>
      <c r="H27" s="550"/>
      <c r="I27" s="551"/>
      <c r="J27" s="551"/>
      <c r="K27" s="547"/>
      <c r="L27" s="551"/>
      <c r="M27" s="550"/>
      <c r="N27" s="550"/>
      <c r="O27" s="550"/>
      <c r="P27" s="550"/>
      <c r="Q27" s="550"/>
      <c r="R27" s="551"/>
      <c r="S27" s="550"/>
      <c r="T27" s="550"/>
      <c r="U27" s="550"/>
      <c r="V27" s="550"/>
      <c r="W27" s="550"/>
      <c r="X27" s="550"/>
      <c r="Y27" s="550"/>
      <c r="Z27" s="550"/>
      <c r="AA27" s="550"/>
      <c r="AB27" s="550"/>
      <c r="AC27" s="550"/>
      <c r="AD27" s="550"/>
      <c r="AE27" s="550"/>
      <c r="AF27" s="550"/>
      <c r="AG27" s="550"/>
      <c r="AH27" s="550"/>
      <c r="AI27" s="550"/>
      <c r="AJ27" s="550"/>
      <c r="AK27" s="550"/>
      <c r="AL27" s="550"/>
      <c r="AM27" s="550"/>
      <c r="AN27" s="550"/>
      <c r="AO27" s="550"/>
      <c r="AP27" s="550"/>
      <c r="AQ27" s="550"/>
      <c r="AR27" s="550"/>
      <c r="AS27" s="550"/>
      <c r="AT27" s="550"/>
      <c r="AU27" s="550"/>
      <c r="AV27" s="550"/>
      <c r="AW27" s="551"/>
      <c r="AX27" s="550"/>
      <c r="AY27" s="328"/>
      <c r="AZ27" s="328"/>
      <c r="BA27" s="328"/>
      <c r="BB27" s="328"/>
      <c r="BC27" s="328"/>
      <c r="BD27" s="328"/>
      <c r="BE27" s="328"/>
      <c r="BF27" s="328"/>
      <c r="BG27" s="328"/>
      <c r="BH27" s="328"/>
      <c r="BI27" s="328"/>
      <c r="BJ27" s="328"/>
      <c r="BK27" s="328"/>
      <c r="BL27" s="328"/>
      <c r="BM27" s="328"/>
      <c r="BN27" s="328"/>
      <c r="BO27" s="328"/>
      <c r="BP27" s="328"/>
      <c r="BQ27" s="550"/>
      <c r="BR27" s="550"/>
      <c r="BS27" s="1062" t="s">
        <v>
845</v>
      </c>
      <c r="BT27" s="1062"/>
      <c r="BU27" s="1062"/>
      <c r="BV27" s="1062"/>
      <c r="BW27" s="1062"/>
      <c r="BX27" s="1062"/>
      <c r="BY27" s="1062"/>
      <c r="BZ27" s="1062"/>
      <c r="CA27" s="1062"/>
      <c r="CB27" s="328"/>
      <c r="CC27" s="328"/>
      <c r="CD27" s="328"/>
      <c r="CE27" s="328"/>
      <c r="CF27" s="328"/>
      <c r="CG27" s="285"/>
      <c r="CH27" s="716" t="s">
        <v>
901</v>
      </c>
      <c r="CI27" s="716"/>
      <c r="CJ27" s="716"/>
      <c r="CK27" s="716"/>
      <c r="CL27" s="716"/>
      <c r="CM27" s="716"/>
      <c r="CN27" s="716"/>
      <c r="CO27" s="716"/>
      <c r="CP27" s="716"/>
      <c r="CQ27" s="716"/>
      <c r="CR27" s="716"/>
      <c r="CS27" s="716"/>
      <c r="CT27" s="716"/>
      <c r="CU27" s="716"/>
      <c r="CV27" s="717"/>
      <c r="CW27" s="290"/>
      <c r="CX27" s="728">
        <v>
2</v>
      </c>
      <c r="CY27" s="728"/>
      <c r="CZ27" s="290"/>
      <c r="DA27" s="1120">
        <v>
133</v>
      </c>
      <c r="DB27" s="1120"/>
      <c r="DC27" s="1120"/>
      <c r="DD27" s="307"/>
      <c r="DE27" s="1120" t="s">
        <v>
1205</v>
      </c>
      <c r="DF27" s="1120"/>
      <c r="DG27" s="1120"/>
      <c r="DH27" s="1120"/>
      <c r="DI27" s="136"/>
      <c r="DJ27" s="290"/>
      <c r="DK27" s="728">
        <v>
2</v>
      </c>
      <c r="DL27" s="728"/>
      <c r="DM27" s="290"/>
      <c r="DN27" s="1120">
        <v>
504</v>
      </c>
      <c r="DO27" s="1120"/>
      <c r="DP27" s="1120"/>
      <c r="DQ27" s="307"/>
      <c r="DR27" s="1120" t="s">
        <v>
1193</v>
      </c>
      <c r="DS27" s="1120"/>
      <c r="DT27" s="1120"/>
      <c r="DU27" s="1120"/>
      <c r="DV27" s="136"/>
      <c r="DW27" s="760" t="s">
        <v>
906</v>
      </c>
      <c r="DX27" s="728"/>
      <c r="DY27" s="728"/>
      <c r="DZ27" s="674">
        <v>
59</v>
      </c>
      <c r="EA27" s="674"/>
      <c r="EB27" s="674"/>
      <c r="EC27" s="674"/>
      <c r="ED27" s="674"/>
      <c r="EE27" s="674"/>
      <c r="EF27" s="728" t="s">
        <v>
693</v>
      </c>
      <c r="EG27" s="728"/>
      <c r="EH27" s="674" t="s">
        <v>
881</v>
      </c>
      <c r="EI27" s="674"/>
      <c r="EJ27" s="674" t="s">
        <v>
907</v>
      </c>
      <c r="EK27" s="675"/>
      <c r="EL27" s="760">
        <v>
209</v>
      </c>
      <c r="EM27" s="728"/>
      <c r="EN27" s="728"/>
      <c r="EO27" s="728"/>
      <c r="EP27" s="467"/>
      <c r="EQ27" s="728">
        <v>
42</v>
      </c>
      <c r="ER27" s="728"/>
      <c r="ES27" s="728"/>
      <c r="ET27" s="728"/>
      <c r="EU27" s="467"/>
      <c r="EV27" s="728">
        <v>
166</v>
      </c>
      <c r="EW27" s="728"/>
      <c r="EX27" s="728"/>
      <c r="EY27" s="728"/>
      <c r="EZ27" s="470"/>
      <c r="FA27" s="484"/>
      <c r="FB27" s="409"/>
      <c r="FC27" s="409"/>
      <c r="FD27" s="409"/>
      <c r="FE27" s="409"/>
      <c r="FF27" s="409"/>
      <c r="FG27" s="409"/>
      <c r="FH27" s="409"/>
      <c r="FI27" s="409"/>
      <c r="FJ27" s="409"/>
      <c r="FK27" s="4"/>
      <c r="FL27" s="465"/>
      <c r="FM27" s="465"/>
      <c r="FN27" s="482"/>
      <c r="FO27" s="1178"/>
      <c r="FP27" s="1178"/>
      <c r="FQ27" s="1178"/>
      <c r="FR27" s="1178"/>
      <c r="FS27" s="1178"/>
      <c r="FT27" s="1178"/>
      <c r="FU27" s="1178"/>
      <c r="FV27" s="1178"/>
      <c r="FW27" s="1178"/>
      <c r="FX27" s="1178"/>
      <c r="FY27" s="1178"/>
      <c r="FZ27" s="1178"/>
      <c r="GA27" s="1178"/>
      <c r="GB27" s="1178"/>
      <c r="GC27" s="1178"/>
      <c r="GD27" s="1178"/>
      <c r="GE27" s="1178"/>
      <c r="GF27" s="1178"/>
      <c r="GG27" s="1178"/>
      <c r="GH27" s="1178"/>
      <c r="GI27" s="1178"/>
      <c r="GJ27" s="1178"/>
      <c r="GK27" s="1178"/>
      <c r="GL27" s="1178"/>
      <c r="GM27" s="1178"/>
      <c r="GN27" s="1178"/>
      <c r="GO27" s="1178"/>
      <c r="GP27" s="1178"/>
      <c r="GQ27" s="1178"/>
      <c r="GR27" s="4"/>
      <c r="GS27" s="4"/>
      <c r="GT27" s="4"/>
      <c r="GU27" s="4"/>
      <c r="GV27" s="4"/>
      <c r="GW27" s="4"/>
      <c r="GX27" s="4"/>
      <c r="GY27" s="96"/>
      <c r="GZ27" s="96"/>
      <c r="HA27" s="96"/>
      <c r="HB27" s="96"/>
      <c r="HC27" s="96"/>
      <c r="HD27" s="96"/>
      <c r="HE27" s="96"/>
      <c r="HF27" s="96"/>
      <c r="HG27" s="96"/>
      <c r="HH27" s="96"/>
      <c r="HI27" s="96"/>
      <c r="HJ27" s="95"/>
      <c r="HK27" s="95"/>
      <c r="HL27" s="95"/>
      <c r="HM27" s="95"/>
      <c r="HN27" s="95"/>
      <c r="HO27" s="95"/>
      <c r="HP27" s="95"/>
      <c r="HQ27" s="95"/>
      <c r="HR27" s="95"/>
      <c r="HS27" s="95"/>
      <c r="HT27" s="95"/>
      <c r="HU27" s="272"/>
      <c r="HV27" s="272"/>
      <c r="HW27" s="272"/>
      <c r="HX27" s="272"/>
      <c r="HY27" s="272"/>
      <c r="HZ27" s="272"/>
      <c r="IA27" s="96"/>
      <c r="IB27" s="96"/>
      <c r="IC27" s="96"/>
      <c r="ID27" s="96"/>
      <c r="IE27" s="96"/>
      <c r="IF27" s="96"/>
      <c r="IG27" s="96"/>
      <c r="IH27" s="96"/>
      <c r="II27" s="96"/>
      <c r="IJ27" s="94"/>
      <c r="IK27" s="4"/>
    </row>
    <row r="28" spans="1:245" ht="13.5" customHeight="1">
      <c r="A28" s="328"/>
      <c r="B28" s="328"/>
      <c r="C28" s="328"/>
      <c r="D28" s="328"/>
      <c r="E28" s="1147" t="s">
        <v>
673</v>
      </c>
      <c r="F28" s="1180"/>
      <c r="G28" s="1180"/>
      <c r="H28" s="1180"/>
      <c r="I28" s="1180"/>
      <c r="J28" s="1180"/>
      <c r="K28" s="1180"/>
      <c r="L28" s="1180"/>
      <c r="M28" s="1180"/>
      <c r="N28" s="1180"/>
      <c r="O28" s="1180"/>
      <c r="P28" s="1180"/>
      <c r="Q28" s="1180"/>
      <c r="R28" s="1180"/>
      <c r="S28" s="1181"/>
      <c r="T28" s="1142" t="s">
        <v>
1207</v>
      </c>
      <c r="U28" s="1143"/>
      <c r="V28" s="1143"/>
      <c r="W28" s="1143"/>
      <c r="X28" s="1143"/>
      <c r="Y28" s="1143"/>
      <c r="Z28" s="1143"/>
      <c r="AA28" s="1143"/>
      <c r="AB28" s="1143"/>
      <c r="AC28" s="1143"/>
      <c r="AD28" s="1143"/>
      <c r="AE28" s="1143"/>
      <c r="AF28" s="1143"/>
      <c r="AG28" s="1143"/>
      <c r="AH28" s="1143"/>
      <c r="AI28" s="1143"/>
      <c r="AJ28" s="1143" t="s">
        <v>
1312</v>
      </c>
      <c r="AK28" s="1143"/>
      <c r="AL28" s="1143"/>
      <c r="AM28" s="1143"/>
      <c r="AN28" s="1143"/>
      <c r="AO28" s="1143"/>
      <c r="AP28" s="1143"/>
      <c r="AQ28" s="1143"/>
      <c r="AR28" s="1143"/>
      <c r="AS28" s="1143"/>
      <c r="AT28" s="1143"/>
      <c r="AU28" s="1143"/>
      <c r="AV28" s="1143"/>
      <c r="AW28" s="1143"/>
      <c r="AX28" s="1143"/>
      <c r="AY28" s="1143"/>
      <c r="AZ28" s="1145" t="s">
        <v>
1306</v>
      </c>
      <c r="BA28" s="1146"/>
      <c r="BB28" s="1146"/>
      <c r="BC28" s="1146"/>
      <c r="BD28" s="1146"/>
      <c r="BE28" s="1146"/>
      <c r="BF28" s="1146"/>
      <c r="BG28" s="1146"/>
      <c r="BH28" s="1146"/>
      <c r="BI28" s="1146"/>
      <c r="BJ28" s="1146"/>
      <c r="BK28" s="1146"/>
      <c r="BL28" s="1146"/>
      <c r="BM28" s="1142"/>
      <c r="BN28" s="1145" t="s">
        <v>
1313</v>
      </c>
      <c r="BO28" s="1146"/>
      <c r="BP28" s="1146"/>
      <c r="BQ28" s="1146"/>
      <c r="BR28" s="1146"/>
      <c r="BS28" s="1146"/>
      <c r="BT28" s="1146"/>
      <c r="BU28" s="1146"/>
      <c r="BV28" s="1146"/>
      <c r="BW28" s="1146"/>
      <c r="BX28" s="1146"/>
      <c r="BY28" s="1146"/>
      <c r="BZ28" s="1146"/>
      <c r="CA28" s="1142"/>
      <c r="CB28" s="328"/>
      <c r="CC28" s="328"/>
      <c r="CD28" s="328"/>
      <c r="CE28" s="328"/>
      <c r="CF28" s="328"/>
      <c r="CG28" s="285"/>
      <c r="CH28" s="716" t="s">
        <v>
902</v>
      </c>
      <c r="CI28" s="716"/>
      <c r="CJ28" s="716"/>
      <c r="CK28" s="716"/>
      <c r="CL28" s="716"/>
      <c r="CM28" s="716"/>
      <c r="CN28" s="716"/>
      <c r="CO28" s="716"/>
      <c r="CP28" s="716"/>
      <c r="CQ28" s="716"/>
      <c r="CR28" s="716"/>
      <c r="CS28" s="716"/>
      <c r="CT28" s="716"/>
      <c r="CU28" s="716"/>
      <c r="CV28" s="717"/>
      <c r="CW28" s="290"/>
      <c r="CX28" s="728">
        <v>
49</v>
      </c>
      <c r="CY28" s="728"/>
      <c r="CZ28" s="290"/>
      <c r="DA28" s="1120">
        <v>
214</v>
      </c>
      <c r="DB28" s="1120"/>
      <c r="DC28" s="1120"/>
      <c r="DD28" s="307"/>
      <c r="DE28" s="1120">
        <v>
2916</v>
      </c>
      <c r="DF28" s="1120"/>
      <c r="DG28" s="1120"/>
      <c r="DH28" s="1120"/>
      <c r="DI28" s="136"/>
      <c r="DJ28" s="290"/>
      <c r="DK28" s="728">
        <v>
38</v>
      </c>
      <c r="DL28" s="728"/>
      <c r="DM28" s="290"/>
      <c r="DN28" s="1120">
        <v>
251</v>
      </c>
      <c r="DO28" s="1120"/>
      <c r="DP28" s="1120"/>
      <c r="DQ28" s="307"/>
      <c r="DR28" s="1120">
        <v>
2622</v>
      </c>
      <c r="DS28" s="1120"/>
      <c r="DT28" s="1120"/>
      <c r="DU28" s="1120"/>
      <c r="DV28" s="136"/>
      <c r="DW28" s="760"/>
      <c r="DX28" s="728"/>
      <c r="DY28" s="728"/>
      <c r="DZ28" s="674"/>
      <c r="EA28" s="674"/>
      <c r="EB28" s="674"/>
      <c r="EC28" s="674"/>
      <c r="ED28" s="674"/>
      <c r="EE28" s="674"/>
      <c r="EF28" s="728"/>
      <c r="EG28" s="728"/>
      <c r="EH28" s="674"/>
      <c r="EI28" s="674"/>
      <c r="EJ28" s="674"/>
      <c r="EK28" s="675"/>
      <c r="EL28" s="760"/>
      <c r="EM28" s="728"/>
      <c r="EN28" s="728"/>
      <c r="EO28" s="728"/>
      <c r="EP28" s="467"/>
      <c r="EQ28" s="728"/>
      <c r="ER28" s="728"/>
      <c r="ES28" s="728"/>
      <c r="ET28" s="728"/>
      <c r="EU28" s="467"/>
      <c r="EV28" s="728"/>
      <c r="EW28" s="728"/>
      <c r="EX28" s="728"/>
      <c r="EY28" s="728"/>
      <c r="EZ28" s="470"/>
      <c r="FA28" s="80"/>
      <c r="FB28" s="409"/>
      <c r="FC28" s="409"/>
      <c r="FD28" s="409"/>
      <c r="FE28" s="467"/>
      <c r="FF28" s="473"/>
      <c r="FG28" s="409"/>
      <c r="FH28" s="409"/>
      <c r="FI28" s="409"/>
      <c r="FJ28" s="467"/>
      <c r="FK28" s="4"/>
      <c r="FL28" s="742" t="s">
        <v>
888</v>
      </c>
      <c r="FM28" s="742"/>
      <c r="FN28" s="742"/>
      <c r="FO28" s="742"/>
      <c r="FP28" s="742"/>
      <c r="FQ28" s="742"/>
      <c r="FR28" s="742"/>
      <c r="FS28" s="742"/>
      <c r="FT28" s="742"/>
      <c r="FU28" s="742"/>
      <c r="FV28" s="742"/>
      <c r="FW28" s="742"/>
      <c r="FX28" s="742"/>
      <c r="FY28" s="742"/>
      <c r="FZ28" s="742"/>
      <c r="GA28" s="742"/>
      <c r="GB28" s="742"/>
      <c r="GC28" s="742"/>
      <c r="GD28" s="1184"/>
      <c r="GE28" s="1184"/>
      <c r="GF28" s="483"/>
      <c r="GG28" s="483"/>
      <c r="GH28" s="483"/>
      <c r="GI28" s="483"/>
      <c r="GJ28" s="483"/>
      <c r="GK28" s="483"/>
      <c r="GL28" s="483"/>
      <c r="GM28" s="483"/>
      <c r="GN28" s="483"/>
      <c r="GO28" s="4"/>
      <c r="GP28" s="4"/>
      <c r="GQ28" s="4"/>
      <c r="GR28" s="4"/>
      <c r="GS28" s="4"/>
      <c r="GT28" s="4"/>
      <c r="GU28" s="4"/>
      <c r="GV28" s="4"/>
      <c r="GW28" s="4"/>
      <c r="GX28" s="4"/>
      <c r="GY28" s="96"/>
      <c r="GZ28" s="96"/>
      <c r="HA28" s="96"/>
      <c r="HB28" s="96"/>
      <c r="HC28" s="96"/>
      <c r="HD28" s="96"/>
      <c r="HE28" s="96"/>
      <c r="HF28" s="96"/>
      <c r="HG28" s="96"/>
      <c r="HH28" s="96"/>
      <c r="HI28" s="96"/>
      <c r="HJ28" s="95"/>
      <c r="HK28" s="95"/>
      <c r="HL28" s="95"/>
      <c r="HM28" s="272" t="s">
        <v>
908</v>
      </c>
      <c r="HN28" s="95"/>
      <c r="HO28" s="95"/>
      <c r="HP28" s="95"/>
      <c r="HQ28" s="95"/>
      <c r="HR28" s="95"/>
      <c r="HS28" s="95"/>
      <c r="HT28" s="95"/>
      <c r="HU28" s="272"/>
      <c r="HV28" s="272"/>
      <c r="HW28" s="272"/>
      <c r="HX28" s="272"/>
      <c r="HY28" s="272"/>
      <c r="HZ28" s="272"/>
      <c r="IA28" s="96"/>
      <c r="IB28" s="96"/>
      <c r="IC28" s="96"/>
      <c r="ID28" s="96"/>
      <c r="IE28" s="96"/>
      <c r="IF28" s="96"/>
      <c r="IG28" s="96"/>
      <c r="IH28" s="96"/>
      <c r="II28" s="96"/>
      <c r="IJ28" s="94"/>
      <c r="IK28" s="4"/>
    </row>
    <row r="29" spans="1:245" ht="13.5" customHeight="1">
      <c r="A29" s="328"/>
      <c r="B29" s="328"/>
      <c r="C29" s="328"/>
      <c r="D29" s="328"/>
      <c r="E29" s="1163"/>
      <c r="F29" s="1182"/>
      <c r="G29" s="1182"/>
      <c r="H29" s="1182"/>
      <c r="I29" s="1182"/>
      <c r="J29" s="1182"/>
      <c r="K29" s="1182"/>
      <c r="L29" s="1182"/>
      <c r="M29" s="1182"/>
      <c r="N29" s="1182"/>
      <c r="O29" s="1182"/>
      <c r="P29" s="1182"/>
      <c r="Q29" s="1182"/>
      <c r="R29" s="1182"/>
      <c r="S29" s="1183"/>
      <c r="T29" s="1185" t="s">
        <v>
47</v>
      </c>
      <c r="U29" s="1186"/>
      <c r="V29" s="1186"/>
      <c r="W29" s="1187" t="s">
        <v>
45</v>
      </c>
      <c r="X29" s="1187"/>
      <c r="Y29" s="1187"/>
      <c r="Z29" s="1187"/>
      <c r="AA29" s="1187" t="s">
        <v>
903</v>
      </c>
      <c r="AB29" s="1188"/>
      <c r="AC29" s="1188"/>
      <c r="AD29" s="1188"/>
      <c r="AE29" s="1188"/>
      <c r="AF29" s="1188"/>
      <c r="AG29" s="1187"/>
      <c r="AH29" s="1187"/>
      <c r="AI29" s="1187"/>
      <c r="AJ29" s="1185" t="s">
        <v>
47</v>
      </c>
      <c r="AK29" s="1186"/>
      <c r="AL29" s="1186"/>
      <c r="AM29" s="1187" t="s">
        <v>
45</v>
      </c>
      <c r="AN29" s="1187"/>
      <c r="AO29" s="1187"/>
      <c r="AP29" s="1187"/>
      <c r="AQ29" s="1187" t="s">
        <v>
903</v>
      </c>
      <c r="AR29" s="1187"/>
      <c r="AS29" s="1187"/>
      <c r="AT29" s="1187"/>
      <c r="AU29" s="1187"/>
      <c r="AV29" s="1187"/>
      <c r="AW29" s="1187"/>
      <c r="AX29" s="1187"/>
      <c r="AY29" s="1187"/>
      <c r="AZ29" s="1189" t="s">
        <v>
47</v>
      </c>
      <c r="BA29" s="1190"/>
      <c r="BB29" s="1185"/>
      <c r="BC29" s="1187" t="s">
        <v>
45</v>
      </c>
      <c r="BD29" s="1187"/>
      <c r="BE29" s="1187"/>
      <c r="BF29" s="1187"/>
      <c r="BG29" s="1187" t="s">
        <v>
903</v>
      </c>
      <c r="BH29" s="1187"/>
      <c r="BI29" s="1187"/>
      <c r="BJ29" s="1187"/>
      <c r="BK29" s="1187"/>
      <c r="BL29" s="1187"/>
      <c r="BM29" s="1187"/>
      <c r="BN29" s="1187" t="s">
        <v>
47</v>
      </c>
      <c r="BO29" s="1187"/>
      <c r="BP29" s="1187"/>
      <c r="BQ29" s="1187" t="s">
        <v>
45</v>
      </c>
      <c r="BR29" s="1187"/>
      <c r="BS29" s="1187"/>
      <c r="BT29" s="1187"/>
      <c r="BU29" s="1187" t="s">
        <v>
903</v>
      </c>
      <c r="BV29" s="1187"/>
      <c r="BW29" s="1187"/>
      <c r="BX29" s="1187"/>
      <c r="BY29" s="1187"/>
      <c r="BZ29" s="1187"/>
      <c r="CA29" s="1187"/>
      <c r="CB29" s="328"/>
      <c r="CC29" s="328"/>
      <c r="CD29" s="328"/>
      <c r="CE29" s="328"/>
      <c r="CF29" s="328"/>
      <c r="CG29" s="285"/>
      <c r="CH29" s="716" t="s">
        <v>
904</v>
      </c>
      <c r="CI29" s="716"/>
      <c r="CJ29" s="716"/>
      <c r="CK29" s="716"/>
      <c r="CL29" s="716"/>
      <c r="CM29" s="716"/>
      <c r="CN29" s="716"/>
      <c r="CO29" s="716"/>
      <c r="CP29" s="716"/>
      <c r="CQ29" s="716"/>
      <c r="CR29" s="716"/>
      <c r="CS29" s="716"/>
      <c r="CT29" s="716"/>
      <c r="CU29" s="716"/>
      <c r="CV29" s="717"/>
      <c r="CW29" s="290"/>
      <c r="CX29" s="728">
        <v>
229</v>
      </c>
      <c r="CY29" s="728"/>
      <c r="CZ29" s="290"/>
      <c r="DA29" s="1120">
        <v>
2233</v>
      </c>
      <c r="DB29" s="1120"/>
      <c r="DC29" s="1120"/>
      <c r="DD29" s="307"/>
      <c r="DE29" s="1120">
        <v>
29155</v>
      </c>
      <c r="DF29" s="1120"/>
      <c r="DG29" s="1120"/>
      <c r="DH29" s="1120"/>
      <c r="DI29" s="136"/>
      <c r="DJ29" s="290"/>
      <c r="DK29" s="728">
        <v>
121</v>
      </c>
      <c r="DL29" s="728"/>
      <c r="DM29" s="290"/>
      <c r="DN29" s="1120">
        <v>
1650</v>
      </c>
      <c r="DO29" s="1120"/>
      <c r="DP29" s="1120"/>
      <c r="DQ29" s="307"/>
      <c r="DR29" s="1120">
        <v>
25519</v>
      </c>
      <c r="DS29" s="1120"/>
      <c r="DT29" s="1120"/>
      <c r="DU29" s="1120"/>
      <c r="DV29" s="136"/>
      <c r="DW29" s="760" t="s">
        <v>
906</v>
      </c>
      <c r="DX29" s="728"/>
      <c r="DY29" s="728"/>
      <c r="DZ29" s="674">
        <v>
60</v>
      </c>
      <c r="EA29" s="674"/>
      <c r="EB29" s="674" t="s">
        <v>
693</v>
      </c>
      <c r="EC29" s="674" t="s">
        <v>
1318</v>
      </c>
      <c r="ED29" s="674"/>
      <c r="EE29" s="674"/>
      <c r="EF29" s="674" t="s">
        <v>
685</v>
      </c>
      <c r="EG29" s="674"/>
      <c r="EH29" s="674"/>
      <c r="EI29" s="674">
        <v>
6</v>
      </c>
      <c r="EJ29" s="674"/>
      <c r="EK29" s="675" t="s">
        <v>
693</v>
      </c>
      <c r="EL29" s="760">
        <v>
75</v>
      </c>
      <c r="EM29" s="728"/>
      <c r="EN29" s="728"/>
      <c r="EO29" s="728"/>
      <c r="EP29" s="467"/>
      <c r="EQ29" s="728">
        <v>
17</v>
      </c>
      <c r="ER29" s="728"/>
      <c r="ES29" s="728"/>
      <c r="ET29" s="728"/>
      <c r="EU29" s="467"/>
      <c r="EV29" s="728">
        <v>
58</v>
      </c>
      <c r="EW29" s="728"/>
      <c r="EX29" s="728"/>
      <c r="EY29" s="728"/>
      <c r="EZ29" s="470"/>
      <c r="FA29" s="484"/>
      <c r="FB29" s="409"/>
      <c r="FC29" s="409"/>
      <c r="FD29" s="409"/>
      <c r="FE29" s="467"/>
      <c r="FF29" s="409"/>
      <c r="FG29" s="409"/>
      <c r="FH29" s="409"/>
      <c r="FI29" s="409"/>
      <c r="FJ29" s="467"/>
      <c r="FK29" s="4"/>
      <c r="FL29" s="462"/>
      <c r="FM29" s="462"/>
      <c r="FN29" s="483"/>
      <c r="FO29" s="483"/>
      <c r="FP29" s="483"/>
      <c r="FQ29" s="483"/>
      <c r="FR29" s="483"/>
      <c r="FS29" s="483"/>
      <c r="FT29" s="483"/>
      <c r="FU29" s="483"/>
      <c r="FV29" s="483"/>
      <c r="FW29" s="483"/>
      <c r="FX29" s="483"/>
      <c r="FY29" s="483"/>
      <c r="FZ29" s="483"/>
      <c r="GA29" s="483"/>
      <c r="GB29" s="483"/>
      <c r="GC29" s="483"/>
      <c r="GD29" s="483"/>
      <c r="GE29" s="483"/>
      <c r="GF29" s="483"/>
      <c r="GG29" s="483"/>
      <c r="GH29" s="483"/>
      <c r="GI29" s="483"/>
      <c r="GJ29" s="483"/>
      <c r="GK29" s="483"/>
      <c r="GL29" s="483"/>
      <c r="GM29" s="483"/>
      <c r="GN29" s="483"/>
      <c r="GO29" s="4"/>
      <c r="GP29" s="4"/>
      <c r="GQ29" s="4"/>
      <c r="GR29" s="4"/>
      <c r="GS29" s="4"/>
      <c r="GT29" s="4"/>
      <c r="GU29" s="4"/>
      <c r="GV29" s="4"/>
      <c r="GW29" s="4"/>
      <c r="GX29" s="4"/>
      <c r="GY29" s="96"/>
      <c r="GZ29" s="96"/>
      <c r="HA29" s="96"/>
      <c r="HB29" s="96"/>
      <c r="HC29" s="96"/>
      <c r="HD29" s="96"/>
      <c r="HE29" s="96"/>
      <c r="HF29" s="96"/>
      <c r="HG29" s="96"/>
      <c r="HH29" s="96"/>
      <c r="HI29" s="96"/>
      <c r="HJ29" s="95"/>
      <c r="HK29" s="95"/>
      <c r="HL29" s="95"/>
      <c r="HM29" s="95"/>
      <c r="HN29" s="95"/>
      <c r="HO29" s="95"/>
      <c r="HP29" s="95"/>
      <c r="HQ29" s="95"/>
      <c r="HR29" s="95"/>
      <c r="HS29" s="95"/>
      <c r="HT29" s="95"/>
      <c r="HU29" s="272"/>
      <c r="HV29" s="272"/>
      <c r="HW29" s="272"/>
      <c r="HX29" s="272"/>
      <c r="HY29" s="272"/>
      <c r="HZ29" s="272"/>
      <c r="IA29" s="96"/>
      <c r="IB29" s="96"/>
      <c r="IC29" s="96"/>
      <c r="ID29" s="96"/>
      <c r="IE29" s="96"/>
      <c r="IF29" s="96"/>
      <c r="IG29" s="96"/>
      <c r="IH29" s="96"/>
      <c r="II29" s="96"/>
      <c r="IJ29" s="94"/>
      <c r="IK29" s="4"/>
    </row>
    <row r="30" spans="1:245" ht="13.5" customHeight="1">
      <c r="A30" s="328"/>
      <c r="B30" s="328"/>
      <c r="C30" s="328"/>
      <c r="D30" s="328"/>
      <c r="E30" s="1147" t="s">
        <v>
513</v>
      </c>
      <c r="F30" s="1180"/>
      <c r="G30" s="1180"/>
      <c r="H30" s="1180"/>
      <c r="I30" s="1180"/>
      <c r="J30" s="1180"/>
      <c r="K30" s="1180"/>
      <c r="L30" s="1180"/>
      <c r="M30" s="1180"/>
      <c r="N30" s="1180"/>
      <c r="O30" s="1180"/>
      <c r="P30" s="1180"/>
      <c r="Q30" s="1180"/>
      <c r="R30" s="1180"/>
      <c r="S30" s="1181"/>
      <c r="T30" s="1153">
        <v>
17</v>
      </c>
      <c r="U30" s="1153"/>
      <c r="V30" s="546"/>
      <c r="W30" s="1191">
        <v>
366</v>
      </c>
      <c r="X30" s="1191"/>
      <c r="Y30" s="1191"/>
      <c r="Z30" s="544"/>
      <c r="AA30" s="544"/>
      <c r="AB30" s="1192">
        <v>
469779</v>
      </c>
      <c r="AC30" s="1192"/>
      <c r="AD30" s="1192"/>
      <c r="AE30" s="1192"/>
      <c r="AF30" s="1192"/>
      <c r="AG30" s="542"/>
      <c r="AH30" s="542"/>
      <c r="AI30" s="545"/>
      <c r="AJ30" s="1153">
        <v>
46</v>
      </c>
      <c r="AK30" s="1153"/>
      <c r="AL30" s="544"/>
      <c r="AM30" s="1191">
        <v>
395</v>
      </c>
      <c r="AN30" s="1153"/>
      <c r="AO30" s="1153"/>
      <c r="AP30" s="544"/>
      <c r="AQ30" s="544"/>
      <c r="AR30" s="1192">
        <v>
653877</v>
      </c>
      <c r="AS30" s="1192"/>
      <c r="AT30" s="1192"/>
      <c r="AU30" s="1192"/>
      <c r="AV30" s="1192"/>
      <c r="AW30" s="542"/>
      <c r="AX30" s="542"/>
      <c r="AY30" s="545"/>
      <c r="AZ30" s="1153">
        <v>
14</v>
      </c>
      <c r="BA30" s="1153"/>
      <c r="BB30" s="545"/>
      <c r="BC30" s="1191">
        <v>
326</v>
      </c>
      <c r="BD30" s="1191"/>
      <c r="BE30" s="1191"/>
      <c r="BF30" s="546"/>
      <c r="BG30" s="545"/>
      <c r="BH30" s="1046">
        <v>
395001</v>
      </c>
      <c r="BI30" s="1046"/>
      <c r="BJ30" s="1046"/>
      <c r="BK30" s="1046"/>
      <c r="BL30" s="546"/>
      <c r="BM30" s="545"/>
      <c r="BN30" s="1153">
        <v>
15</v>
      </c>
      <c r="BO30" s="1153"/>
      <c r="BP30" s="546"/>
      <c r="BQ30" s="1191">
        <v>
329</v>
      </c>
      <c r="BR30" s="1191"/>
      <c r="BS30" s="1191"/>
      <c r="BT30" s="545"/>
      <c r="BU30" s="546"/>
      <c r="BV30" s="1046">
        <v>
382315</v>
      </c>
      <c r="BW30" s="1046"/>
      <c r="BX30" s="1046"/>
      <c r="BY30" s="1046"/>
      <c r="BZ30" s="546"/>
      <c r="CA30" s="457"/>
      <c r="CB30" s="328"/>
      <c r="CC30" s="328"/>
      <c r="CD30" s="328"/>
      <c r="CE30" s="328"/>
      <c r="CF30" s="328"/>
      <c r="CG30" s="285"/>
      <c r="CH30" s="716" t="s">
        <v>
905</v>
      </c>
      <c r="CI30" s="716"/>
      <c r="CJ30" s="716"/>
      <c r="CK30" s="716"/>
      <c r="CL30" s="716"/>
      <c r="CM30" s="716"/>
      <c r="CN30" s="716"/>
      <c r="CO30" s="716"/>
      <c r="CP30" s="716"/>
      <c r="CQ30" s="716"/>
      <c r="CR30" s="716"/>
      <c r="CS30" s="716"/>
      <c r="CT30" s="716"/>
      <c r="CU30" s="716"/>
      <c r="CV30" s="717"/>
      <c r="CW30" s="290"/>
      <c r="CX30" s="728" t="s">
        <v>
1187</v>
      </c>
      <c r="CY30" s="728"/>
      <c r="CZ30" s="290"/>
      <c r="DA30" s="728" t="s">
        <v>
1197</v>
      </c>
      <c r="DB30" s="728"/>
      <c r="DC30" s="728"/>
      <c r="DD30" s="307"/>
      <c r="DE30" s="1120" t="s">
        <v>
1197</v>
      </c>
      <c r="DF30" s="1120"/>
      <c r="DG30" s="1120"/>
      <c r="DH30" s="1120"/>
      <c r="DI30" s="136"/>
      <c r="DJ30" s="290"/>
      <c r="DK30" s="728">
        <v>
19</v>
      </c>
      <c r="DL30" s="728"/>
      <c r="DM30" s="290"/>
      <c r="DN30" s="1120">
        <v>
122</v>
      </c>
      <c r="DO30" s="1120"/>
      <c r="DP30" s="1120"/>
      <c r="DQ30" s="307"/>
      <c r="DR30" s="1120">
        <v>
2785</v>
      </c>
      <c r="DS30" s="1120"/>
      <c r="DT30" s="1120"/>
      <c r="DU30" s="1120"/>
      <c r="DV30" s="136"/>
      <c r="DW30" s="760"/>
      <c r="DX30" s="728"/>
      <c r="DY30" s="728"/>
      <c r="DZ30" s="674"/>
      <c r="EA30" s="674"/>
      <c r="EB30" s="674"/>
      <c r="EC30" s="674"/>
      <c r="ED30" s="674"/>
      <c r="EE30" s="674"/>
      <c r="EF30" s="674"/>
      <c r="EG30" s="674"/>
      <c r="EH30" s="674"/>
      <c r="EI30" s="674"/>
      <c r="EJ30" s="674"/>
      <c r="EK30" s="675"/>
      <c r="EL30" s="760"/>
      <c r="EM30" s="728"/>
      <c r="EN30" s="728"/>
      <c r="EO30" s="728"/>
      <c r="EP30" s="467"/>
      <c r="EQ30" s="728"/>
      <c r="ER30" s="728"/>
      <c r="ES30" s="728"/>
      <c r="ET30" s="728"/>
      <c r="EU30" s="467"/>
      <c r="EV30" s="728"/>
      <c r="EW30" s="728"/>
      <c r="EX30" s="728"/>
      <c r="EY30" s="728"/>
      <c r="EZ30" s="470"/>
      <c r="FA30" s="80"/>
      <c r="FB30" s="473"/>
      <c r="FC30" s="473"/>
      <c r="FD30" s="473"/>
      <c r="FE30" s="467"/>
      <c r="FF30" s="473"/>
      <c r="FG30" s="473"/>
      <c r="FH30" s="473"/>
      <c r="FI30" s="473"/>
      <c r="FJ30" s="467"/>
      <c r="FK30" s="4"/>
      <c r="GF30" s="473"/>
      <c r="GG30" s="473"/>
      <c r="GH30" s="473"/>
      <c r="GI30" s="473"/>
      <c r="GJ30" s="473"/>
      <c r="GK30" s="4"/>
      <c r="GL30" s="4"/>
      <c r="GM30" s="4"/>
      <c r="GN30" s="4"/>
      <c r="GO30" s="4"/>
      <c r="GP30" s="4"/>
      <c r="GQ30" s="4"/>
      <c r="GR30" s="4"/>
      <c r="GS30" s="4"/>
      <c r="GT30" s="4"/>
      <c r="GU30" s="4"/>
      <c r="GV30" s="4"/>
      <c r="GW30" s="4"/>
      <c r="GX30" s="4"/>
      <c r="GY30" s="96"/>
      <c r="GZ30" s="96"/>
      <c r="HA30" s="96"/>
      <c r="HB30" s="96"/>
      <c r="HC30" s="96"/>
      <c r="HD30" s="96"/>
      <c r="HE30" s="96"/>
      <c r="HF30" s="96"/>
      <c r="HG30" s="96"/>
      <c r="HH30" s="96"/>
      <c r="HI30" s="96"/>
      <c r="HJ30" s="272"/>
      <c r="HL30" s="272"/>
      <c r="HM30" s="272"/>
      <c r="HN30" s="272"/>
      <c r="HO30" s="272"/>
      <c r="HP30" s="272"/>
      <c r="HQ30" s="272"/>
      <c r="HR30" s="272"/>
      <c r="HS30" s="272"/>
      <c r="HT30" s="272"/>
      <c r="HU30" s="272"/>
      <c r="HV30" s="272"/>
      <c r="HW30" s="272"/>
      <c r="HX30" s="272"/>
      <c r="HY30" s="272"/>
      <c r="HZ30" s="272"/>
      <c r="IA30" s="96"/>
      <c r="IB30" s="96"/>
      <c r="IC30" s="96"/>
      <c r="ID30" s="96"/>
      <c r="IE30" s="96"/>
      <c r="IF30" s="96"/>
      <c r="IG30" s="96"/>
      <c r="IH30" s="96"/>
      <c r="II30" s="96"/>
      <c r="IJ30" s="94"/>
      <c r="IK30" s="4"/>
    </row>
    <row r="31" spans="1:245" ht="13.5" customHeight="1">
      <c r="A31" s="328"/>
      <c r="B31" s="328"/>
      <c r="C31" s="328"/>
      <c r="D31" s="328"/>
      <c r="E31" s="1049" t="s">
        <v>
980</v>
      </c>
      <c r="F31" s="1050"/>
      <c r="G31" s="1050"/>
      <c r="H31" s="1050"/>
      <c r="I31" s="1050"/>
      <c r="J31" s="1050"/>
      <c r="K31" s="1050"/>
      <c r="L31" s="1050"/>
      <c r="M31" s="1050"/>
      <c r="N31" s="1050"/>
      <c r="O31" s="1050"/>
      <c r="P31" s="1050"/>
      <c r="Q31" s="1050"/>
      <c r="R31" s="1050"/>
      <c r="S31" s="1051"/>
      <c r="T31" s="1047">
        <v>
2</v>
      </c>
      <c r="U31" s="1047"/>
      <c r="V31" s="543"/>
      <c r="W31" s="1046">
        <v>
13</v>
      </c>
      <c r="X31" s="1046"/>
      <c r="Y31" s="1046"/>
      <c r="Z31" s="544"/>
      <c r="AA31" s="544"/>
      <c r="AB31" s="1048" t="s">
        <v>
1307</v>
      </c>
      <c r="AC31" s="1048"/>
      <c r="AD31" s="1048"/>
      <c r="AE31" s="1048"/>
      <c r="AF31" s="1048"/>
      <c r="AG31" s="542"/>
      <c r="AH31" s="542"/>
      <c r="AI31" s="542"/>
      <c r="AJ31" s="1047">
        <v>
5</v>
      </c>
      <c r="AK31" s="1047"/>
      <c r="AL31" s="544"/>
      <c r="AM31" s="1047">
        <v>
37</v>
      </c>
      <c r="AN31" s="1047"/>
      <c r="AO31" s="1047"/>
      <c r="AP31" s="544"/>
      <c r="AQ31" s="544"/>
      <c r="AR31" s="1048">
        <v>
34993</v>
      </c>
      <c r="AS31" s="1048"/>
      <c r="AT31" s="1048"/>
      <c r="AU31" s="1048"/>
      <c r="AV31" s="1048"/>
      <c r="AW31" s="542"/>
      <c r="AX31" s="542"/>
      <c r="AY31" s="542"/>
      <c r="AZ31" s="1047">
        <v>
2</v>
      </c>
      <c r="BA31" s="1047"/>
      <c r="BB31" s="542"/>
      <c r="BC31" s="1046">
        <v>
13</v>
      </c>
      <c r="BD31" s="1046"/>
      <c r="BE31" s="1046"/>
      <c r="BF31" s="543"/>
      <c r="BG31" s="542"/>
      <c r="BH31" s="1046" t="s">
        <v>
1503</v>
      </c>
      <c r="BI31" s="1046"/>
      <c r="BJ31" s="1046"/>
      <c r="BK31" s="1046"/>
      <c r="BL31" s="542"/>
      <c r="BM31" s="542"/>
      <c r="BN31" s="1047">
        <v>
2</v>
      </c>
      <c r="BO31" s="1047"/>
      <c r="BP31" s="543"/>
      <c r="BQ31" s="1046">
        <v>
13</v>
      </c>
      <c r="BR31" s="1046"/>
      <c r="BS31" s="1046"/>
      <c r="BT31" s="542"/>
      <c r="BU31" s="543"/>
      <c r="BV31" s="1046" t="s">
        <v>
1504</v>
      </c>
      <c r="BW31" s="1046"/>
      <c r="BX31" s="1046"/>
      <c r="BY31" s="1046"/>
      <c r="BZ31" s="542"/>
      <c r="CA31" s="458"/>
      <c r="CB31" s="328"/>
      <c r="CC31" s="328"/>
      <c r="CD31" s="328"/>
      <c r="CE31" s="328"/>
      <c r="CF31" s="328"/>
      <c r="CG31" s="285"/>
      <c r="CH31" s="716" t="s">
        <v>
1208</v>
      </c>
      <c r="CI31" s="716"/>
      <c r="CJ31" s="716"/>
      <c r="CK31" s="716"/>
      <c r="CL31" s="716"/>
      <c r="CM31" s="716"/>
      <c r="CN31" s="716"/>
      <c r="CO31" s="716"/>
      <c r="CP31" s="716"/>
      <c r="CQ31" s="716"/>
      <c r="CR31" s="716"/>
      <c r="CS31" s="716"/>
      <c r="CT31" s="716"/>
      <c r="CU31" s="716"/>
      <c r="CV31" s="717"/>
      <c r="CW31" s="290"/>
      <c r="CX31" s="728"/>
      <c r="CY31" s="728"/>
      <c r="CZ31" s="290"/>
      <c r="DA31" s="728"/>
      <c r="DB31" s="728"/>
      <c r="DC31" s="728"/>
      <c r="DD31" s="307"/>
      <c r="DE31" s="1120"/>
      <c r="DF31" s="1120"/>
      <c r="DG31" s="1120"/>
      <c r="DH31" s="1120"/>
      <c r="DI31" s="136"/>
      <c r="DJ31" s="290"/>
      <c r="DK31" s="728"/>
      <c r="DL31" s="728"/>
      <c r="DM31" s="290"/>
      <c r="DN31" s="1120"/>
      <c r="DO31" s="1120"/>
      <c r="DP31" s="1120"/>
      <c r="DQ31" s="307"/>
      <c r="DR31" s="1120"/>
      <c r="DS31" s="1120"/>
      <c r="DT31" s="1120"/>
      <c r="DU31" s="1120"/>
      <c r="DV31" s="136"/>
      <c r="DW31" s="760" t="s">
        <v>
685</v>
      </c>
      <c r="DX31" s="728"/>
      <c r="DY31" s="728"/>
      <c r="DZ31" s="674">
        <v>
7</v>
      </c>
      <c r="EA31" s="674"/>
      <c r="EB31" s="674" t="s">
        <v>
693</v>
      </c>
      <c r="EC31" s="674" t="s">
        <v>
1323</v>
      </c>
      <c r="ED31" s="674"/>
      <c r="EE31" s="674"/>
      <c r="EF31" s="674" t="s">
        <v>
685</v>
      </c>
      <c r="EG31" s="674"/>
      <c r="EH31" s="674"/>
      <c r="EI31" s="674">
        <v>
16</v>
      </c>
      <c r="EJ31" s="674"/>
      <c r="EK31" s="675" t="s">
        <v>
693</v>
      </c>
      <c r="EL31" s="760">
        <v>
122</v>
      </c>
      <c r="EM31" s="728"/>
      <c r="EN31" s="728"/>
      <c r="EO31" s="728"/>
      <c r="EP31" s="467"/>
      <c r="EQ31" s="728">
        <v>
27</v>
      </c>
      <c r="ER31" s="728"/>
      <c r="ES31" s="728"/>
      <c r="ET31" s="728"/>
      <c r="EU31" s="467"/>
      <c r="EV31" s="728">
        <v>
95</v>
      </c>
      <c r="EW31" s="728"/>
      <c r="EX31" s="728"/>
      <c r="EY31" s="728"/>
      <c r="EZ31" s="470"/>
      <c r="FA31" s="80"/>
      <c r="FB31" s="473"/>
      <c r="FC31" s="473"/>
      <c r="FD31" s="473"/>
      <c r="FE31" s="467"/>
      <c r="FF31" s="473"/>
      <c r="FG31" s="473"/>
      <c r="FH31" s="473"/>
      <c r="FI31" s="473"/>
      <c r="FJ31" s="467"/>
      <c r="FK31" s="4"/>
      <c r="FL31" s="4"/>
      <c r="FM31" s="4"/>
      <c r="FN31" s="4"/>
      <c r="FO31" s="4"/>
      <c r="FP31" s="4"/>
      <c r="FQ31" s="4"/>
      <c r="FR31" s="4"/>
      <c r="FS31" s="4"/>
      <c r="FT31" s="4"/>
      <c r="FU31" s="4"/>
      <c r="FV31" s="4"/>
      <c r="FW31" s="4"/>
      <c r="FX31" s="4"/>
      <c r="FY31" s="4"/>
      <c r="FZ31" s="4"/>
      <c r="GA31" s="4"/>
      <c r="GB31" s="4"/>
      <c r="GC31" s="4"/>
      <c r="GD31" s="4"/>
      <c r="GE31" s="4"/>
      <c r="GF31" s="4"/>
      <c r="GG31" s="4"/>
      <c r="GH31" s="4"/>
      <c r="GI31" s="4"/>
      <c r="GJ31" s="4"/>
      <c r="GK31" s="4"/>
      <c r="GL31" s="4"/>
      <c r="GM31" s="4"/>
      <c r="GN31" s="4"/>
      <c r="GO31" s="4"/>
      <c r="GP31" s="4"/>
      <c r="GQ31" s="4"/>
      <c r="GR31" s="4"/>
      <c r="GS31" s="4"/>
      <c r="GT31" s="4"/>
      <c r="GU31" s="4"/>
      <c r="GV31" s="4"/>
      <c r="GW31" s="4"/>
      <c r="GX31" s="4"/>
      <c r="GY31" s="96"/>
      <c r="GZ31" s="96"/>
      <c r="HA31" s="96"/>
      <c r="HB31" s="96"/>
      <c r="HC31" s="96"/>
      <c r="HD31" s="96"/>
      <c r="HE31" s="96"/>
      <c r="HF31" s="96"/>
      <c r="HG31" s="96"/>
      <c r="HH31" s="96"/>
      <c r="HI31" s="96"/>
      <c r="HJ31" s="272"/>
      <c r="HK31" s="1058"/>
      <c r="HL31" s="1058"/>
      <c r="HM31" s="1058"/>
      <c r="HN31" s="1058"/>
      <c r="HO31" s="1058"/>
      <c r="HP31" s="1058" t="s">
        <v>
763</v>
      </c>
      <c r="HQ31" s="1058"/>
      <c r="HR31" s="1058"/>
      <c r="HS31" s="1058"/>
      <c r="HT31" s="1058" t="s">
        <v>
863</v>
      </c>
      <c r="HU31" s="1058"/>
      <c r="HV31" s="1058"/>
      <c r="HW31" s="1058"/>
      <c r="HX31" s="272"/>
      <c r="HY31" s="272"/>
      <c r="HZ31" s="272"/>
      <c r="IA31" s="96"/>
      <c r="IB31" s="96"/>
      <c r="IC31" s="96"/>
      <c r="ID31" s="96"/>
      <c r="IE31" s="96"/>
      <c r="IF31" s="96"/>
      <c r="IG31" s="96"/>
      <c r="IH31" s="96"/>
      <c r="II31" s="96"/>
      <c r="IJ31" s="94"/>
      <c r="IK31" s="4"/>
    </row>
    <row r="32" spans="1:245" ht="13.5" customHeight="1">
      <c r="A32" s="328"/>
      <c r="B32" s="328"/>
      <c r="C32" s="328"/>
      <c r="D32" s="328"/>
      <c r="E32" s="1049" t="s">
        <v>
911</v>
      </c>
      <c r="F32" s="1050"/>
      <c r="G32" s="1050"/>
      <c r="H32" s="1050"/>
      <c r="I32" s="1050"/>
      <c r="J32" s="1050"/>
      <c r="K32" s="1050"/>
      <c r="L32" s="1050"/>
      <c r="M32" s="1050"/>
      <c r="N32" s="1050"/>
      <c r="O32" s="1050"/>
      <c r="P32" s="1050"/>
      <c r="Q32" s="1050"/>
      <c r="R32" s="1050"/>
      <c r="S32" s="1051"/>
      <c r="T32" s="1047">
        <v>
1</v>
      </c>
      <c r="U32" s="1047"/>
      <c r="V32" s="543"/>
      <c r="W32" s="1046">
        <v>
6</v>
      </c>
      <c r="X32" s="1046"/>
      <c r="Y32" s="1046"/>
      <c r="Z32" s="544"/>
      <c r="AA32" s="544"/>
      <c r="AB32" s="1048" t="s">
        <v>
1307</v>
      </c>
      <c r="AC32" s="1048"/>
      <c r="AD32" s="1048"/>
      <c r="AE32" s="1048"/>
      <c r="AF32" s="1048"/>
      <c r="AG32" s="542"/>
      <c r="AH32" s="542"/>
      <c r="AI32" s="542"/>
      <c r="AJ32" s="1047">
        <v>
1</v>
      </c>
      <c r="AK32" s="1047"/>
      <c r="AL32" s="544"/>
      <c r="AM32" s="1047">
        <v>
7</v>
      </c>
      <c r="AN32" s="1047"/>
      <c r="AO32" s="1047"/>
      <c r="AP32" s="544"/>
      <c r="AQ32" s="544"/>
      <c r="AR32" s="1048" t="s">
        <v>
1307</v>
      </c>
      <c r="AS32" s="1048"/>
      <c r="AT32" s="1048"/>
      <c r="AU32" s="1048"/>
      <c r="AV32" s="1048"/>
      <c r="AW32" s="542"/>
      <c r="AX32" s="542"/>
      <c r="AY32" s="542"/>
      <c r="AZ32" s="1047">
        <v>
1</v>
      </c>
      <c r="BA32" s="1047"/>
      <c r="BB32" s="542"/>
      <c r="BC32" s="1046">
        <v>
5</v>
      </c>
      <c r="BD32" s="1046"/>
      <c r="BE32" s="1046"/>
      <c r="BF32" s="543"/>
      <c r="BG32" s="542"/>
      <c r="BH32" s="1046" t="s">
        <v>
1503</v>
      </c>
      <c r="BI32" s="1046"/>
      <c r="BJ32" s="1046"/>
      <c r="BK32" s="1046"/>
      <c r="BL32" s="542"/>
      <c r="BM32" s="542"/>
      <c r="BN32" s="1047">
        <v>
1</v>
      </c>
      <c r="BO32" s="1047"/>
      <c r="BP32" s="543"/>
      <c r="BQ32" s="1046">
        <v>
5</v>
      </c>
      <c r="BR32" s="1046"/>
      <c r="BS32" s="1046"/>
      <c r="BT32" s="542"/>
      <c r="BU32" s="543"/>
      <c r="BV32" s="1046" t="s">
        <v>
1503</v>
      </c>
      <c r="BW32" s="1046"/>
      <c r="BX32" s="1046"/>
      <c r="BY32" s="1046"/>
      <c r="BZ32" s="542"/>
      <c r="CA32" s="458"/>
      <c r="CB32" s="328"/>
      <c r="CC32" s="328"/>
      <c r="CD32" s="328"/>
      <c r="CE32" s="328"/>
      <c r="CF32" s="328"/>
      <c r="CG32" s="285"/>
      <c r="CH32" s="716" t="s">
        <v>
905</v>
      </c>
      <c r="CI32" s="716"/>
      <c r="CJ32" s="716"/>
      <c r="CK32" s="716"/>
      <c r="CL32" s="716"/>
      <c r="CM32" s="716"/>
      <c r="CN32" s="716"/>
      <c r="CO32" s="716"/>
      <c r="CP32" s="716"/>
      <c r="CQ32" s="716"/>
      <c r="CR32" s="716"/>
      <c r="CS32" s="716"/>
      <c r="CT32" s="716"/>
      <c r="CU32" s="716"/>
      <c r="CV32" s="717"/>
      <c r="CW32" s="290"/>
      <c r="CX32" s="728">
        <v>
33</v>
      </c>
      <c r="CY32" s="728"/>
      <c r="CZ32" s="290"/>
      <c r="DA32" s="1120">
        <v>
199</v>
      </c>
      <c r="DB32" s="1120"/>
      <c r="DC32" s="1120"/>
      <c r="DD32" s="307"/>
      <c r="DE32" s="1120">
        <v>
5294</v>
      </c>
      <c r="DF32" s="1120"/>
      <c r="DG32" s="1120"/>
      <c r="DH32" s="1120"/>
      <c r="DI32" s="136"/>
      <c r="DJ32" s="290"/>
      <c r="DK32" s="728">
        <v>
19</v>
      </c>
      <c r="DL32" s="728"/>
      <c r="DM32" s="290"/>
      <c r="DN32" s="1120">
        <v>
77</v>
      </c>
      <c r="DO32" s="1120"/>
      <c r="DP32" s="1120"/>
      <c r="DQ32" s="307"/>
      <c r="DR32" s="1120">
        <v>
1816</v>
      </c>
      <c r="DS32" s="1120"/>
      <c r="DT32" s="1120"/>
      <c r="DU32" s="1120"/>
      <c r="DV32" s="136"/>
      <c r="DW32" s="760"/>
      <c r="DX32" s="728"/>
      <c r="DY32" s="728"/>
      <c r="DZ32" s="674"/>
      <c r="EA32" s="674"/>
      <c r="EB32" s="674"/>
      <c r="EC32" s="674"/>
      <c r="ED32" s="674"/>
      <c r="EE32" s="674"/>
      <c r="EF32" s="674"/>
      <c r="EG32" s="674"/>
      <c r="EH32" s="674"/>
      <c r="EI32" s="674"/>
      <c r="EJ32" s="674"/>
      <c r="EK32" s="675"/>
      <c r="EL32" s="760"/>
      <c r="EM32" s="728"/>
      <c r="EN32" s="728"/>
      <c r="EO32" s="728"/>
      <c r="EP32" s="467"/>
      <c r="EQ32" s="728"/>
      <c r="ER32" s="728"/>
      <c r="ES32" s="728"/>
      <c r="ET32" s="728"/>
      <c r="EU32" s="467"/>
      <c r="EV32" s="728"/>
      <c r="EW32" s="728"/>
      <c r="EX32" s="728"/>
      <c r="EY32" s="728"/>
      <c r="EZ32" s="470"/>
      <c r="FA32" s="80"/>
      <c r="FB32" s="473"/>
      <c r="FC32" s="473"/>
      <c r="FD32" s="473"/>
      <c r="FE32" s="467"/>
      <c r="FF32" s="473"/>
      <c r="FG32" s="473"/>
      <c r="FH32" s="473"/>
      <c r="FI32" s="473"/>
      <c r="FJ32" s="467"/>
      <c r="FK32" s="4"/>
      <c r="FL32" s="4"/>
      <c r="FM32" s="4"/>
      <c r="FN32" s="4"/>
      <c r="FO32" s="4"/>
      <c r="FP32" s="4"/>
      <c r="FQ32" s="4"/>
      <c r="FR32" s="4"/>
      <c r="FS32" s="4"/>
      <c r="FT32" s="4"/>
      <c r="FU32" s="4"/>
      <c r="FV32" s="4"/>
      <c r="FW32" s="4"/>
      <c r="FX32" s="4"/>
      <c r="FY32" s="4"/>
      <c r="FZ32" s="4"/>
      <c r="GA32" s="4"/>
      <c r="GB32" s="4"/>
      <c r="GC32" s="4"/>
      <c r="GD32" s="4"/>
      <c r="GE32" s="4"/>
      <c r="GF32" s="4"/>
      <c r="GG32" s="4"/>
      <c r="GH32" s="4"/>
      <c r="GI32" s="4"/>
      <c r="GJ32" s="4"/>
      <c r="GK32" s="4"/>
      <c r="GL32" s="4"/>
      <c r="GM32" s="4"/>
      <c r="GN32" s="4"/>
      <c r="GO32" s="463"/>
      <c r="GP32" s="463"/>
      <c r="GQ32" s="463"/>
      <c r="GR32" s="281"/>
      <c r="GS32" s="281"/>
      <c r="GT32" s="281"/>
      <c r="GU32" s="281"/>
      <c r="GV32" s="281"/>
      <c r="GW32" s="281"/>
      <c r="GX32" s="281"/>
      <c r="GY32" s="96"/>
      <c r="GZ32" s="96"/>
      <c r="HA32" s="96"/>
      <c r="HB32" s="96"/>
      <c r="HC32" s="96"/>
      <c r="HD32" s="96"/>
      <c r="HE32" s="96"/>
      <c r="HF32" s="96"/>
      <c r="HG32" s="96"/>
      <c r="HH32" s="96"/>
      <c r="HI32" s="96"/>
      <c r="HJ32" s="272"/>
      <c r="HK32" s="1052" t="s">
        <v>
867</v>
      </c>
      <c r="HL32" s="1052"/>
      <c r="HM32" s="1052"/>
      <c r="HN32" s="1052"/>
      <c r="HO32" s="1052"/>
      <c r="HP32" s="1055">
        <v>
68.099999999999994</v>
      </c>
      <c r="HQ32" s="1055"/>
      <c r="HR32" s="1055"/>
      <c r="HS32" s="1055"/>
      <c r="HT32" s="1055">
        <v>
31.9</v>
      </c>
      <c r="HU32" s="1055"/>
      <c r="HV32" s="1055"/>
      <c r="HW32" s="1055"/>
      <c r="HX32" s="272"/>
      <c r="HY32" s="272"/>
      <c r="HZ32" s="272"/>
      <c r="IA32" s="96"/>
      <c r="IB32" s="96"/>
      <c r="IC32" s="96"/>
      <c r="ID32" s="96"/>
      <c r="IE32" s="96"/>
      <c r="IF32" s="96"/>
      <c r="IG32" s="96"/>
      <c r="IH32" s="96"/>
      <c r="II32" s="96"/>
      <c r="IJ32" s="94"/>
      <c r="IK32" s="4"/>
    </row>
    <row r="33" spans="1:245" ht="13.5" customHeight="1">
      <c r="A33" s="328"/>
      <c r="B33" s="328"/>
      <c r="C33" s="328"/>
      <c r="D33" s="328"/>
      <c r="E33" s="1049" t="s">
        <v>
981</v>
      </c>
      <c r="F33" s="1050"/>
      <c r="G33" s="1050"/>
      <c r="H33" s="1050"/>
      <c r="I33" s="1050"/>
      <c r="J33" s="1050"/>
      <c r="K33" s="1050"/>
      <c r="L33" s="1050"/>
      <c r="M33" s="1050"/>
      <c r="N33" s="1050"/>
      <c r="O33" s="1050"/>
      <c r="P33" s="1050"/>
      <c r="Q33" s="1050"/>
      <c r="R33" s="1050"/>
      <c r="S33" s="1051"/>
      <c r="T33" s="1047" t="s">
        <v>
1494</v>
      </c>
      <c r="U33" s="1047"/>
      <c r="V33" s="543"/>
      <c r="W33" s="1046" t="s">
        <v>
1494</v>
      </c>
      <c r="X33" s="1046"/>
      <c r="Y33" s="1046"/>
      <c r="Z33" s="544"/>
      <c r="AA33" s="544"/>
      <c r="AB33" s="1048" t="s">
        <v>
471</v>
      </c>
      <c r="AC33" s="1048"/>
      <c r="AD33" s="1048"/>
      <c r="AE33" s="1048"/>
      <c r="AF33" s="1048"/>
      <c r="AG33" s="542"/>
      <c r="AH33" s="542"/>
      <c r="AI33" s="542"/>
      <c r="AJ33" s="1047">
        <v>
2</v>
      </c>
      <c r="AK33" s="1047"/>
      <c r="AL33" s="544"/>
      <c r="AM33" s="1047">
        <v>
5</v>
      </c>
      <c r="AN33" s="1047"/>
      <c r="AO33" s="1047"/>
      <c r="AP33" s="544"/>
      <c r="AQ33" s="544"/>
      <c r="AR33" s="1048" t="s">
        <v>
1307</v>
      </c>
      <c r="AS33" s="1048"/>
      <c r="AT33" s="1048"/>
      <c r="AU33" s="1048"/>
      <c r="AV33" s="1048"/>
      <c r="AW33" s="542"/>
      <c r="AX33" s="542"/>
      <c r="AY33" s="542"/>
      <c r="AZ33" s="1047" t="s">
        <v>
1505</v>
      </c>
      <c r="BA33" s="1047"/>
      <c r="BB33" s="542"/>
      <c r="BC33" s="1046" t="s">
        <v>
1494</v>
      </c>
      <c r="BD33" s="1046"/>
      <c r="BE33" s="1046"/>
      <c r="BF33" s="543"/>
      <c r="BG33" s="542"/>
      <c r="BH33" s="1046" t="s">
        <v>
1494</v>
      </c>
      <c r="BI33" s="1046"/>
      <c r="BJ33" s="1046"/>
      <c r="BK33" s="1046"/>
      <c r="BL33" s="542"/>
      <c r="BM33" s="542"/>
      <c r="BN33" s="1047" t="s">
        <v>
1494</v>
      </c>
      <c r="BO33" s="1047"/>
      <c r="BP33" s="543"/>
      <c r="BQ33" s="1046" t="s">
        <v>
1494</v>
      </c>
      <c r="BR33" s="1046"/>
      <c r="BS33" s="1046"/>
      <c r="BT33" s="542"/>
      <c r="BU33" s="543"/>
      <c r="BV33" s="1046" t="s">
        <v>
1494</v>
      </c>
      <c r="BW33" s="1046"/>
      <c r="BX33" s="1046"/>
      <c r="BY33" s="1046"/>
      <c r="BZ33" s="542"/>
      <c r="CA33" s="458"/>
      <c r="CB33" s="328"/>
      <c r="CC33" s="328"/>
      <c r="CD33" s="328"/>
      <c r="CE33" s="328"/>
      <c r="CF33" s="328"/>
      <c r="CG33" s="285"/>
      <c r="CH33" s="622" t="s">
        <v>
909</v>
      </c>
      <c r="CI33" s="1193"/>
      <c r="CJ33" s="1193"/>
      <c r="CK33" s="1193"/>
      <c r="CL33" s="1193"/>
      <c r="CM33" s="1193"/>
      <c r="CN33" s="1193"/>
      <c r="CO33" s="1193"/>
      <c r="CP33" s="1193"/>
      <c r="CQ33" s="1193"/>
      <c r="CR33" s="1193"/>
      <c r="CS33" s="1193"/>
      <c r="CT33" s="1193"/>
      <c r="CU33" s="1193"/>
      <c r="CV33" s="1194"/>
      <c r="CW33" s="290"/>
      <c r="CX33" s="728">
        <v>
49</v>
      </c>
      <c r="CY33" s="728"/>
      <c r="CZ33" s="290"/>
      <c r="DA33" s="1120">
        <v>
296</v>
      </c>
      <c r="DB33" s="1120"/>
      <c r="DC33" s="1120"/>
      <c r="DD33" s="307"/>
      <c r="DE33" s="1120">
        <v>
4879</v>
      </c>
      <c r="DF33" s="1120"/>
      <c r="DG33" s="1120"/>
      <c r="DH33" s="1120"/>
      <c r="DI33" s="136"/>
      <c r="DJ33" s="290"/>
      <c r="DK33" s="728">
        <v>
9</v>
      </c>
      <c r="DL33" s="728"/>
      <c r="DM33" s="290"/>
      <c r="DN33" s="1120">
        <v>
40</v>
      </c>
      <c r="DO33" s="1120"/>
      <c r="DP33" s="1120"/>
      <c r="DQ33" s="307"/>
      <c r="DR33" s="1120">
        <v>
508</v>
      </c>
      <c r="DS33" s="1120"/>
      <c r="DT33" s="1120"/>
      <c r="DU33" s="1120"/>
      <c r="DV33" s="136"/>
      <c r="DW33" s="760" t="s">
        <v>
685</v>
      </c>
      <c r="DX33" s="728"/>
      <c r="DY33" s="728"/>
      <c r="DZ33" s="674">
        <v>
17</v>
      </c>
      <c r="EA33" s="674"/>
      <c r="EB33" s="674"/>
      <c r="EC33" s="674"/>
      <c r="ED33" s="674"/>
      <c r="EE33" s="674"/>
      <c r="EF33" s="674"/>
      <c r="EG33" s="674"/>
      <c r="EH33" s="674"/>
      <c r="EI33" s="674"/>
      <c r="EJ33" s="674" t="s">
        <v>
693</v>
      </c>
      <c r="EK33" s="675"/>
      <c r="EL33" s="760">
        <v>
19</v>
      </c>
      <c r="EM33" s="728"/>
      <c r="EN33" s="728"/>
      <c r="EO33" s="728"/>
      <c r="EP33" s="467"/>
      <c r="EQ33" s="728">
        <v>
4</v>
      </c>
      <c r="ER33" s="728"/>
      <c r="ES33" s="728"/>
      <c r="ET33" s="728"/>
      <c r="EU33" s="467"/>
      <c r="EV33" s="728">
        <v>
15</v>
      </c>
      <c r="EW33" s="728"/>
      <c r="EX33" s="728"/>
      <c r="EY33" s="728"/>
      <c r="EZ33" s="470"/>
      <c r="FA33" s="80"/>
      <c r="FB33" s="473"/>
      <c r="FC33" s="473"/>
      <c r="FD33" s="473"/>
      <c r="FE33" s="467"/>
      <c r="FF33" s="473"/>
      <c r="FG33" s="473"/>
      <c r="FH33" s="473"/>
      <c r="FI33" s="473"/>
      <c r="FJ33" s="467"/>
      <c r="FK33" s="4"/>
      <c r="FL33" s="4"/>
      <c r="FM33" s="4"/>
      <c r="FN33" s="4"/>
      <c r="FO33" s="4"/>
      <c r="FR33" s="4"/>
      <c r="FS33" s="4"/>
      <c r="FT33" s="4"/>
      <c r="FU33" s="4"/>
      <c r="FV33" s="4"/>
      <c r="FW33" s="4"/>
      <c r="FX33" s="4"/>
      <c r="FY33" s="4"/>
      <c r="FZ33" s="4"/>
      <c r="GA33" s="4"/>
      <c r="GB33" s="4"/>
      <c r="GC33" s="4"/>
      <c r="GD33" s="4"/>
      <c r="GE33" s="4"/>
      <c r="GF33" s="4"/>
      <c r="GG33" s="4"/>
      <c r="GH33" s="4"/>
      <c r="GI33" s="4"/>
      <c r="GJ33" s="4"/>
      <c r="GK33" s="4"/>
      <c r="GL33" s="4"/>
      <c r="GM33" s="4"/>
      <c r="GN33" s="4"/>
      <c r="GO33" s="463"/>
      <c r="GP33" s="463"/>
      <c r="GQ33" s="463"/>
      <c r="GR33" s="281"/>
      <c r="GS33" s="281"/>
      <c r="GT33" s="281"/>
      <c r="GU33" s="281"/>
      <c r="GV33" s="281"/>
      <c r="GW33" s="281"/>
      <c r="GX33" s="281"/>
      <c r="GY33" s="96"/>
      <c r="GZ33" s="96"/>
      <c r="HA33" s="96"/>
      <c r="HB33" s="96"/>
      <c r="HC33" s="96"/>
      <c r="HD33" s="96"/>
      <c r="HE33" s="96"/>
      <c r="HF33" s="96"/>
      <c r="HG33" s="96"/>
      <c r="HH33" s="96"/>
      <c r="HI33" s="96"/>
      <c r="HJ33" s="272"/>
      <c r="HK33" s="1052" t="s">
        <v>
1156</v>
      </c>
      <c r="HL33" s="1052"/>
      <c r="HM33" s="1052"/>
      <c r="HN33" s="1052"/>
      <c r="HO33" s="1052"/>
      <c r="HP33" s="1055">
        <v>
69.7</v>
      </c>
      <c r="HQ33" s="1055"/>
      <c r="HR33" s="1055"/>
      <c r="HS33" s="1055"/>
      <c r="HT33" s="1055">
        <v>
30.3</v>
      </c>
      <c r="HU33" s="1055"/>
      <c r="HV33" s="1055"/>
      <c r="HW33" s="1055"/>
      <c r="HX33" s="272"/>
      <c r="HY33" s="272"/>
      <c r="HZ33" s="272"/>
      <c r="IA33" s="96"/>
      <c r="IB33" s="96"/>
      <c r="IC33" s="96"/>
      <c r="ID33" s="96"/>
      <c r="IE33" s="96"/>
      <c r="IF33" s="96"/>
      <c r="IG33" s="96"/>
      <c r="IH33" s="96"/>
      <c r="II33" s="96"/>
      <c r="IJ33" s="94"/>
      <c r="IK33" s="4"/>
    </row>
    <row r="34" spans="1:245" ht="13.5" customHeight="1">
      <c r="A34" s="328"/>
      <c r="B34" s="328"/>
      <c r="C34" s="328"/>
      <c r="D34" s="328"/>
      <c r="E34" s="1049" t="s">
        <v>
982</v>
      </c>
      <c r="F34" s="1050"/>
      <c r="G34" s="1050"/>
      <c r="H34" s="1050"/>
      <c r="I34" s="1050"/>
      <c r="J34" s="1050"/>
      <c r="K34" s="1050"/>
      <c r="L34" s="1050"/>
      <c r="M34" s="1050"/>
      <c r="N34" s="1050"/>
      <c r="O34" s="1050"/>
      <c r="P34" s="1050"/>
      <c r="Q34" s="1050"/>
      <c r="R34" s="1050"/>
      <c r="S34" s="1051"/>
      <c r="T34" s="1047">
        <v>
1</v>
      </c>
      <c r="U34" s="1047"/>
      <c r="V34" s="543"/>
      <c r="W34" s="1046">
        <v>
16</v>
      </c>
      <c r="X34" s="1046"/>
      <c r="Y34" s="1046"/>
      <c r="Z34" s="544"/>
      <c r="AA34" s="544"/>
      <c r="AB34" s="1048" t="s">
        <v>
1307</v>
      </c>
      <c r="AC34" s="1048"/>
      <c r="AD34" s="1048"/>
      <c r="AE34" s="1048"/>
      <c r="AF34" s="1048"/>
      <c r="AG34" s="542"/>
      <c r="AH34" s="542"/>
      <c r="AI34" s="542"/>
      <c r="AJ34" s="1047">
        <v>
1</v>
      </c>
      <c r="AK34" s="1047"/>
      <c r="AL34" s="544"/>
      <c r="AM34" s="1047">
        <v>
17</v>
      </c>
      <c r="AN34" s="1047"/>
      <c r="AO34" s="1047"/>
      <c r="AP34" s="544"/>
      <c r="AQ34" s="544"/>
      <c r="AR34" s="1048" t="s">
        <v>
1307</v>
      </c>
      <c r="AS34" s="1048"/>
      <c r="AT34" s="1048"/>
      <c r="AU34" s="1048"/>
      <c r="AV34" s="1048"/>
      <c r="AW34" s="542"/>
      <c r="AX34" s="542"/>
      <c r="AY34" s="542"/>
      <c r="AZ34" s="1047">
        <v>
1</v>
      </c>
      <c r="BA34" s="1047"/>
      <c r="BB34" s="542"/>
      <c r="BC34" s="1046">
        <v>
16</v>
      </c>
      <c r="BD34" s="1046"/>
      <c r="BE34" s="1046"/>
      <c r="BF34" s="543"/>
      <c r="BG34" s="542"/>
      <c r="BH34" s="1046" t="s">
        <v>
1503</v>
      </c>
      <c r="BI34" s="1046"/>
      <c r="BJ34" s="1046"/>
      <c r="BK34" s="1046"/>
      <c r="BL34" s="542"/>
      <c r="BM34" s="542"/>
      <c r="BN34" s="1047">
        <v>
1</v>
      </c>
      <c r="BO34" s="1047"/>
      <c r="BP34" s="543"/>
      <c r="BQ34" s="1046">
        <v>
16</v>
      </c>
      <c r="BR34" s="1046"/>
      <c r="BS34" s="1046"/>
      <c r="BT34" s="542"/>
      <c r="BU34" s="543"/>
      <c r="BV34" s="1046" t="s">
        <v>
1503</v>
      </c>
      <c r="BW34" s="1046"/>
      <c r="BX34" s="1046"/>
      <c r="BY34" s="1046"/>
      <c r="BZ34" s="542"/>
      <c r="CA34" s="458"/>
      <c r="CB34" s="328"/>
      <c r="CC34" s="328"/>
      <c r="CD34" s="328"/>
      <c r="CE34" s="328"/>
      <c r="CF34" s="328"/>
      <c r="CG34" s="286"/>
      <c r="CH34" s="719" t="s">
        <v>
910</v>
      </c>
      <c r="CI34" s="719"/>
      <c r="CJ34" s="719"/>
      <c r="CK34" s="719"/>
      <c r="CL34" s="719"/>
      <c r="CM34" s="719"/>
      <c r="CN34" s="719"/>
      <c r="CO34" s="719"/>
      <c r="CP34" s="719"/>
      <c r="CQ34" s="719"/>
      <c r="CR34" s="719"/>
      <c r="CS34" s="719"/>
      <c r="CT34" s="719"/>
      <c r="CU34" s="719"/>
      <c r="CV34" s="720"/>
      <c r="CW34" s="291"/>
      <c r="CX34" s="796">
        <v>
231</v>
      </c>
      <c r="CY34" s="796"/>
      <c r="CZ34" s="296"/>
      <c r="DA34" s="1195">
        <v>
1465</v>
      </c>
      <c r="DB34" s="1195"/>
      <c r="DC34" s="1195"/>
      <c r="DD34" s="306"/>
      <c r="DE34" s="1195" t="s">
        <v>
1209</v>
      </c>
      <c r="DF34" s="1195"/>
      <c r="DG34" s="1195"/>
      <c r="DH34" s="1195"/>
      <c r="DI34" s="137"/>
      <c r="DJ34" s="291"/>
      <c r="DK34" s="796">
        <v>
154</v>
      </c>
      <c r="DL34" s="796"/>
      <c r="DM34" s="296"/>
      <c r="DN34" s="1195">
        <v>
1220</v>
      </c>
      <c r="DO34" s="1195"/>
      <c r="DP34" s="1195"/>
      <c r="DQ34" s="306"/>
      <c r="DR34" s="1195" t="s">
        <v>
1209</v>
      </c>
      <c r="DS34" s="1195"/>
      <c r="DT34" s="1195"/>
      <c r="DU34" s="1195"/>
      <c r="DV34" s="137"/>
      <c r="DW34" s="760"/>
      <c r="DX34" s="728"/>
      <c r="DY34" s="728"/>
      <c r="DZ34" s="674"/>
      <c r="EA34" s="674"/>
      <c r="EB34" s="674"/>
      <c r="EC34" s="674"/>
      <c r="ED34" s="674"/>
      <c r="EE34" s="674"/>
      <c r="EF34" s="674"/>
      <c r="EG34" s="674"/>
      <c r="EH34" s="674"/>
      <c r="EI34" s="674"/>
      <c r="EJ34" s="674"/>
      <c r="EK34" s="675"/>
      <c r="EL34" s="760"/>
      <c r="EM34" s="728"/>
      <c r="EN34" s="728"/>
      <c r="EO34" s="728"/>
      <c r="EP34" s="467"/>
      <c r="EQ34" s="728"/>
      <c r="ER34" s="728"/>
      <c r="ES34" s="728"/>
      <c r="ET34" s="728"/>
      <c r="EU34" s="467"/>
      <c r="EV34" s="728"/>
      <c r="EW34" s="728"/>
      <c r="EX34" s="728"/>
      <c r="EY34" s="728"/>
      <c r="EZ34" s="470"/>
      <c r="FA34" s="80"/>
      <c r="FB34" s="473"/>
      <c r="FC34" s="473"/>
      <c r="FD34" s="473"/>
      <c r="FE34" s="467"/>
      <c r="FF34" s="473"/>
      <c r="FG34" s="473"/>
      <c r="FH34" s="473"/>
      <c r="FI34" s="473"/>
      <c r="FJ34" s="467"/>
      <c r="FK34" s="4"/>
      <c r="FL34" s="4"/>
      <c r="FM34" s="4"/>
      <c r="FN34" s="4"/>
      <c r="FO34" s="4"/>
      <c r="FP34" s="4"/>
      <c r="FQ34" s="4"/>
      <c r="FR34" s="4"/>
      <c r="FS34" s="4"/>
      <c r="FT34" s="4"/>
      <c r="FU34" s="4"/>
      <c r="FV34" s="4"/>
      <c r="FW34" s="4"/>
      <c r="FX34" s="4"/>
      <c r="FY34" s="4"/>
      <c r="FZ34" s="4"/>
      <c r="GA34" s="4"/>
      <c r="GB34" s="4"/>
      <c r="GC34" s="4"/>
      <c r="GD34" s="4"/>
      <c r="GE34" s="4"/>
      <c r="GF34" s="4"/>
      <c r="GG34" s="4"/>
      <c r="GH34" s="4"/>
      <c r="GI34" s="4"/>
      <c r="GJ34" s="4"/>
      <c r="GK34" s="4"/>
      <c r="GL34" s="4"/>
      <c r="GM34" s="4"/>
      <c r="GN34" s="4"/>
      <c r="GY34" s="96"/>
      <c r="GZ34" s="96"/>
      <c r="HA34" s="96"/>
      <c r="HB34" s="96"/>
      <c r="HC34" s="96"/>
      <c r="HD34" s="96"/>
      <c r="HE34" s="96"/>
      <c r="HF34" s="96"/>
      <c r="HG34" s="96"/>
      <c r="HH34" s="96"/>
      <c r="HI34" s="96"/>
      <c r="HJ34" s="272"/>
      <c r="HK34" s="272"/>
      <c r="HL34" s="272"/>
      <c r="HM34" s="272"/>
      <c r="HN34" s="272"/>
      <c r="HO34" s="272"/>
      <c r="HP34" s="272"/>
      <c r="HQ34" s="272"/>
      <c r="HR34" s="272"/>
      <c r="HS34" s="272"/>
      <c r="HT34" s="272"/>
      <c r="HU34" s="272"/>
      <c r="HV34" s="272"/>
      <c r="HW34" s="272"/>
      <c r="HX34" s="272"/>
      <c r="HY34" s="272"/>
      <c r="HZ34" s="272"/>
      <c r="IA34" s="96"/>
      <c r="IB34" s="96"/>
      <c r="IC34" s="96"/>
      <c r="ID34" s="96"/>
      <c r="IE34" s="96"/>
      <c r="IF34" s="96"/>
      <c r="IG34" s="96"/>
      <c r="IH34" s="96"/>
      <c r="II34" s="96"/>
      <c r="IJ34" s="94"/>
      <c r="IK34" s="4"/>
    </row>
    <row r="35" spans="1:245" ht="13.5" customHeight="1">
      <c r="A35" s="328"/>
      <c r="B35" s="328"/>
      <c r="C35" s="328"/>
      <c r="D35" s="328"/>
      <c r="E35" s="1049" t="s">
        <v>
983</v>
      </c>
      <c r="F35" s="1050"/>
      <c r="G35" s="1050"/>
      <c r="H35" s="1050"/>
      <c r="I35" s="1050"/>
      <c r="J35" s="1050"/>
      <c r="K35" s="1050"/>
      <c r="L35" s="1050"/>
      <c r="M35" s="1050"/>
      <c r="N35" s="1050"/>
      <c r="O35" s="1050"/>
      <c r="P35" s="1050"/>
      <c r="Q35" s="1050"/>
      <c r="R35" s="1050"/>
      <c r="S35" s="1051"/>
      <c r="T35" s="1047">
        <v>
1</v>
      </c>
      <c r="U35" s="1047"/>
      <c r="V35" s="543"/>
      <c r="W35" s="1046">
        <v>
4</v>
      </c>
      <c r="X35" s="1046"/>
      <c r="Y35" s="1046"/>
      <c r="Z35" s="544"/>
      <c r="AA35" s="544"/>
      <c r="AB35" s="1048" t="s">
        <v>
1307</v>
      </c>
      <c r="AC35" s="1048"/>
      <c r="AD35" s="1048"/>
      <c r="AE35" s="1048"/>
      <c r="AF35" s="1048"/>
      <c r="AG35" s="542"/>
      <c r="AH35" s="542"/>
      <c r="AI35" s="542"/>
      <c r="AJ35" s="1047">
        <v>
3</v>
      </c>
      <c r="AK35" s="1047"/>
      <c r="AL35" s="544"/>
      <c r="AM35" s="1047">
        <v>
7</v>
      </c>
      <c r="AN35" s="1047"/>
      <c r="AO35" s="1047"/>
      <c r="AP35" s="544"/>
      <c r="AQ35" s="544"/>
      <c r="AR35" s="1048">
        <v>
5040</v>
      </c>
      <c r="AS35" s="1048"/>
      <c r="AT35" s="1048"/>
      <c r="AU35" s="1048"/>
      <c r="AV35" s="1048"/>
      <c r="AW35" s="542"/>
      <c r="AX35" s="542"/>
      <c r="AY35" s="542"/>
      <c r="AZ35" s="1047">
        <v>
1</v>
      </c>
      <c r="BA35" s="1047"/>
      <c r="BB35" s="542"/>
      <c r="BC35" s="1046">
        <v>
4</v>
      </c>
      <c r="BD35" s="1046"/>
      <c r="BE35" s="1046"/>
      <c r="BF35" s="543"/>
      <c r="BG35" s="542"/>
      <c r="BH35" s="1046" t="s">
        <v>
1503</v>
      </c>
      <c r="BI35" s="1046"/>
      <c r="BJ35" s="1046"/>
      <c r="BK35" s="1046"/>
      <c r="BL35" s="542"/>
      <c r="BM35" s="542"/>
      <c r="BN35" s="1047">
        <v>
2</v>
      </c>
      <c r="BO35" s="1047"/>
      <c r="BP35" s="543"/>
      <c r="BQ35" s="1046">
        <v>
8</v>
      </c>
      <c r="BR35" s="1046"/>
      <c r="BS35" s="1046"/>
      <c r="BT35" s="542"/>
      <c r="BU35" s="543"/>
      <c r="BV35" s="1046" t="s">
        <v>
1502</v>
      </c>
      <c r="BW35" s="1046"/>
      <c r="BX35" s="1046"/>
      <c r="BY35" s="1046"/>
      <c r="BZ35" s="542"/>
      <c r="CA35" s="458"/>
      <c r="CB35" s="328"/>
      <c r="CC35" s="328"/>
      <c r="CD35" s="328"/>
      <c r="CE35" s="328"/>
      <c r="CF35" s="328"/>
      <c r="CG35" s="284"/>
      <c r="CH35" s="84"/>
      <c r="CI35" s="292" t="s">
        <v>
912</v>
      </c>
      <c r="CJ35" s="292" t="s">
        <v>
913</v>
      </c>
      <c r="CK35" s="292" t="s">
        <v>
914</v>
      </c>
      <c r="CL35" s="292"/>
      <c r="CM35" s="292"/>
      <c r="CN35" s="292"/>
      <c r="CO35" s="292"/>
      <c r="CP35" s="292"/>
      <c r="CQ35" s="292"/>
      <c r="CR35" s="292"/>
      <c r="CS35" s="292"/>
      <c r="CT35" s="292"/>
      <c r="CU35" s="292"/>
      <c r="CV35" s="292"/>
      <c r="CW35" s="292"/>
      <c r="CX35" s="292"/>
      <c r="CY35" s="292"/>
      <c r="CZ35" s="292"/>
      <c r="DA35" s="292"/>
      <c r="DB35" s="292"/>
      <c r="DC35" s="292"/>
      <c r="DD35" s="292"/>
      <c r="DE35" s="292"/>
      <c r="DF35" s="292"/>
      <c r="DG35" s="292"/>
      <c r="DH35" s="292"/>
      <c r="DI35" s="292"/>
      <c r="DJ35" s="4"/>
      <c r="DK35" s="4"/>
      <c r="DL35" s="35"/>
      <c r="DM35" s="84"/>
      <c r="DN35" s="84"/>
      <c r="DO35" s="84"/>
      <c r="DP35" s="84"/>
      <c r="DQ35" s="84"/>
      <c r="DR35" s="84"/>
      <c r="DS35" s="84"/>
      <c r="DT35" s="84"/>
      <c r="DU35" s="84"/>
      <c r="DV35" s="79"/>
      <c r="DW35" s="760" t="s">
        <v>
685</v>
      </c>
      <c r="DX35" s="728"/>
      <c r="DY35" s="728"/>
      <c r="DZ35" s="674">
        <v>
18</v>
      </c>
      <c r="EA35" s="674"/>
      <c r="EB35" s="674"/>
      <c r="EC35" s="674"/>
      <c r="ED35" s="674"/>
      <c r="EE35" s="674"/>
      <c r="EF35" s="674"/>
      <c r="EG35" s="674"/>
      <c r="EH35" s="674"/>
      <c r="EI35" s="674"/>
      <c r="EJ35" s="674" t="s">
        <v>
693</v>
      </c>
      <c r="EK35" s="675"/>
      <c r="EL35" s="760">
        <v>
14</v>
      </c>
      <c r="EM35" s="728"/>
      <c r="EN35" s="728"/>
      <c r="EO35" s="728"/>
      <c r="EP35" s="467"/>
      <c r="EQ35" s="728">
        <v>
4</v>
      </c>
      <c r="ER35" s="728"/>
      <c r="ES35" s="728"/>
      <c r="ET35" s="728"/>
      <c r="EU35" s="467"/>
      <c r="EV35" s="728">
        <v>
10</v>
      </c>
      <c r="EW35" s="728"/>
      <c r="EX35" s="728"/>
      <c r="EY35" s="728"/>
      <c r="EZ35" s="470"/>
      <c r="FA35" s="80"/>
      <c r="FB35" s="473"/>
      <c r="FC35" s="473"/>
      <c r="FD35" s="473"/>
      <c r="FE35" s="467"/>
      <c r="FF35" s="473"/>
      <c r="FG35" s="473"/>
      <c r="FH35" s="473"/>
      <c r="FI35" s="473"/>
      <c r="FJ35" s="467"/>
      <c r="FK35" s="4"/>
      <c r="FL35" s="4"/>
      <c r="FM35" s="4"/>
      <c r="FN35" s="4"/>
      <c r="FO35" s="4"/>
      <c r="FP35" s="4"/>
      <c r="FQ35" s="4"/>
      <c r="FR35" s="4"/>
      <c r="FS35" s="4"/>
      <c r="FT35" s="4"/>
      <c r="FU35" s="4"/>
      <c r="FV35" s="4"/>
      <c r="FW35" s="4"/>
      <c r="FX35" s="4"/>
      <c r="FY35" s="4"/>
      <c r="FZ35" s="4"/>
      <c r="GA35" s="4"/>
      <c r="GB35" s="4"/>
      <c r="GC35" s="4"/>
      <c r="GD35" s="4"/>
      <c r="GE35" s="4"/>
      <c r="GF35" s="4"/>
      <c r="GG35" s="4"/>
      <c r="GH35" s="4"/>
      <c r="GI35" s="4"/>
      <c r="GJ35" s="4"/>
      <c r="GK35" s="4"/>
      <c r="GL35" s="4"/>
      <c r="GM35" s="4"/>
      <c r="GN35" s="4"/>
      <c r="GY35" s="96"/>
      <c r="GZ35" s="96"/>
      <c r="HA35" s="96"/>
      <c r="HB35" s="96"/>
      <c r="HC35" s="96"/>
      <c r="HD35" s="96"/>
      <c r="HE35" s="96"/>
      <c r="HF35" s="96"/>
      <c r="HG35" s="96"/>
      <c r="HH35" s="96"/>
      <c r="HI35" s="96"/>
      <c r="HJ35" s="272"/>
      <c r="HK35" s="272"/>
      <c r="HL35" s="272"/>
      <c r="HM35" s="272"/>
      <c r="HN35" s="272"/>
      <c r="HO35" s="272"/>
      <c r="HP35" s="272"/>
      <c r="HQ35" s="272"/>
      <c r="HR35" s="272"/>
      <c r="HS35" s="272"/>
      <c r="HT35" s="272"/>
      <c r="HU35" s="272"/>
      <c r="HV35" s="272"/>
      <c r="HW35" s="272"/>
      <c r="HX35" s="272"/>
      <c r="HY35" s="272"/>
      <c r="HZ35" s="272"/>
      <c r="IA35" s="96"/>
      <c r="IB35" s="96"/>
      <c r="IC35" s="96"/>
      <c r="ID35" s="96"/>
      <c r="IE35" s="96"/>
      <c r="IF35" s="96"/>
      <c r="IG35" s="96"/>
      <c r="IH35" s="96"/>
      <c r="II35" s="96"/>
      <c r="IJ35" s="94"/>
      <c r="IK35" s="4"/>
    </row>
    <row r="36" spans="1:245" ht="13.5" customHeight="1">
      <c r="A36" s="328"/>
      <c r="B36" s="328"/>
      <c r="C36" s="328"/>
      <c r="D36" s="328"/>
      <c r="E36" s="1049" t="s">
        <v>
917</v>
      </c>
      <c r="F36" s="1050"/>
      <c r="G36" s="1050"/>
      <c r="H36" s="1050"/>
      <c r="I36" s="1050"/>
      <c r="J36" s="1050"/>
      <c r="K36" s="1050"/>
      <c r="L36" s="1050"/>
      <c r="M36" s="1050"/>
      <c r="N36" s="1050"/>
      <c r="O36" s="1050"/>
      <c r="P36" s="1050"/>
      <c r="Q36" s="1050"/>
      <c r="R36" s="1050"/>
      <c r="S36" s="1051"/>
      <c r="T36" s="1047">
        <v>
1</v>
      </c>
      <c r="U36" s="1047"/>
      <c r="V36" s="543"/>
      <c r="W36" s="1046">
        <v>
28</v>
      </c>
      <c r="X36" s="1046"/>
      <c r="Y36" s="1046"/>
      <c r="Z36" s="544"/>
      <c r="AA36" s="544"/>
      <c r="AB36" s="1048" t="s">
        <v>
1307</v>
      </c>
      <c r="AC36" s="1048"/>
      <c r="AD36" s="1048"/>
      <c r="AE36" s="1048"/>
      <c r="AF36" s="1048"/>
      <c r="AG36" s="542"/>
      <c r="AH36" s="542"/>
      <c r="AI36" s="542"/>
      <c r="AJ36" s="1047">
        <v>
1</v>
      </c>
      <c r="AK36" s="1047"/>
      <c r="AL36" s="544"/>
      <c r="AM36" s="1047">
        <v>
27</v>
      </c>
      <c r="AN36" s="1047"/>
      <c r="AO36" s="1047"/>
      <c r="AP36" s="544"/>
      <c r="AQ36" s="544"/>
      <c r="AR36" s="1048" t="s">
        <v>
1506</v>
      </c>
      <c r="AS36" s="1048"/>
      <c r="AT36" s="1048"/>
      <c r="AU36" s="1048"/>
      <c r="AV36" s="1048"/>
      <c r="AW36" s="542"/>
      <c r="AX36" s="542"/>
      <c r="AY36" s="542"/>
      <c r="AZ36" s="1047">
        <v>
1</v>
      </c>
      <c r="BA36" s="1047"/>
      <c r="BB36" s="542"/>
      <c r="BC36" s="1046">
        <v>
25</v>
      </c>
      <c r="BD36" s="1046"/>
      <c r="BE36" s="1046"/>
      <c r="BF36" s="543"/>
      <c r="BG36" s="542"/>
      <c r="BH36" s="1046" t="s">
        <v>
1503</v>
      </c>
      <c r="BI36" s="1046"/>
      <c r="BJ36" s="1046"/>
      <c r="BK36" s="1046"/>
      <c r="BL36" s="542"/>
      <c r="BM36" s="542"/>
      <c r="BN36" s="1047">
        <v>
1</v>
      </c>
      <c r="BO36" s="1047"/>
      <c r="BP36" s="543"/>
      <c r="BQ36" s="1046">
        <v>
28</v>
      </c>
      <c r="BR36" s="1046"/>
      <c r="BS36" s="1046"/>
      <c r="BT36" s="542"/>
      <c r="BU36" s="543"/>
      <c r="BV36" s="1046" t="s">
        <v>
1503</v>
      </c>
      <c r="BW36" s="1046"/>
      <c r="BX36" s="1046"/>
      <c r="BY36" s="1046"/>
      <c r="BZ36" s="542"/>
      <c r="CA36" s="458"/>
      <c r="CB36" s="328"/>
      <c r="CC36" s="328"/>
      <c r="CD36" s="328"/>
      <c r="CE36" s="328"/>
      <c r="CF36" s="328"/>
      <c r="CG36" s="300"/>
      <c r="CH36" s="300"/>
      <c r="CJ36" s="292" t="s">
        <v>
1210</v>
      </c>
      <c r="CK36" s="292" t="s">
        <v>
915</v>
      </c>
      <c r="CL36" s="292"/>
      <c r="CM36" s="292"/>
      <c r="CN36" s="292"/>
      <c r="CO36" s="292"/>
      <c r="CP36" s="292"/>
      <c r="CQ36" s="292"/>
      <c r="CR36" s="292"/>
      <c r="CS36" s="292"/>
      <c r="CT36" s="292"/>
      <c r="CU36" s="292"/>
      <c r="CV36" s="292"/>
      <c r="CW36" s="292"/>
      <c r="CX36" s="292"/>
      <c r="CY36" s="292"/>
      <c r="CZ36" s="292"/>
      <c r="DA36" s="292"/>
      <c r="DB36" s="292"/>
      <c r="DC36" s="292"/>
      <c r="DD36" s="292"/>
      <c r="DE36" s="292"/>
      <c r="DF36" s="292"/>
      <c r="DG36" s="292"/>
      <c r="DH36" s="292"/>
      <c r="DI36" s="292"/>
      <c r="DJ36" s="292"/>
      <c r="DK36" s="300"/>
      <c r="DL36" s="4"/>
      <c r="DM36" s="4"/>
      <c r="DN36" s="4"/>
      <c r="DO36" s="4"/>
      <c r="DP36" s="4"/>
      <c r="DQ36" s="4"/>
      <c r="DR36" s="4"/>
      <c r="DS36" s="4"/>
      <c r="DT36" s="4"/>
      <c r="DU36" s="4"/>
      <c r="DV36" s="4"/>
      <c r="DW36" s="760"/>
      <c r="DX36" s="728"/>
      <c r="DY36" s="728"/>
      <c r="DZ36" s="674"/>
      <c r="EA36" s="674"/>
      <c r="EB36" s="674"/>
      <c r="EC36" s="674"/>
      <c r="ED36" s="674"/>
      <c r="EE36" s="674"/>
      <c r="EF36" s="674"/>
      <c r="EG36" s="674"/>
      <c r="EH36" s="674"/>
      <c r="EI36" s="674"/>
      <c r="EJ36" s="674"/>
      <c r="EK36" s="675"/>
      <c r="EL36" s="760"/>
      <c r="EM36" s="728"/>
      <c r="EN36" s="728"/>
      <c r="EO36" s="728"/>
      <c r="EP36" s="467"/>
      <c r="EQ36" s="728"/>
      <c r="ER36" s="728"/>
      <c r="ES36" s="728"/>
      <c r="ET36" s="728"/>
      <c r="EU36" s="467"/>
      <c r="EV36" s="728"/>
      <c r="EW36" s="728"/>
      <c r="EX36" s="728"/>
      <c r="EY36" s="728"/>
      <c r="EZ36" s="470"/>
      <c r="FA36" s="80"/>
      <c r="FB36" s="473"/>
      <c r="FC36" s="473"/>
      <c r="FD36" s="473"/>
      <c r="FE36" s="467"/>
      <c r="FF36" s="473"/>
      <c r="FG36" s="473"/>
      <c r="FH36" s="473"/>
      <c r="FI36" s="473"/>
      <c r="FJ36" s="467"/>
      <c r="FK36" s="463"/>
      <c r="FL36" s="463"/>
      <c r="FM36" s="463"/>
      <c r="FN36" s="463"/>
      <c r="FO36" s="463"/>
      <c r="FP36" s="463"/>
      <c r="FQ36" s="463"/>
      <c r="FR36" s="463"/>
      <c r="FS36" s="463"/>
      <c r="FT36" s="463"/>
      <c r="FU36" s="463"/>
      <c r="FV36" s="463"/>
      <c r="FW36" s="463"/>
      <c r="FX36" s="463"/>
      <c r="FY36" s="463"/>
      <c r="FZ36" s="463"/>
      <c r="GA36" s="463"/>
      <c r="GB36" s="463"/>
      <c r="GC36" s="463"/>
      <c r="GD36" s="463"/>
      <c r="GE36" s="463"/>
      <c r="GF36" s="463"/>
      <c r="GG36" s="463"/>
      <c r="GH36" s="463"/>
      <c r="GI36" s="463"/>
      <c r="GJ36" s="463"/>
      <c r="GK36" s="463"/>
      <c r="GL36" s="463"/>
      <c r="GM36" s="463"/>
      <c r="GN36" s="463"/>
      <c r="GY36" s="96"/>
      <c r="GZ36" s="96"/>
      <c r="HA36" s="96"/>
      <c r="HB36" s="96"/>
      <c r="HC36" s="96"/>
      <c r="HD36" s="96"/>
      <c r="HE36" s="96"/>
      <c r="HF36" s="96"/>
      <c r="HG36" s="96"/>
      <c r="HH36" s="96"/>
      <c r="HI36" s="96"/>
      <c r="HJ36" s="272"/>
      <c r="HK36" s="272"/>
      <c r="HL36" s="272"/>
      <c r="HM36" s="272"/>
      <c r="HN36" s="272"/>
      <c r="HO36" s="272"/>
      <c r="HP36" s="272"/>
      <c r="HQ36" s="272"/>
      <c r="HR36" s="272"/>
      <c r="HS36" s="272"/>
      <c r="HT36" s="272"/>
      <c r="HU36" s="272"/>
      <c r="HV36" s="272"/>
      <c r="HW36" s="272"/>
      <c r="HX36" s="272"/>
      <c r="HY36" s="272"/>
      <c r="HZ36" s="272"/>
      <c r="IA36" s="96"/>
      <c r="IB36" s="96"/>
      <c r="IC36" s="96"/>
      <c r="ID36" s="96"/>
      <c r="IE36" s="96"/>
      <c r="IF36" s="96"/>
      <c r="IG36" s="96"/>
      <c r="IH36" s="96"/>
      <c r="II36" s="96"/>
      <c r="IJ36" s="94"/>
      <c r="IK36" s="4"/>
    </row>
    <row r="37" spans="1:245" ht="13.5" customHeight="1">
      <c r="A37" s="328"/>
      <c r="B37" s="328"/>
      <c r="C37" s="328"/>
      <c r="D37" s="328"/>
      <c r="E37" s="1196" t="s">
        <v>
984</v>
      </c>
      <c r="F37" s="1197"/>
      <c r="G37" s="1197"/>
      <c r="H37" s="1197"/>
      <c r="I37" s="1197"/>
      <c r="J37" s="1197"/>
      <c r="K37" s="1197"/>
      <c r="L37" s="1197"/>
      <c r="M37" s="1197"/>
      <c r="N37" s="1197"/>
      <c r="O37" s="1197"/>
      <c r="P37" s="1197"/>
      <c r="Q37" s="1197"/>
      <c r="R37" s="1197"/>
      <c r="S37" s="1198"/>
      <c r="T37" s="1047">
        <v>
1</v>
      </c>
      <c r="U37" s="1047"/>
      <c r="V37" s="543"/>
      <c r="W37" s="1046">
        <v>
15</v>
      </c>
      <c r="X37" s="1046"/>
      <c r="Y37" s="1046"/>
      <c r="Z37" s="544"/>
      <c r="AA37" s="544"/>
      <c r="AB37" s="1048" t="s">
        <v>
1307</v>
      </c>
      <c r="AC37" s="1048"/>
      <c r="AD37" s="1048"/>
      <c r="AE37" s="1048"/>
      <c r="AF37" s="1048"/>
      <c r="AG37" s="542"/>
      <c r="AH37" s="542"/>
      <c r="AI37" s="542"/>
      <c r="AJ37" s="1047">
        <v>
2</v>
      </c>
      <c r="AK37" s="1047"/>
      <c r="AL37" s="544"/>
      <c r="AM37" s="1047">
        <v>
17</v>
      </c>
      <c r="AN37" s="1047"/>
      <c r="AO37" s="1047"/>
      <c r="AP37" s="544"/>
      <c r="AQ37" s="544"/>
      <c r="AR37" s="1048" t="s">
        <v>
1307</v>
      </c>
      <c r="AS37" s="1048"/>
      <c r="AT37" s="1048"/>
      <c r="AU37" s="1048"/>
      <c r="AV37" s="1048"/>
      <c r="AW37" s="542"/>
      <c r="AX37" s="542"/>
      <c r="AY37" s="542"/>
      <c r="AZ37" s="1047">
        <v>
1</v>
      </c>
      <c r="BA37" s="1047"/>
      <c r="BB37" s="542"/>
      <c r="BC37" s="1046">
        <v>
15</v>
      </c>
      <c r="BD37" s="1046"/>
      <c r="BE37" s="1046"/>
      <c r="BF37" s="543"/>
      <c r="BG37" s="542"/>
      <c r="BH37" s="1046" t="s">
        <v>
1503</v>
      </c>
      <c r="BI37" s="1046"/>
      <c r="BJ37" s="1046"/>
      <c r="BK37" s="1046"/>
      <c r="BL37" s="542"/>
      <c r="BM37" s="542"/>
      <c r="BN37" s="1047">
        <v>
1</v>
      </c>
      <c r="BO37" s="1047"/>
      <c r="BP37" s="543"/>
      <c r="BQ37" s="1046">
        <v>
15</v>
      </c>
      <c r="BR37" s="1046"/>
      <c r="BS37" s="1046"/>
      <c r="BT37" s="542"/>
      <c r="BU37" s="543"/>
      <c r="BV37" s="1046" t="s">
        <v>
1503</v>
      </c>
      <c r="BW37" s="1046"/>
      <c r="BX37" s="1046"/>
      <c r="BY37" s="1046"/>
      <c r="BZ37" s="542"/>
      <c r="CA37" s="458"/>
      <c r="CB37" s="328"/>
      <c r="CC37" s="328"/>
      <c r="CD37" s="328"/>
      <c r="CE37" s="328"/>
      <c r="CF37" s="328"/>
      <c r="CG37" s="300"/>
      <c r="CJ37" s="275" t="s">
        <v>
1211</v>
      </c>
      <c r="CK37" s="275" t="s">
        <v>
916</v>
      </c>
      <c r="CL37" s="275"/>
      <c r="CM37" s="275"/>
      <c r="CN37" s="275"/>
      <c r="CO37" s="275"/>
      <c r="CP37" s="275"/>
      <c r="CQ37" s="275"/>
      <c r="CR37" s="275"/>
      <c r="CS37" s="275"/>
      <c r="CT37" s="275"/>
      <c r="CU37" s="275"/>
      <c r="CV37" s="275"/>
      <c r="CW37" s="275"/>
      <c r="CX37" s="275"/>
      <c r="CY37" s="275"/>
      <c r="CZ37" s="275"/>
      <c r="DA37" s="275"/>
      <c r="DB37" s="275"/>
      <c r="DC37" s="275"/>
      <c r="DD37" s="275"/>
      <c r="DE37" s="275"/>
      <c r="DF37" s="275"/>
      <c r="DG37" s="292"/>
      <c r="DH37" s="292"/>
      <c r="DI37" s="292"/>
      <c r="DJ37" s="292"/>
      <c r="DK37" s="37"/>
      <c r="DL37" s="300"/>
      <c r="DM37" s="1014"/>
      <c r="DN37" s="674"/>
      <c r="DO37" s="674"/>
      <c r="DP37" s="674"/>
      <c r="DQ37" s="674"/>
      <c r="DR37" s="4"/>
      <c r="DS37" s="4"/>
      <c r="DT37" s="4"/>
      <c r="DU37" s="4"/>
      <c r="DV37" s="4"/>
      <c r="DW37" s="760" t="s">
        <v>
685</v>
      </c>
      <c r="DX37" s="728"/>
      <c r="DY37" s="728"/>
      <c r="DZ37" s="674">
        <v>
19</v>
      </c>
      <c r="EA37" s="674"/>
      <c r="EB37" s="674"/>
      <c r="EC37" s="674"/>
      <c r="ED37" s="674"/>
      <c r="EE37" s="674"/>
      <c r="EF37" s="674"/>
      <c r="EG37" s="674"/>
      <c r="EH37" s="674"/>
      <c r="EI37" s="674"/>
      <c r="EJ37" s="674" t="s">
        <v>
693</v>
      </c>
      <c r="EK37" s="675"/>
      <c r="EL37" s="760">
        <v>
11</v>
      </c>
      <c r="EM37" s="728"/>
      <c r="EN37" s="728"/>
      <c r="EO37" s="728"/>
      <c r="EP37" s="467"/>
      <c r="EQ37" s="728">
        <v>
0</v>
      </c>
      <c r="ER37" s="728"/>
      <c r="ES37" s="728"/>
      <c r="ET37" s="728"/>
      <c r="EU37" s="467"/>
      <c r="EV37" s="728">
        <v>
11</v>
      </c>
      <c r="EW37" s="728"/>
      <c r="EX37" s="728"/>
      <c r="EY37" s="728"/>
      <c r="EZ37" s="470"/>
      <c r="FA37" s="80"/>
      <c r="FB37" s="473"/>
      <c r="FC37" s="473"/>
      <c r="FD37" s="473"/>
      <c r="FE37" s="467"/>
      <c r="FF37" s="473"/>
      <c r="FG37" s="473"/>
      <c r="FH37" s="473"/>
      <c r="FI37" s="473"/>
      <c r="FJ37" s="467"/>
      <c r="FK37" s="463"/>
      <c r="FL37" s="463"/>
      <c r="FM37" s="463"/>
      <c r="FN37" s="463"/>
      <c r="FO37" s="463"/>
      <c r="FP37" s="463"/>
      <c r="FQ37" s="463"/>
      <c r="FR37" s="463"/>
      <c r="FS37" s="463"/>
      <c r="FT37" s="463"/>
      <c r="FU37" s="463"/>
      <c r="FV37" s="463"/>
      <c r="FW37" s="463"/>
      <c r="FX37" s="463"/>
      <c r="FY37" s="463"/>
      <c r="FZ37" s="463"/>
      <c r="GA37" s="463"/>
      <c r="GB37" s="463"/>
      <c r="GC37" s="463"/>
      <c r="GD37" s="463"/>
      <c r="GE37" s="463"/>
      <c r="GF37" s="463"/>
      <c r="GG37" s="463"/>
      <c r="GH37" s="463"/>
      <c r="GI37" s="463"/>
      <c r="GJ37" s="463"/>
      <c r="GK37" s="463"/>
      <c r="GL37" s="463"/>
      <c r="GM37" s="463"/>
      <c r="GN37" s="463"/>
      <c r="GY37" s="96"/>
      <c r="GZ37" s="96"/>
      <c r="HA37" s="96"/>
      <c r="HB37" s="96"/>
      <c r="HC37" s="96"/>
      <c r="HD37" s="96"/>
      <c r="HE37" s="96"/>
      <c r="HF37" s="96"/>
      <c r="HG37" s="96"/>
      <c r="HH37" s="96"/>
      <c r="HI37" s="96"/>
      <c r="HJ37" s="272"/>
      <c r="HK37" s="272"/>
      <c r="HL37" s="272"/>
      <c r="HM37" s="272"/>
      <c r="HN37" s="272"/>
      <c r="HO37" s="272"/>
      <c r="HP37" s="272"/>
      <c r="HQ37" s="272"/>
      <c r="HR37" s="272"/>
      <c r="HS37" s="272"/>
      <c r="HT37" s="272"/>
      <c r="HU37" s="272"/>
      <c r="HV37" s="272"/>
      <c r="HW37" s="272"/>
      <c r="HX37" s="272"/>
      <c r="HY37" s="272"/>
      <c r="HZ37" s="272"/>
      <c r="IA37" s="96"/>
      <c r="IB37" s="96"/>
      <c r="IC37" s="96"/>
      <c r="ID37" s="96"/>
      <c r="IE37" s="96"/>
      <c r="IF37" s="96"/>
      <c r="IG37" s="96"/>
      <c r="IH37" s="96"/>
      <c r="II37" s="96"/>
      <c r="IJ37" s="94"/>
      <c r="IK37" s="4"/>
    </row>
    <row r="38" spans="1:245" ht="13.5" customHeight="1">
      <c r="A38" s="328"/>
      <c r="B38" s="328"/>
      <c r="C38" s="328"/>
      <c r="D38" s="328"/>
      <c r="E38" s="1049" t="s">
        <v>
1314</v>
      </c>
      <c r="F38" s="1050"/>
      <c r="G38" s="1050"/>
      <c r="H38" s="1050"/>
      <c r="I38" s="1050"/>
      <c r="J38" s="1050"/>
      <c r="K38" s="1050"/>
      <c r="L38" s="1050"/>
      <c r="M38" s="1050"/>
      <c r="N38" s="1050"/>
      <c r="O38" s="1050"/>
      <c r="P38" s="1050"/>
      <c r="Q38" s="1050"/>
      <c r="R38" s="1050"/>
      <c r="S38" s="1051"/>
      <c r="T38" s="1047" t="s">
        <v>
1001</v>
      </c>
      <c r="U38" s="1047"/>
      <c r="V38" s="543"/>
      <c r="W38" s="1046" t="s">
        <v>
471</v>
      </c>
      <c r="X38" s="1046"/>
      <c r="Y38" s="1046"/>
      <c r="Z38" s="544"/>
      <c r="AA38" s="544"/>
      <c r="AB38" s="1048" t="s">
        <v>
471</v>
      </c>
      <c r="AC38" s="1048"/>
      <c r="AD38" s="1048"/>
      <c r="AE38" s="1048"/>
      <c r="AF38" s="1048"/>
      <c r="AG38" s="542"/>
      <c r="AH38" s="542"/>
      <c r="AI38" s="542"/>
      <c r="AJ38" s="1047">
        <v>
1</v>
      </c>
      <c r="AK38" s="1047"/>
      <c r="AL38" s="544"/>
      <c r="AM38" s="1046">
        <v>
2</v>
      </c>
      <c r="AN38" s="1046"/>
      <c r="AO38" s="1046"/>
      <c r="AP38" s="544"/>
      <c r="AQ38" s="544"/>
      <c r="AR38" s="1048" t="s">
        <v>
471</v>
      </c>
      <c r="AS38" s="1048"/>
      <c r="AT38" s="1048"/>
      <c r="AU38" s="1048"/>
      <c r="AV38" s="1048"/>
      <c r="AW38" s="1048" t="s">
        <v>
471</v>
      </c>
      <c r="AX38" s="1048"/>
      <c r="AY38" s="1048"/>
      <c r="AZ38" s="1048"/>
      <c r="BA38" s="1048"/>
      <c r="BB38" s="459"/>
      <c r="BC38" s="1046" t="s">
        <v>
1494</v>
      </c>
      <c r="BD38" s="1046"/>
      <c r="BE38" s="1046"/>
      <c r="BF38" s="459"/>
      <c r="BG38" s="542"/>
      <c r="BH38" s="1046" t="s">
        <v>
1494</v>
      </c>
      <c r="BI38" s="1046"/>
      <c r="BJ38" s="1046"/>
      <c r="BK38" s="1046"/>
      <c r="BL38" s="542"/>
      <c r="BM38" s="542"/>
      <c r="BN38" s="1047" t="s">
        <v>
417</v>
      </c>
      <c r="BO38" s="1047"/>
      <c r="BP38" s="543"/>
      <c r="BQ38" s="1046" t="s">
        <v>
1494</v>
      </c>
      <c r="BR38" s="1046"/>
      <c r="BS38" s="1046"/>
      <c r="BT38" s="542"/>
      <c r="BU38" s="543"/>
      <c r="BV38" s="1046" t="s">
        <v>
1494</v>
      </c>
      <c r="BW38" s="1046"/>
      <c r="BX38" s="1046"/>
      <c r="BY38" s="1046"/>
      <c r="BZ38" s="542"/>
      <c r="CA38" s="458"/>
      <c r="CB38" s="328"/>
      <c r="CC38" s="328"/>
      <c r="CD38" s="328"/>
      <c r="CE38" s="328"/>
      <c r="CF38" s="328"/>
      <c r="CG38" s="37"/>
      <c r="CI38" s="292" t="s">
        <v>
1157</v>
      </c>
      <c r="CJ38" s="292"/>
      <c r="CK38" s="292"/>
      <c r="CL38" s="292"/>
      <c r="CM38" s="292"/>
      <c r="CN38" s="292"/>
      <c r="CO38" s="292"/>
      <c r="CP38" s="292"/>
      <c r="CQ38" s="292"/>
      <c r="CR38" s="292"/>
      <c r="CS38" s="292"/>
      <c r="CT38" s="292"/>
      <c r="CU38" s="292"/>
      <c r="CV38" s="292"/>
      <c r="CW38" s="292"/>
      <c r="CX38" s="292"/>
      <c r="CY38" s="292"/>
      <c r="CZ38" s="292"/>
      <c r="DA38" s="292"/>
      <c r="DB38" s="292"/>
      <c r="DC38" s="292"/>
      <c r="DD38" s="292"/>
      <c r="DE38" s="292"/>
      <c r="DF38" s="292"/>
      <c r="DG38" s="275"/>
      <c r="DH38" s="275"/>
      <c r="DI38" s="275"/>
      <c r="DJ38" s="292"/>
      <c r="DK38" s="37"/>
      <c r="DL38" s="37"/>
      <c r="DM38" s="37"/>
      <c r="DN38" s="37"/>
      <c r="DO38" s="4"/>
      <c r="DP38" s="4"/>
      <c r="DQ38" s="4"/>
      <c r="DR38" s="4"/>
      <c r="DS38" s="4"/>
      <c r="DT38" s="4"/>
      <c r="DU38" s="4"/>
      <c r="DV38" s="4"/>
      <c r="DW38" s="760"/>
      <c r="DX38" s="728"/>
      <c r="DY38" s="728"/>
      <c r="DZ38" s="674"/>
      <c r="EA38" s="674"/>
      <c r="EB38" s="674"/>
      <c r="EC38" s="674"/>
      <c r="ED38" s="674"/>
      <c r="EE38" s="674"/>
      <c r="EF38" s="674"/>
      <c r="EG38" s="674"/>
      <c r="EH38" s="674"/>
      <c r="EI38" s="674"/>
      <c r="EJ38" s="674"/>
      <c r="EK38" s="675"/>
      <c r="EL38" s="760"/>
      <c r="EM38" s="728"/>
      <c r="EN38" s="728"/>
      <c r="EO38" s="728"/>
      <c r="EP38" s="467"/>
      <c r="EQ38" s="728"/>
      <c r="ER38" s="728"/>
      <c r="ES38" s="728"/>
      <c r="ET38" s="728"/>
      <c r="EU38" s="467"/>
      <c r="EV38" s="728"/>
      <c r="EW38" s="728"/>
      <c r="EX38" s="728"/>
      <c r="EY38" s="728"/>
      <c r="EZ38" s="470"/>
      <c r="FA38" s="80"/>
      <c r="FB38" s="473"/>
      <c r="FC38" s="473"/>
      <c r="FD38" s="473"/>
      <c r="FE38" s="467"/>
      <c r="FF38" s="473"/>
      <c r="FG38" s="473"/>
      <c r="FH38" s="473"/>
      <c r="FI38" s="473"/>
      <c r="FJ38" s="467"/>
      <c r="GY38" s="96"/>
      <c r="GZ38" s="96"/>
      <c r="HA38" s="96"/>
      <c r="HB38" s="96"/>
      <c r="HC38" s="96"/>
      <c r="HD38" s="96"/>
      <c r="HE38" s="96"/>
      <c r="HF38" s="96"/>
      <c r="HG38" s="96"/>
      <c r="HH38" s="96"/>
      <c r="HI38" s="96"/>
      <c r="HJ38" s="272"/>
      <c r="HK38" s="272"/>
      <c r="HL38" s="272"/>
      <c r="HM38" s="272"/>
      <c r="HN38" s="272"/>
      <c r="HO38" s="272"/>
      <c r="HP38" s="272"/>
      <c r="HQ38" s="272"/>
      <c r="HR38" s="272"/>
      <c r="HS38" s="272"/>
      <c r="HT38" s="272"/>
      <c r="HU38" s="272"/>
      <c r="HV38" s="272"/>
      <c r="HW38" s="272"/>
      <c r="HX38" s="272"/>
      <c r="HY38" s="272"/>
      <c r="HZ38" s="272"/>
      <c r="IA38" s="96"/>
      <c r="IB38" s="96"/>
      <c r="IC38" s="96"/>
      <c r="ID38" s="96"/>
      <c r="IE38" s="96"/>
      <c r="IF38" s="96"/>
      <c r="IG38" s="96"/>
      <c r="IH38" s="96"/>
      <c r="II38" s="96"/>
      <c r="IJ38" s="94"/>
      <c r="IK38" s="4"/>
    </row>
    <row r="39" spans="1:245" ht="13.5" customHeight="1">
      <c r="A39" s="328"/>
      <c r="B39" s="328"/>
      <c r="C39" s="328"/>
      <c r="D39" s="328"/>
      <c r="E39" s="1049" t="s">
        <v>
985</v>
      </c>
      <c r="F39" s="1050"/>
      <c r="G39" s="1050"/>
      <c r="H39" s="1050"/>
      <c r="I39" s="1050"/>
      <c r="J39" s="1050"/>
      <c r="K39" s="1050"/>
      <c r="L39" s="1050"/>
      <c r="M39" s="1050"/>
      <c r="N39" s="1050"/>
      <c r="O39" s="1050"/>
      <c r="P39" s="1050"/>
      <c r="Q39" s="1050"/>
      <c r="R39" s="1050"/>
      <c r="S39" s="1051"/>
      <c r="T39" s="1047">
        <v>
2</v>
      </c>
      <c r="U39" s="1047"/>
      <c r="V39" s="543"/>
      <c r="W39" s="1046">
        <v>
21</v>
      </c>
      <c r="X39" s="1046"/>
      <c r="Y39" s="1046"/>
      <c r="Z39" s="544"/>
      <c r="AA39" s="544"/>
      <c r="AB39" s="1048" t="s">
        <v>
1307</v>
      </c>
      <c r="AC39" s="1048"/>
      <c r="AD39" s="1048"/>
      <c r="AE39" s="1048"/>
      <c r="AF39" s="1048"/>
      <c r="AG39" s="542"/>
      <c r="AH39" s="542"/>
      <c r="AI39" s="542"/>
      <c r="AJ39" s="1047">
        <v>
1</v>
      </c>
      <c r="AK39" s="1047"/>
      <c r="AL39" s="544"/>
      <c r="AM39" s="1047">
        <v>
9</v>
      </c>
      <c r="AN39" s="1047"/>
      <c r="AO39" s="1047"/>
      <c r="AP39" s="544"/>
      <c r="AQ39" s="544"/>
      <c r="AR39" s="1048" t="s">
        <v>
1307</v>
      </c>
      <c r="AS39" s="1048"/>
      <c r="AT39" s="1048"/>
      <c r="AU39" s="1048"/>
      <c r="AV39" s="1048"/>
      <c r="AW39" s="542"/>
      <c r="AX39" s="542"/>
      <c r="AY39" s="542"/>
      <c r="AZ39" s="1047">
        <v>
1</v>
      </c>
      <c r="BA39" s="1047"/>
      <c r="BB39" s="542"/>
      <c r="BC39" s="1046">
        <v>
6</v>
      </c>
      <c r="BD39" s="1046"/>
      <c r="BE39" s="1046"/>
      <c r="BF39" s="543"/>
      <c r="BG39" s="542"/>
      <c r="BH39" s="1046" t="s">
        <v>
1503</v>
      </c>
      <c r="BI39" s="1046"/>
      <c r="BJ39" s="1046"/>
      <c r="BK39" s="1046"/>
      <c r="BL39" s="542"/>
      <c r="BM39" s="542"/>
      <c r="BN39" s="1047">
        <v>
1</v>
      </c>
      <c r="BO39" s="1047"/>
      <c r="BP39" s="543"/>
      <c r="BQ39" s="1046">
        <v>
5</v>
      </c>
      <c r="BR39" s="1046"/>
      <c r="BS39" s="1046"/>
      <c r="BT39" s="542"/>
      <c r="BU39" s="543"/>
      <c r="BV39" s="1046" t="s">
        <v>
1502</v>
      </c>
      <c r="BW39" s="1046"/>
      <c r="BX39" s="1046"/>
      <c r="BY39" s="1046"/>
      <c r="BZ39" s="542"/>
      <c r="CA39" s="458"/>
      <c r="CB39" s="328"/>
      <c r="CC39" s="328"/>
      <c r="CD39" s="328"/>
      <c r="CE39" s="328"/>
      <c r="CF39" s="328"/>
      <c r="CG39" s="37"/>
      <c r="DL39" s="37"/>
      <c r="DM39" s="37"/>
      <c r="DN39" s="37"/>
      <c r="DO39" s="4"/>
      <c r="DP39" s="4"/>
      <c r="DQ39" s="4"/>
      <c r="DR39" s="4"/>
      <c r="DS39" s="4"/>
      <c r="DT39" s="4"/>
      <c r="DU39" s="4"/>
      <c r="DV39" s="4"/>
      <c r="DW39" s="760" t="s">
        <v>
685</v>
      </c>
      <c r="DX39" s="728"/>
      <c r="DY39" s="728"/>
      <c r="DZ39" s="674">
        <v>
20</v>
      </c>
      <c r="EA39" s="674"/>
      <c r="EB39" s="674"/>
      <c r="EC39" s="674"/>
      <c r="ED39" s="674"/>
      <c r="EE39" s="674"/>
      <c r="EF39" s="674"/>
      <c r="EG39" s="674"/>
      <c r="EH39" s="674"/>
      <c r="EI39" s="674"/>
      <c r="EJ39" s="674" t="s">
        <v>
693</v>
      </c>
      <c r="EK39" s="675"/>
      <c r="EL39" s="760">
        <v>
14</v>
      </c>
      <c r="EM39" s="728"/>
      <c r="EN39" s="728"/>
      <c r="EO39" s="728"/>
      <c r="EP39" s="467"/>
      <c r="EQ39" s="728">
        <v>
2</v>
      </c>
      <c r="ER39" s="728"/>
      <c r="ES39" s="728"/>
      <c r="ET39" s="728"/>
      <c r="EU39" s="467"/>
      <c r="EV39" s="728">
        <v>
12</v>
      </c>
      <c r="EW39" s="728"/>
      <c r="EX39" s="728"/>
      <c r="EY39" s="728"/>
      <c r="EZ39" s="470"/>
      <c r="FA39" s="80"/>
      <c r="FB39" s="473"/>
      <c r="FC39" s="473"/>
      <c r="FD39" s="473"/>
      <c r="FE39" s="467"/>
      <c r="FF39" s="473"/>
      <c r="FG39" s="473"/>
      <c r="FH39" s="473"/>
      <c r="FI39" s="473"/>
      <c r="FJ39" s="467"/>
      <c r="GY39" s="96"/>
      <c r="GZ39" s="96"/>
      <c r="HA39" s="96"/>
      <c r="HB39" s="96"/>
      <c r="HC39" s="96"/>
      <c r="HD39" s="96"/>
      <c r="HE39" s="96"/>
      <c r="HF39" s="96"/>
      <c r="HG39" s="96"/>
      <c r="HH39" s="96"/>
      <c r="HI39" s="96"/>
      <c r="HJ39" s="272"/>
      <c r="HK39" s="272"/>
      <c r="HL39" s="272"/>
      <c r="HM39" s="272"/>
      <c r="HN39" s="272"/>
      <c r="HO39" s="272"/>
      <c r="HP39" s="272"/>
      <c r="HQ39" s="272"/>
      <c r="HR39" s="272"/>
      <c r="HS39" s="272"/>
      <c r="HT39" s="272"/>
      <c r="HU39" s="272"/>
      <c r="HV39" s="272"/>
      <c r="HW39" s="272"/>
      <c r="HX39" s="272"/>
      <c r="HY39" s="272"/>
      <c r="HZ39" s="272"/>
      <c r="IA39" s="96"/>
      <c r="IB39" s="96"/>
      <c r="IC39" s="96"/>
      <c r="ID39" s="96"/>
      <c r="IE39" s="96"/>
      <c r="IF39" s="96"/>
      <c r="IG39" s="96"/>
      <c r="IH39" s="96"/>
      <c r="II39" s="96"/>
      <c r="IJ39" s="94"/>
      <c r="IK39" s="4"/>
    </row>
    <row r="40" spans="1:245" ht="13.5" customHeight="1">
      <c r="A40" s="328"/>
      <c r="B40" s="328"/>
      <c r="C40" s="328"/>
      <c r="D40" s="328"/>
      <c r="E40" s="1049" t="s">
        <v>
1308</v>
      </c>
      <c r="F40" s="1050"/>
      <c r="G40" s="1050"/>
      <c r="H40" s="1050"/>
      <c r="I40" s="1050"/>
      <c r="J40" s="1050"/>
      <c r="K40" s="1050"/>
      <c r="L40" s="1050"/>
      <c r="M40" s="1050"/>
      <c r="N40" s="1050"/>
      <c r="O40" s="1050"/>
      <c r="P40" s="1050"/>
      <c r="Q40" s="1050"/>
      <c r="R40" s="1050"/>
      <c r="S40" s="1051"/>
      <c r="T40" s="1047" t="s">
        <v>
1494</v>
      </c>
      <c r="U40" s="1047"/>
      <c r="V40" s="543"/>
      <c r="W40" s="1046" t="s">
        <v>
471</v>
      </c>
      <c r="X40" s="1046"/>
      <c r="Y40" s="1046"/>
      <c r="Z40" s="544"/>
      <c r="AA40" s="544"/>
      <c r="AB40" s="1048" t="s">
        <v>
471</v>
      </c>
      <c r="AC40" s="1048"/>
      <c r="AD40" s="1048"/>
      <c r="AE40" s="1048"/>
      <c r="AF40" s="1048"/>
      <c r="AG40" s="542"/>
      <c r="AH40" s="542"/>
      <c r="AI40" s="542"/>
      <c r="AJ40" s="1047" t="s">
        <v>
1494</v>
      </c>
      <c r="AK40" s="1047"/>
      <c r="AL40" s="544"/>
      <c r="AM40" s="1046" t="s">
        <v>
471</v>
      </c>
      <c r="AN40" s="1046"/>
      <c r="AO40" s="1046"/>
      <c r="AP40" s="544"/>
      <c r="AQ40" s="544"/>
      <c r="AR40" s="1048" t="s">
        <v>
471</v>
      </c>
      <c r="AS40" s="1048"/>
      <c r="AT40" s="1048"/>
      <c r="AU40" s="1048"/>
      <c r="AV40" s="1048"/>
      <c r="AW40" s="1048">
        <v>
1</v>
      </c>
      <c r="AX40" s="1048"/>
      <c r="AY40" s="1048"/>
      <c r="AZ40" s="1048"/>
      <c r="BA40" s="1048"/>
      <c r="BB40" s="459"/>
      <c r="BC40" s="1046">
        <v>
6</v>
      </c>
      <c r="BD40" s="1046"/>
      <c r="BE40" s="1046"/>
      <c r="BF40" s="459"/>
      <c r="BG40" s="542"/>
      <c r="BH40" s="1046" t="s">
        <v>
1503</v>
      </c>
      <c r="BI40" s="1046"/>
      <c r="BJ40" s="1046"/>
      <c r="BK40" s="1046"/>
      <c r="BL40" s="542"/>
      <c r="BM40" s="542"/>
      <c r="BN40" s="542"/>
      <c r="BO40" s="542">
        <v>
1</v>
      </c>
      <c r="BP40" s="543"/>
      <c r="BQ40" s="1046">
        <v>
6</v>
      </c>
      <c r="BR40" s="1046"/>
      <c r="BS40" s="1046"/>
      <c r="BT40" s="542"/>
      <c r="BU40" s="543"/>
      <c r="BV40" s="1046" t="s">
        <v>
1503</v>
      </c>
      <c r="BW40" s="1046"/>
      <c r="BX40" s="1046"/>
      <c r="BY40" s="1046"/>
      <c r="BZ40" s="542"/>
      <c r="CA40" s="458"/>
      <c r="CB40" s="328"/>
      <c r="CC40" s="328"/>
      <c r="CD40" s="328"/>
      <c r="CE40" s="328"/>
      <c r="CF40" s="328"/>
      <c r="CG40" s="37"/>
      <c r="CI40" s="292"/>
      <c r="CJ40" s="292"/>
      <c r="CK40" s="292"/>
      <c r="CL40" s="292"/>
      <c r="CM40" s="292"/>
      <c r="CN40" s="292"/>
      <c r="CO40" s="292"/>
      <c r="CP40" s="292"/>
      <c r="CQ40" s="292"/>
      <c r="CR40" s="292"/>
      <c r="CS40" s="292"/>
      <c r="CT40" s="292"/>
      <c r="CU40" s="292"/>
      <c r="CV40" s="292"/>
      <c r="CW40" s="292"/>
      <c r="CX40" s="292"/>
      <c r="CY40" s="292"/>
      <c r="CZ40" s="292"/>
      <c r="DA40" s="292"/>
      <c r="DB40" s="292"/>
      <c r="DC40" s="292"/>
      <c r="DD40" s="292"/>
      <c r="DE40" s="292"/>
      <c r="DF40" s="292"/>
      <c r="DG40" s="275"/>
      <c r="DH40" s="275"/>
      <c r="DI40" s="275"/>
      <c r="DJ40" s="275"/>
      <c r="DK40" s="4"/>
      <c r="DL40" s="4"/>
      <c r="DM40" s="4"/>
      <c r="DN40" s="4"/>
      <c r="DO40" s="4"/>
      <c r="DP40" s="4"/>
      <c r="DQ40" s="4"/>
      <c r="DR40" s="4"/>
      <c r="DS40" s="4"/>
      <c r="DT40" s="4"/>
      <c r="DU40" s="4"/>
      <c r="DV40" s="4"/>
      <c r="DW40" s="760"/>
      <c r="DX40" s="728"/>
      <c r="DY40" s="728"/>
      <c r="DZ40" s="674"/>
      <c r="EA40" s="674"/>
      <c r="EB40" s="674"/>
      <c r="EC40" s="674"/>
      <c r="ED40" s="674"/>
      <c r="EE40" s="674"/>
      <c r="EF40" s="674"/>
      <c r="EG40" s="674"/>
      <c r="EH40" s="674"/>
      <c r="EI40" s="674"/>
      <c r="EJ40" s="674"/>
      <c r="EK40" s="675"/>
      <c r="EL40" s="760"/>
      <c r="EM40" s="728"/>
      <c r="EN40" s="728"/>
      <c r="EO40" s="728"/>
      <c r="EP40" s="467"/>
      <c r="EQ40" s="728"/>
      <c r="ER40" s="728"/>
      <c r="ES40" s="728"/>
      <c r="ET40" s="728"/>
      <c r="EU40" s="467"/>
      <c r="EV40" s="728"/>
      <c r="EW40" s="728"/>
      <c r="EX40" s="728"/>
      <c r="EY40" s="728"/>
      <c r="EZ40" s="470"/>
      <c r="FA40" s="467"/>
      <c r="FB40" s="467"/>
      <c r="FC40" s="467"/>
      <c r="FD40" s="467"/>
      <c r="FE40" s="467"/>
      <c r="FF40" s="467"/>
      <c r="FG40" s="467"/>
      <c r="FH40" s="467"/>
      <c r="FI40" s="467"/>
      <c r="FJ40" s="467"/>
      <c r="GY40" s="96"/>
      <c r="GZ40" s="96"/>
      <c r="HA40" s="96"/>
      <c r="HB40" s="96"/>
      <c r="HC40" s="96"/>
      <c r="HD40" s="96"/>
      <c r="HE40" s="96"/>
      <c r="HF40" s="96"/>
      <c r="HG40" s="96"/>
      <c r="HH40" s="96"/>
      <c r="HI40" s="96"/>
      <c r="HJ40" s="272"/>
      <c r="HK40" s="272"/>
      <c r="HL40" s="272"/>
      <c r="HM40" s="272"/>
      <c r="HN40" s="272"/>
      <c r="HO40" s="272"/>
      <c r="HP40" s="272"/>
      <c r="HQ40" s="272"/>
      <c r="HR40" s="272"/>
      <c r="HS40" s="272"/>
      <c r="HT40" s="272"/>
      <c r="HU40" s="272"/>
      <c r="HV40" s="272"/>
      <c r="HW40" s="272"/>
      <c r="HX40" s="272"/>
      <c r="HY40" s="272"/>
      <c r="HZ40" s="272"/>
      <c r="IA40" s="96"/>
      <c r="IB40" s="96"/>
      <c r="IC40" s="96"/>
      <c r="ID40" s="96"/>
      <c r="IE40" s="96"/>
      <c r="IF40" s="96"/>
      <c r="IG40" s="96"/>
      <c r="IH40" s="96"/>
      <c r="II40" s="96"/>
      <c r="IJ40" s="94"/>
      <c r="IK40" s="4"/>
    </row>
    <row r="41" spans="1:245" ht="13.5" customHeight="1">
      <c r="A41" s="328"/>
      <c r="B41" s="328"/>
      <c r="C41" s="328"/>
      <c r="D41" s="328"/>
      <c r="E41" s="1049" t="s">
        <v>
986</v>
      </c>
      <c r="F41" s="1050"/>
      <c r="G41" s="1050"/>
      <c r="H41" s="1050"/>
      <c r="I41" s="1050"/>
      <c r="J41" s="1050"/>
      <c r="K41" s="1050"/>
      <c r="L41" s="1050"/>
      <c r="M41" s="1050"/>
      <c r="N41" s="1050"/>
      <c r="O41" s="1050"/>
      <c r="P41" s="1050"/>
      <c r="Q41" s="1050"/>
      <c r="R41" s="1050"/>
      <c r="S41" s="1051"/>
      <c r="T41" s="1047" t="s">
        <v>
1494</v>
      </c>
      <c r="U41" s="1047"/>
      <c r="V41" s="543"/>
      <c r="W41" s="1046" t="s">
        <v>
1494</v>
      </c>
      <c r="X41" s="1046"/>
      <c r="Y41" s="1046"/>
      <c r="Z41" s="544"/>
      <c r="AA41" s="544"/>
      <c r="AB41" s="1048" t="s">
        <v>
471</v>
      </c>
      <c r="AC41" s="1048"/>
      <c r="AD41" s="1048"/>
      <c r="AE41" s="1048"/>
      <c r="AF41" s="1048"/>
      <c r="AG41" s="542"/>
      <c r="AH41" s="542"/>
      <c r="AI41" s="542"/>
      <c r="AJ41" s="1047">
        <v>
4</v>
      </c>
      <c r="AK41" s="1047"/>
      <c r="AL41" s="544"/>
      <c r="AM41" s="1046">
        <v>
8</v>
      </c>
      <c r="AN41" s="1046"/>
      <c r="AO41" s="1046"/>
      <c r="AP41" s="544"/>
      <c r="AQ41" s="544"/>
      <c r="AR41" s="1048">
        <v>
2676</v>
      </c>
      <c r="AS41" s="1048"/>
      <c r="AT41" s="1048"/>
      <c r="AU41" s="1048"/>
      <c r="AV41" s="1048"/>
      <c r="AW41" s="1048" t="s">
        <v>
471</v>
      </c>
      <c r="AX41" s="1048"/>
      <c r="AY41" s="1048"/>
      <c r="AZ41" s="1048"/>
      <c r="BA41" s="1048"/>
      <c r="BB41" s="459"/>
      <c r="BC41" s="1046" t="s">
        <v>
1494</v>
      </c>
      <c r="BD41" s="1046"/>
      <c r="BE41" s="1046"/>
      <c r="BF41" s="459"/>
      <c r="BG41" s="542"/>
      <c r="BH41" s="1046" t="s">
        <v>
1505</v>
      </c>
      <c r="BI41" s="1046"/>
      <c r="BJ41" s="1046"/>
      <c r="BK41" s="1046"/>
      <c r="BL41" s="542"/>
      <c r="BM41" s="542"/>
      <c r="BN41" s="1047" t="s">
        <v>
1489</v>
      </c>
      <c r="BO41" s="1047"/>
      <c r="BP41" s="543"/>
      <c r="BQ41" s="1046" t="s">
        <v>
1494</v>
      </c>
      <c r="BR41" s="1046"/>
      <c r="BS41" s="1046"/>
      <c r="BT41" s="542"/>
      <c r="BU41" s="543"/>
      <c r="BV41" s="1046" t="s">
        <v>
1001</v>
      </c>
      <c r="BW41" s="1046"/>
      <c r="BX41" s="1046"/>
      <c r="BY41" s="1046"/>
      <c r="BZ41" s="542"/>
      <c r="CA41" s="458"/>
      <c r="CB41" s="328"/>
      <c r="CC41" s="328"/>
      <c r="CD41" s="328"/>
      <c r="CE41" s="328"/>
      <c r="CF41" s="328"/>
      <c r="CG41" s="37"/>
      <c r="CH41" s="37"/>
      <c r="CI41" s="37"/>
      <c r="CJ41" s="37"/>
      <c r="CK41" s="37"/>
      <c r="CL41" s="4" t="s">
        <v>
1212</v>
      </c>
      <c r="CM41" s="4"/>
      <c r="CN41" s="4"/>
      <c r="CO41" s="4"/>
      <c r="CP41" s="4"/>
      <c r="CQ41" s="4"/>
      <c r="CR41" s="4"/>
      <c r="CS41" s="4"/>
      <c r="CT41" s="4"/>
      <c r="CU41" s="4"/>
      <c r="CV41" s="4"/>
      <c r="CW41" s="4"/>
      <c r="CX41" s="4"/>
      <c r="CY41" s="4"/>
      <c r="CZ41" s="4"/>
      <c r="DA41" s="4"/>
      <c r="DB41" s="4"/>
      <c r="DC41" s="4"/>
      <c r="DD41" s="4"/>
      <c r="DE41" s="4"/>
      <c r="DF41" s="4"/>
      <c r="DG41" s="4"/>
      <c r="DH41" s="4"/>
      <c r="DI41" s="4"/>
      <c r="DJ41" s="4"/>
      <c r="DK41" s="4"/>
      <c r="DL41" s="4"/>
      <c r="DM41" s="4"/>
      <c r="DN41" s="4"/>
      <c r="DO41" s="4"/>
      <c r="DP41" s="4"/>
      <c r="DQ41" s="4"/>
      <c r="DR41" s="4"/>
      <c r="DS41" s="4"/>
      <c r="DT41" s="4"/>
      <c r="DU41" s="4"/>
      <c r="DV41" s="4"/>
      <c r="DW41" s="760" t="s">
        <v>
685</v>
      </c>
      <c r="DX41" s="728"/>
      <c r="DY41" s="728"/>
      <c r="DZ41" s="674">
        <v>
21</v>
      </c>
      <c r="EA41" s="674"/>
      <c r="EB41" s="674"/>
      <c r="EC41" s="674"/>
      <c r="ED41" s="674"/>
      <c r="EE41" s="674"/>
      <c r="EF41" s="674"/>
      <c r="EG41" s="674"/>
      <c r="EH41" s="674"/>
      <c r="EI41" s="674"/>
      <c r="EJ41" s="674" t="s">
        <v>
693</v>
      </c>
      <c r="EK41" s="675"/>
      <c r="EL41" s="760">
        <v>
40</v>
      </c>
      <c r="EM41" s="728"/>
      <c r="EN41" s="728"/>
      <c r="EO41" s="728"/>
      <c r="EP41" s="467"/>
      <c r="EQ41" s="728">
        <v>
4</v>
      </c>
      <c r="ER41" s="728"/>
      <c r="ES41" s="728"/>
      <c r="ET41" s="728"/>
      <c r="EU41" s="467"/>
      <c r="EV41" s="728">
        <v>
36</v>
      </c>
      <c r="EW41" s="728"/>
      <c r="EX41" s="728"/>
      <c r="EY41" s="728"/>
      <c r="EZ41" s="470"/>
      <c r="FA41" s="467"/>
      <c r="FB41" s="467"/>
      <c r="FC41" s="467"/>
      <c r="FD41" s="467"/>
      <c r="FE41" s="467"/>
      <c r="FF41" s="467"/>
      <c r="FG41" s="467"/>
      <c r="FH41" s="467"/>
      <c r="FI41" s="467"/>
      <c r="FJ41" s="467"/>
      <c r="GY41" s="96"/>
      <c r="GZ41" s="96"/>
      <c r="HA41" s="96"/>
      <c r="HB41" s="96"/>
      <c r="HC41" s="96"/>
      <c r="HD41" s="96"/>
      <c r="HE41" s="96"/>
      <c r="HF41" s="96"/>
      <c r="HG41" s="96"/>
      <c r="HH41" s="96"/>
      <c r="HI41" s="96"/>
      <c r="HJ41" s="272"/>
      <c r="HK41" s="272"/>
      <c r="HL41" s="272"/>
      <c r="HM41" s="272"/>
      <c r="HN41" s="272"/>
      <c r="HO41" s="272"/>
      <c r="HP41" s="272"/>
      <c r="HQ41" s="272"/>
      <c r="HR41" s="272"/>
      <c r="HS41" s="272"/>
      <c r="HT41" s="272"/>
      <c r="HU41" s="272"/>
      <c r="HV41" s="272"/>
      <c r="HW41" s="272"/>
      <c r="HX41" s="272"/>
      <c r="HY41" s="272"/>
      <c r="HZ41" s="272"/>
      <c r="IA41" s="96"/>
      <c r="IB41" s="96"/>
      <c r="IC41" s="96"/>
      <c r="ID41" s="96"/>
      <c r="IE41" s="96"/>
      <c r="IF41" s="96"/>
      <c r="IG41" s="96"/>
      <c r="IH41" s="96"/>
      <c r="II41" s="96"/>
      <c r="IJ41" s="94"/>
      <c r="IK41" s="4"/>
    </row>
    <row r="42" spans="1:245" ht="13.5" customHeight="1">
      <c r="A42" s="328"/>
      <c r="B42" s="328"/>
      <c r="C42" s="328"/>
      <c r="D42" s="328"/>
      <c r="E42" s="1049" t="s">
        <v>
987</v>
      </c>
      <c r="F42" s="1050"/>
      <c r="G42" s="1050"/>
      <c r="H42" s="1050"/>
      <c r="I42" s="1050"/>
      <c r="J42" s="1050"/>
      <c r="K42" s="1050"/>
      <c r="L42" s="1050"/>
      <c r="M42" s="1050"/>
      <c r="N42" s="1050"/>
      <c r="O42" s="1050"/>
      <c r="P42" s="1050"/>
      <c r="Q42" s="1050"/>
      <c r="R42" s="1050"/>
      <c r="S42" s="1051"/>
      <c r="T42" s="1047" t="s">
        <v>
1494</v>
      </c>
      <c r="U42" s="1047"/>
      <c r="V42" s="543"/>
      <c r="W42" s="1046" t="s">
        <v>
1494</v>
      </c>
      <c r="X42" s="1046"/>
      <c r="Y42" s="1046"/>
      <c r="Z42" s="544"/>
      <c r="AA42" s="544"/>
      <c r="AB42" s="1048" t="s">
        <v>
471</v>
      </c>
      <c r="AC42" s="1048"/>
      <c r="AD42" s="1048"/>
      <c r="AE42" s="1048"/>
      <c r="AF42" s="1048"/>
      <c r="AG42" s="542"/>
      <c r="AH42" s="542"/>
      <c r="AI42" s="542"/>
      <c r="AJ42" s="1047">
        <v>
2</v>
      </c>
      <c r="AK42" s="1047"/>
      <c r="AL42" s="544"/>
      <c r="AM42" s="1047">
        <v>
35</v>
      </c>
      <c r="AN42" s="1047"/>
      <c r="AO42" s="1047"/>
      <c r="AP42" s="544"/>
      <c r="AQ42" s="544"/>
      <c r="AR42" s="1048" t="s">
        <v>
1307</v>
      </c>
      <c r="AS42" s="1048"/>
      <c r="AT42" s="1048"/>
      <c r="AU42" s="1048"/>
      <c r="AV42" s="1048"/>
      <c r="AW42" s="542"/>
      <c r="AX42" s="542"/>
      <c r="AY42" s="542"/>
      <c r="AZ42" s="1047" t="s">
        <v>
1493</v>
      </c>
      <c r="BA42" s="1047"/>
      <c r="BB42" s="542"/>
      <c r="BC42" s="1046" t="s">
        <v>
1494</v>
      </c>
      <c r="BD42" s="1046"/>
      <c r="BE42" s="1046"/>
      <c r="BF42" s="543"/>
      <c r="BG42" s="542"/>
      <c r="BH42" s="1046" t="s">
        <v>
1494</v>
      </c>
      <c r="BI42" s="1046"/>
      <c r="BJ42" s="1046"/>
      <c r="BK42" s="1046"/>
      <c r="BL42" s="542"/>
      <c r="BM42" s="542"/>
      <c r="BN42" s="1047" t="s">
        <v>
1494</v>
      </c>
      <c r="BO42" s="1047"/>
      <c r="BP42" s="543"/>
      <c r="BQ42" s="1046" t="s">
        <v>
1505</v>
      </c>
      <c r="BR42" s="1046"/>
      <c r="BS42" s="1046"/>
      <c r="BT42" s="542"/>
      <c r="BU42" s="543"/>
      <c r="BV42" s="1046" t="s">
        <v>
1494</v>
      </c>
      <c r="BW42" s="1046"/>
      <c r="BX42" s="1046"/>
      <c r="BY42" s="1046"/>
      <c r="BZ42" s="542"/>
      <c r="CA42" s="458"/>
      <c r="CB42" s="328"/>
      <c r="CC42" s="328"/>
      <c r="CD42" s="328"/>
      <c r="CE42" s="328"/>
      <c r="CF42" s="328"/>
      <c r="CG42" s="37"/>
      <c r="CH42" s="37"/>
      <c r="CI42" s="37"/>
      <c r="CJ42" s="37"/>
      <c r="CK42" s="37"/>
      <c r="CL42" s="4"/>
      <c r="CM42" s="4"/>
      <c r="CN42" s="4"/>
      <c r="CO42" s="4"/>
      <c r="CP42" s="4"/>
      <c r="CQ42" s="4"/>
      <c r="CR42" s="4"/>
      <c r="CS42" s="4"/>
      <c r="CT42" s="4"/>
      <c r="CU42" s="4"/>
      <c r="CV42" s="4"/>
      <c r="CW42" s="4"/>
      <c r="CX42" s="4"/>
      <c r="CY42" s="4"/>
      <c r="CZ42" s="4"/>
      <c r="DA42" s="4"/>
      <c r="DB42" s="4"/>
      <c r="DC42" s="4"/>
      <c r="DD42" s="4"/>
      <c r="DE42" s="4"/>
      <c r="DF42" s="4"/>
      <c r="DG42" s="4"/>
      <c r="DH42" s="4"/>
      <c r="DI42" s="4"/>
      <c r="DJ42" s="4"/>
      <c r="DK42" s="4"/>
      <c r="DL42" s="4"/>
      <c r="DM42" s="4"/>
      <c r="DN42" s="4"/>
      <c r="DO42" s="4"/>
      <c r="DP42" s="4"/>
      <c r="DQ42" s="4"/>
      <c r="DR42" s="4"/>
      <c r="DS42" s="4"/>
      <c r="DT42" s="4"/>
      <c r="DU42" s="4"/>
      <c r="DV42" s="4"/>
      <c r="DW42" s="760"/>
      <c r="DX42" s="728"/>
      <c r="DY42" s="728"/>
      <c r="DZ42" s="674"/>
      <c r="EA42" s="674"/>
      <c r="EB42" s="674"/>
      <c r="EC42" s="674"/>
      <c r="ED42" s="674"/>
      <c r="EE42" s="674"/>
      <c r="EF42" s="674"/>
      <c r="EG42" s="674"/>
      <c r="EH42" s="674"/>
      <c r="EI42" s="674"/>
      <c r="EJ42" s="674"/>
      <c r="EK42" s="675"/>
      <c r="EL42" s="760"/>
      <c r="EM42" s="728"/>
      <c r="EN42" s="728"/>
      <c r="EO42" s="728"/>
      <c r="EP42" s="467"/>
      <c r="EQ42" s="728"/>
      <c r="ER42" s="728"/>
      <c r="ES42" s="728"/>
      <c r="ET42" s="728"/>
      <c r="EU42" s="467"/>
      <c r="EV42" s="728"/>
      <c r="EW42" s="728"/>
      <c r="EX42" s="728"/>
      <c r="EY42" s="728"/>
      <c r="EZ42" s="470"/>
      <c r="FA42" s="467"/>
      <c r="FB42" s="467"/>
      <c r="FC42" s="467"/>
      <c r="FD42" s="467"/>
      <c r="FE42" s="467"/>
      <c r="FF42" s="467"/>
      <c r="FG42" s="467"/>
      <c r="FH42" s="467"/>
      <c r="FI42" s="467"/>
      <c r="FJ42" s="467"/>
      <c r="GY42" s="96"/>
      <c r="GZ42" s="96"/>
      <c r="HA42" s="96"/>
      <c r="HB42" s="96"/>
      <c r="HC42" s="96"/>
      <c r="HD42" s="96"/>
      <c r="HE42" s="96"/>
      <c r="HF42" s="96"/>
      <c r="HG42" s="96"/>
      <c r="HH42" s="96"/>
      <c r="HI42" s="96"/>
      <c r="HJ42" s="272"/>
      <c r="HK42" s="272"/>
      <c r="HL42" s="272"/>
      <c r="HM42" s="272"/>
      <c r="HN42" s="272"/>
      <c r="HO42" s="272"/>
      <c r="HP42" s="272"/>
      <c r="HQ42" s="272"/>
      <c r="HR42" s="272"/>
      <c r="HS42" s="272"/>
      <c r="HT42" s="272"/>
      <c r="HU42" s="272"/>
      <c r="HV42" s="272"/>
      <c r="HW42" s="272"/>
      <c r="HX42" s="272"/>
      <c r="HY42" s="272"/>
      <c r="HZ42" s="272"/>
      <c r="IA42" s="96"/>
      <c r="IB42" s="96"/>
      <c r="IC42" s="96"/>
      <c r="ID42" s="96"/>
      <c r="IE42" s="96"/>
      <c r="IF42" s="96"/>
      <c r="IG42" s="96"/>
      <c r="IH42" s="96"/>
      <c r="II42" s="96"/>
      <c r="IJ42" s="94"/>
      <c r="IK42" s="4"/>
    </row>
    <row r="43" spans="1:245" ht="13.5" customHeight="1">
      <c r="A43" s="328"/>
      <c r="B43" s="328"/>
      <c r="C43" s="328"/>
      <c r="D43" s="328"/>
      <c r="E43" s="1049" t="s">
        <v>
988</v>
      </c>
      <c r="F43" s="1050"/>
      <c r="G43" s="1050"/>
      <c r="H43" s="1050"/>
      <c r="I43" s="1050"/>
      <c r="J43" s="1050"/>
      <c r="K43" s="1050"/>
      <c r="L43" s="1050"/>
      <c r="M43" s="1050"/>
      <c r="N43" s="1050"/>
      <c r="O43" s="1050"/>
      <c r="P43" s="1050"/>
      <c r="Q43" s="1050"/>
      <c r="R43" s="1050"/>
      <c r="S43" s="1051"/>
      <c r="T43" s="1047">
        <v>
2</v>
      </c>
      <c r="U43" s="1047"/>
      <c r="V43" s="543"/>
      <c r="W43" s="1046">
        <v>
20</v>
      </c>
      <c r="X43" s="1046"/>
      <c r="Y43" s="1046"/>
      <c r="Z43" s="544"/>
      <c r="AA43" s="544"/>
      <c r="AB43" s="1048" t="s">
        <v>
1307</v>
      </c>
      <c r="AC43" s="1048"/>
      <c r="AD43" s="1048"/>
      <c r="AE43" s="1048"/>
      <c r="AF43" s="1048"/>
      <c r="AG43" s="542"/>
      <c r="AH43" s="542"/>
      <c r="AI43" s="542"/>
      <c r="AJ43" s="1047">
        <v>
7</v>
      </c>
      <c r="AK43" s="1047"/>
      <c r="AL43" s="544"/>
      <c r="AM43" s="1047">
        <v>
31</v>
      </c>
      <c r="AN43" s="1047"/>
      <c r="AO43" s="1047"/>
      <c r="AP43" s="544"/>
      <c r="AQ43" s="544"/>
      <c r="AR43" s="1048">
        <v>
43370</v>
      </c>
      <c r="AS43" s="1048"/>
      <c r="AT43" s="1048"/>
      <c r="AU43" s="1048"/>
      <c r="AV43" s="1048"/>
      <c r="AW43" s="542"/>
      <c r="AX43" s="542"/>
      <c r="AY43" s="542"/>
      <c r="AZ43" s="1047">
        <v>
1</v>
      </c>
      <c r="BA43" s="1047"/>
      <c r="BB43" s="542"/>
      <c r="BC43" s="1046">
        <v>
15</v>
      </c>
      <c r="BD43" s="1046"/>
      <c r="BE43" s="1046"/>
      <c r="BF43" s="543"/>
      <c r="BG43" s="542"/>
      <c r="BH43" s="1046" t="s">
        <v>
1503</v>
      </c>
      <c r="BI43" s="1046"/>
      <c r="BJ43" s="1046"/>
      <c r="BK43" s="1046"/>
      <c r="BL43" s="542"/>
      <c r="BM43" s="542"/>
      <c r="BN43" s="1047">
        <v>
1</v>
      </c>
      <c r="BO43" s="1047"/>
      <c r="BP43" s="543"/>
      <c r="BQ43" s="1046">
        <v>
14</v>
      </c>
      <c r="BR43" s="1046"/>
      <c r="BS43" s="1046"/>
      <c r="BT43" s="542"/>
      <c r="BU43" s="543"/>
      <c r="BV43" s="1046" t="s">
        <v>
1503</v>
      </c>
      <c r="BW43" s="1046"/>
      <c r="BX43" s="1046"/>
      <c r="BY43" s="1046"/>
      <c r="BZ43" s="542"/>
      <c r="CA43" s="458"/>
      <c r="CB43" s="328"/>
      <c r="CC43" s="328"/>
      <c r="CD43" s="328"/>
      <c r="CE43" s="328"/>
      <c r="CF43" s="328"/>
      <c r="CG43" s="37"/>
      <c r="CH43" s="37"/>
      <c r="CI43" s="37"/>
      <c r="CJ43" s="37"/>
      <c r="CK43" s="37"/>
      <c r="CL43" s="4"/>
      <c r="CM43" s="4"/>
      <c r="CN43" s="4"/>
      <c r="CO43" s="4"/>
      <c r="CP43" s="4"/>
      <c r="CQ43" s="4"/>
      <c r="CR43" s="4"/>
      <c r="CS43" s="4"/>
      <c r="CT43" s="4"/>
      <c r="CU43" s="4"/>
      <c r="CV43" s="4"/>
      <c r="CW43" s="4"/>
      <c r="CX43" s="4"/>
      <c r="CY43" s="4"/>
      <c r="CZ43" s="4"/>
      <c r="DA43" s="4"/>
      <c r="DB43" s="4"/>
      <c r="DC43" s="4"/>
      <c r="DD43" s="4"/>
      <c r="DE43" s="4"/>
      <c r="DF43" s="4"/>
      <c r="DG43" s="4"/>
      <c r="DH43" s="4"/>
      <c r="DI43" s="4"/>
      <c r="DJ43" s="4"/>
      <c r="DK43" s="4"/>
      <c r="DL43" s="4"/>
      <c r="DM43" s="4"/>
      <c r="DN43" s="4"/>
      <c r="DO43" s="4"/>
      <c r="DP43" s="4"/>
      <c r="DQ43" s="4"/>
      <c r="DR43" s="4"/>
      <c r="DS43" s="4"/>
      <c r="DT43" s="4"/>
      <c r="DU43" s="4"/>
      <c r="DV43" s="4"/>
      <c r="DW43" s="760" t="s">
        <v>
685</v>
      </c>
      <c r="DX43" s="728"/>
      <c r="DY43" s="728"/>
      <c r="DZ43" s="674">
        <v>
22</v>
      </c>
      <c r="EA43" s="674"/>
      <c r="EB43" s="674"/>
      <c r="EC43" s="674"/>
      <c r="ED43" s="674"/>
      <c r="EE43" s="674"/>
      <c r="EF43" s="674"/>
      <c r="EG43" s="674"/>
      <c r="EH43" s="674"/>
      <c r="EI43" s="674"/>
      <c r="EJ43" s="674" t="s">
        <v>
693</v>
      </c>
      <c r="EK43" s="675"/>
      <c r="EL43" s="760">
        <v>
19</v>
      </c>
      <c r="EM43" s="728"/>
      <c r="EN43" s="728"/>
      <c r="EO43" s="728"/>
      <c r="EP43" s="467"/>
      <c r="EQ43" s="728">
        <v>
6</v>
      </c>
      <c r="ER43" s="728"/>
      <c r="ES43" s="728"/>
      <c r="ET43" s="728"/>
      <c r="EU43" s="467"/>
      <c r="EV43" s="728">
        <v>
13</v>
      </c>
      <c r="EW43" s="728"/>
      <c r="EX43" s="728"/>
      <c r="EY43" s="728"/>
      <c r="EZ43" s="470"/>
      <c r="FA43" s="467"/>
      <c r="FB43" s="467"/>
      <c r="FC43" s="467"/>
      <c r="FD43" s="467"/>
      <c r="FE43" s="467"/>
      <c r="FF43" s="467"/>
      <c r="FG43" s="467"/>
      <c r="FH43" s="467"/>
      <c r="FI43" s="467"/>
      <c r="FJ43" s="467"/>
      <c r="GY43" s="96"/>
      <c r="GZ43" s="96"/>
      <c r="HA43" s="96"/>
      <c r="HB43" s="96"/>
      <c r="HC43" s="96"/>
      <c r="HD43" s="96"/>
      <c r="HE43" s="96"/>
      <c r="HF43" s="96"/>
      <c r="HG43" s="96"/>
      <c r="HH43" s="96"/>
      <c r="HI43" s="96"/>
      <c r="HJ43" s="272"/>
      <c r="HK43" s="272"/>
      <c r="HL43" s="272"/>
      <c r="HM43" s="272"/>
      <c r="HN43" s="272"/>
      <c r="HO43" s="272"/>
      <c r="HP43" s="272"/>
      <c r="HQ43" s="272"/>
      <c r="HR43" s="272"/>
      <c r="HS43" s="272"/>
      <c r="HT43" s="272"/>
      <c r="HU43" s="272"/>
      <c r="HV43" s="272"/>
      <c r="HW43" s="272"/>
      <c r="HX43" s="272"/>
      <c r="HY43" s="272"/>
      <c r="HZ43" s="272"/>
      <c r="IA43" s="96"/>
      <c r="IB43" s="96"/>
      <c r="IC43" s="96"/>
      <c r="ID43" s="96"/>
      <c r="IE43" s="96"/>
      <c r="IF43" s="96"/>
      <c r="IG43" s="96"/>
      <c r="IH43" s="96"/>
      <c r="II43" s="96"/>
      <c r="IJ43" s="94"/>
      <c r="IK43" s="4"/>
    </row>
    <row r="44" spans="1:245" ht="13.5" customHeight="1">
      <c r="A44" s="328"/>
      <c r="B44" s="328"/>
      <c r="C44" s="328"/>
      <c r="D44" s="328"/>
      <c r="E44" s="1049" t="s">
        <v>
989</v>
      </c>
      <c r="F44" s="1050"/>
      <c r="G44" s="1050"/>
      <c r="H44" s="1050"/>
      <c r="I44" s="1050"/>
      <c r="J44" s="1050"/>
      <c r="K44" s="1050"/>
      <c r="L44" s="1050"/>
      <c r="M44" s="1050"/>
      <c r="N44" s="1050"/>
      <c r="O44" s="1050"/>
      <c r="P44" s="1050"/>
      <c r="Q44" s="1050"/>
      <c r="R44" s="1050"/>
      <c r="S44" s="1051"/>
      <c r="T44" s="1047">
        <v>
2</v>
      </c>
      <c r="U44" s="1047"/>
      <c r="V44" s="543"/>
      <c r="W44" s="1046">
        <v>
38</v>
      </c>
      <c r="X44" s="1046"/>
      <c r="Y44" s="1046"/>
      <c r="Z44" s="544"/>
      <c r="AA44" s="544"/>
      <c r="AB44" s="1048" t="s">
        <v>
1307</v>
      </c>
      <c r="AC44" s="1048"/>
      <c r="AD44" s="1048"/>
      <c r="AE44" s="1048"/>
      <c r="AF44" s="1048"/>
      <c r="AG44" s="542"/>
      <c r="AH44" s="542"/>
      <c r="AI44" s="542"/>
      <c r="AJ44" s="1047">
        <v>
4</v>
      </c>
      <c r="AK44" s="1047"/>
      <c r="AL44" s="544"/>
      <c r="AM44" s="1047">
        <v>
53</v>
      </c>
      <c r="AN44" s="1047"/>
      <c r="AO44" s="1047"/>
      <c r="AP44" s="544"/>
      <c r="AQ44" s="544"/>
      <c r="AR44" s="1048" t="s">
        <v>
1307</v>
      </c>
      <c r="AS44" s="1048"/>
      <c r="AT44" s="1048"/>
      <c r="AU44" s="1048"/>
      <c r="AV44" s="1048"/>
      <c r="AW44" s="542"/>
      <c r="AX44" s="542"/>
      <c r="AY44" s="542"/>
      <c r="AZ44" s="1047">
        <v>
2</v>
      </c>
      <c r="BA44" s="1047"/>
      <c r="BB44" s="542"/>
      <c r="BC44" s="1046">
        <v>
37</v>
      </c>
      <c r="BD44" s="1046"/>
      <c r="BE44" s="1046"/>
      <c r="BF44" s="543"/>
      <c r="BG44" s="542"/>
      <c r="BH44" s="1046" t="s">
        <v>
1502</v>
      </c>
      <c r="BI44" s="1046"/>
      <c r="BJ44" s="1046"/>
      <c r="BK44" s="1046"/>
      <c r="BL44" s="542"/>
      <c r="BM44" s="542"/>
      <c r="BN44" s="1047">
        <v>
2</v>
      </c>
      <c r="BO44" s="1047"/>
      <c r="BP44" s="543"/>
      <c r="BQ44" s="1046">
        <v>
35</v>
      </c>
      <c r="BR44" s="1046"/>
      <c r="BS44" s="1046"/>
      <c r="BT44" s="542"/>
      <c r="BU44" s="543"/>
      <c r="BV44" s="1046" t="s">
        <v>
1504</v>
      </c>
      <c r="BW44" s="1046"/>
      <c r="BX44" s="1046"/>
      <c r="BY44" s="1046"/>
      <c r="BZ44" s="542"/>
      <c r="CA44" s="458"/>
      <c r="CB44" s="328"/>
      <c r="CC44" s="328"/>
      <c r="CD44" s="328"/>
      <c r="CE44" s="328"/>
      <c r="CF44" s="328"/>
      <c r="CG44" s="37"/>
      <c r="CH44" s="37"/>
      <c r="CI44" s="37"/>
      <c r="CJ44" s="37"/>
      <c r="CK44" s="37"/>
      <c r="CL44" s="4"/>
      <c r="CM44" s="4"/>
      <c r="CN44" s="4"/>
      <c r="CO44" s="4"/>
      <c r="CP44" s="4"/>
      <c r="CQ44" s="4"/>
      <c r="CR44" s="4"/>
      <c r="CS44" s="4"/>
      <c r="CT44" s="4"/>
      <c r="CU44" s="4"/>
      <c r="CV44" s="4"/>
      <c r="CW44" s="4"/>
      <c r="CX44" s="4"/>
      <c r="CY44" s="4"/>
      <c r="CZ44" s="4"/>
      <c r="DA44" s="4"/>
      <c r="DB44" s="4"/>
      <c r="DC44" s="4"/>
      <c r="DD44" s="4"/>
      <c r="DE44" s="4"/>
      <c r="DF44" s="4"/>
      <c r="DG44" s="4"/>
      <c r="DH44" s="4"/>
      <c r="DI44" s="4"/>
      <c r="DJ44" s="4"/>
      <c r="DK44" s="4"/>
      <c r="DL44" s="4"/>
      <c r="DM44" s="4"/>
      <c r="DN44" s="4"/>
      <c r="DO44" s="4"/>
      <c r="DP44" s="4"/>
      <c r="DQ44" s="4"/>
      <c r="DR44" s="4"/>
      <c r="DS44" s="4"/>
      <c r="DT44" s="4"/>
      <c r="DU44" s="4"/>
      <c r="DV44" s="4"/>
      <c r="DW44" s="760"/>
      <c r="DX44" s="728"/>
      <c r="DY44" s="728"/>
      <c r="DZ44" s="674"/>
      <c r="EA44" s="674"/>
      <c r="EB44" s="674"/>
      <c r="EC44" s="674"/>
      <c r="ED44" s="674"/>
      <c r="EE44" s="674"/>
      <c r="EF44" s="674"/>
      <c r="EG44" s="674"/>
      <c r="EH44" s="674"/>
      <c r="EI44" s="674"/>
      <c r="EJ44" s="674"/>
      <c r="EK44" s="675"/>
      <c r="EL44" s="760"/>
      <c r="EM44" s="728"/>
      <c r="EN44" s="728"/>
      <c r="EO44" s="728"/>
      <c r="EP44" s="467"/>
      <c r="EQ44" s="728"/>
      <c r="ER44" s="728"/>
      <c r="ES44" s="728"/>
      <c r="ET44" s="728"/>
      <c r="EU44" s="467"/>
      <c r="EV44" s="728"/>
      <c r="EW44" s="728"/>
      <c r="EX44" s="728"/>
      <c r="EY44" s="728"/>
      <c r="EZ44" s="470"/>
      <c r="FA44" s="467"/>
      <c r="FB44" s="467"/>
      <c r="FC44" s="467"/>
      <c r="FD44" s="467"/>
      <c r="FE44" s="467"/>
      <c r="FF44" s="467"/>
      <c r="FG44" s="467"/>
      <c r="FH44" s="467"/>
      <c r="FI44" s="467"/>
      <c r="FJ44" s="467"/>
      <c r="GY44" s="96"/>
      <c r="GZ44" s="96"/>
      <c r="HA44" s="96"/>
      <c r="HB44" s="96"/>
      <c r="HC44" s="96"/>
      <c r="HD44" s="96"/>
      <c r="HE44" s="96"/>
      <c r="HF44" s="96"/>
      <c r="HG44" s="96"/>
      <c r="HH44" s="96"/>
      <c r="HI44" s="96"/>
      <c r="HJ44" s="96"/>
      <c r="HK44" s="96"/>
      <c r="HL44" s="96"/>
      <c r="HM44" s="96"/>
      <c r="HN44" s="96"/>
      <c r="HO44" s="96"/>
      <c r="HP44" s="96"/>
      <c r="HQ44" s="96"/>
      <c r="HR44" s="96"/>
      <c r="HS44" s="96"/>
      <c r="HT44" s="96"/>
      <c r="HU44" s="96"/>
      <c r="HV44" s="96"/>
      <c r="HW44" s="96"/>
      <c r="HX44" s="96"/>
      <c r="HY44" s="96"/>
      <c r="HZ44" s="96"/>
      <c r="IA44" s="96"/>
      <c r="IB44" s="96"/>
      <c r="IC44" s="96"/>
      <c r="ID44" s="96"/>
      <c r="IE44" s="96"/>
      <c r="IF44" s="96"/>
      <c r="IG44" s="96"/>
      <c r="IH44" s="96"/>
      <c r="II44" s="96"/>
      <c r="IJ44" s="94"/>
      <c r="IK44" s="4"/>
    </row>
    <row r="45" spans="1:245" ht="13.5" customHeight="1">
      <c r="A45" s="328"/>
      <c r="B45" s="328"/>
      <c r="C45" s="328"/>
      <c r="D45" s="328"/>
      <c r="E45" s="1199" t="s">
        <v>
1309</v>
      </c>
      <c r="F45" s="1200"/>
      <c r="G45" s="1200"/>
      <c r="H45" s="1200"/>
      <c r="I45" s="1200"/>
      <c r="J45" s="1200"/>
      <c r="K45" s="1200"/>
      <c r="L45" s="1200"/>
      <c r="M45" s="1200"/>
      <c r="N45" s="1200"/>
      <c r="O45" s="1200"/>
      <c r="P45" s="1200"/>
      <c r="Q45" s="1200"/>
      <c r="R45" s="1200"/>
      <c r="S45" s="1201"/>
      <c r="T45" s="1047" t="s">
        <v>
1001</v>
      </c>
      <c r="U45" s="1047"/>
      <c r="V45" s="543"/>
      <c r="W45" s="1046" t="s">
        <v>
1001</v>
      </c>
      <c r="X45" s="1046"/>
      <c r="Y45" s="1046"/>
      <c r="Z45" s="544"/>
      <c r="AA45" s="544"/>
      <c r="AB45" s="1048" t="s">
        <v>
471</v>
      </c>
      <c r="AC45" s="1048"/>
      <c r="AD45" s="1048"/>
      <c r="AE45" s="1048"/>
      <c r="AF45" s="1048"/>
      <c r="AG45" s="542"/>
      <c r="AH45" s="542"/>
      <c r="AI45" s="542"/>
      <c r="AJ45" s="1047" t="s">
        <v>
1001</v>
      </c>
      <c r="AK45" s="1047"/>
      <c r="AL45" s="544"/>
      <c r="AM45" s="1047" t="s">
        <v>
1494</v>
      </c>
      <c r="AN45" s="1047"/>
      <c r="AO45" s="1047"/>
      <c r="AP45" s="544"/>
      <c r="AQ45" s="544"/>
      <c r="AR45" s="1048" t="s">
        <v>
471</v>
      </c>
      <c r="AS45" s="1048"/>
      <c r="AT45" s="1048"/>
      <c r="AU45" s="1048"/>
      <c r="AV45" s="1048"/>
      <c r="AW45" s="542"/>
      <c r="AX45" s="542"/>
      <c r="AY45" s="542"/>
      <c r="AZ45" s="1047" t="s">
        <v>
1001</v>
      </c>
      <c r="BA45" s="1047"/>
      <c r="BB45" s="542"/>
      <c r="BC45" s="1046" t="s">
        <v>
1494</v>
      </c>
      <c r="BD45" s="1046"/>
      <c r="BE45" s="1046"/>
      <c r="BF45" s="543"/>
      <c r="BG45" s="542"/>
      <c r="BH45" s="1046" t="s">
        <v>
1001</v>
      </c>
      <c r="BI45" s="1046"/>
      <c r="BJ45" s="1046"/>
      <c r="BK45" s="1046"/>
      <c r="BL45" s="542"/>
      <c r="BM45" s="542"/>
      <c r="BN45" s="1047" t="s">
        <v>
1505</v>
      </c>
      <c r="BO45" s="1047"/>
      <c r="BP45" s="543"/>
      <c r="BQ45" s="1046" t="s">
        <v>
1001</v>
      </c>
      <c r="BR45" s="1046"/>
      <c r="BS45" s="1046"/>
      <c r="BT45" s="542"/>
      <c r="BU45" s="543"/>
      <c r="BV45" s="1046" t="s">
        <v>
1494</v>
      </c>
      <c r="BW45" s="1046"/>
      <c r="BX45" s="1046"/>
      <c r="BY45" s="1046"/>
      <c r="BZ45" s="542"/>
      <c r="CA45" s="458"/>
      <c r="CB45" s="328"/>
      <c r="CC45" s="328"/>
      <c r="CD45" s="328"/>
      <c r="CE45" s="328"/>
      <c r="CF45" s="328"/>
      <c r="CG45" s="37"/>
      <c r="CH45" s="37"/>
      <c r="CI45" s="37"/>
      <c r="CJ45" s="37"/>
      <c r="CK45" s="37"/>
      <c r="CL45" s="4"/>
      <c r="CM45" s="4"/>
      <c r="CN45" s="4"/>
      <c r="CO45" s="4"/>
      <c r="CP45" s="4"/>
      <c r="CQ45" s="4"/>
      <c r="CR45" s="4"/>
      <c r="CS45" s="4"/>
      <c r="CT45" s="4"/>
      <c r="CU45" s="4"/>
      <c r="CV45" s="4"/>
      <c r="CW45" s="4"/>
      <c r="CX45" s="4"/>
      <c r="CY45" s="4"/>
      <c r="CZ45" s="4"/>
      <c r="DA45" s="4"/>
      <c r="DB45" s="4"/>
      <c r="DC45" s="4"/>
      <c r="DD45" s="4"/>
      <c r="DE45" s="4"/>
      <c r="DF45" s="4"/>
      <c r="DG45" s="4"/>
      <c r="DH45" s="4"/>
      <c r="DI45" s="4"/>
      <c r="DJ45" s="4"/>
      <c r="DK45" s="4"/>
      <c r="DL45" s="4"/>
      <c r="DM45" s="4"/>
      <c r="DN45" s="4"/>
      <c r="DO45" s="4"/>
      <c r="DP45" s="4"/>
      <c r="DQ45" s="4"/>
      <c r="DR45" s="4"/>
      <c r="DS45" s="4"/>
      <c r="DT45" s="4"/>
      <c r="DU45" s="4"/>
      <c r="DV45" s="4"/>
      <c r="DW45" s="760" t="s">
        <v>
685</v>
      </c>
      <c r="DX45" s="728"/>
      <c r="DY45" s="728"/>
      <c r="DZ45" s="674">
        <v>
23</v>
      </c>
      <c r="EA45" s="674"/>
      <c r="EB45" s="674"/>
      <c r="EC45" s="674"/>
      <c r="ED45" s="674"/>
      <c r="EE45" s="674"/>
      <c r="EF45" s="674"/>
      <c r="EG45" s="674"/>
      <c r="EH45" s="674"/>
      <c r="EI45" s="674"/>
      <c r="EJ45" s="674" t="s">
        <v>
693</v>
      </c>
      <c r="EK45" s="675"/>
      <c r="EL45" s="760">
        <v>
24</v>
      </c>
      <c r="EM45" s="728"/>
      <c r="EN45" s="728"/>
      <c r="EO45" s="728"/>
      <c r="EP45" s="467"/>
      <c r="EQ45" s="728">
        <v>
2</v>
      </c>
      <c r="ER45" s="728"/>
      <c r="ES45" s="728"/>
      <c r="ET45" s="728"/>
      <c r="EU45" s="467"/>
      <c r="EV45" s="728">
        <v>
22</v>
      </c>
      <c r="EW45" s="728"/>
      <c r="EX45" s="728"/>
      <c r="EY45" s="728"/>
      <c r="EZ45" s="470"/>
      <c r="FA45" s="467"/>
      <c r="FB45" s="467"/>
      <c r="FC45" s="467"/>
      <c r="FD45" s="467"/>
      <c r="FE45" s="467"/>
      <c r="FF45" s="467"/>
      <c r="FG45" s="467"/>
      <c r="FH45" s="467"/>
      <c r="FI45" s="467"/>
      <c r="FJ45" s="467"/>
      <c r="GY45" s="96"/>
      <c r="GZ45" s="96"/>
      <c r="HA45" s="271" t="s">
        <v>
1157</v>
      </c>
      <c r="HB45" s="96"/>
      <c r="HC45" s="96"/>
      <c r="HD45" s="96"/>
      <c r="HE45" s="96"/>
      <c r="HF45" s="96"/>
      <c r="HG45" s="96"/>
      <c r="HH45" s="96"/>
      <c r="HI45" s="96"/>
      <c r="HJ45" s="96"/>
      <c r="HK45" s="96"/>
      <c r="HL45" s="96"/>
      <c r="HM45" s="96"/>
      <c r="HN45" s="96"/>
      <c r="HO45" s="96"/>
      <c r="HP45" s="96"/>
      <c r="HQ45" s="96"/>
      <c r="HR45" s="96"/>
      <c r="HS45" s="96"/>
      <c r="HT45" s="96"/>
      <c r="HU45"/>
      <c r="HV45"/>
      <c r="HW45"/>
      <c r="HX45"/>
      <c r="HY45"/>
      <c r="HZ45"/>
      <c r="IA45"/>
      <c r="IB45"/>
      <c r="IC45"/>
      <c r="ID45"/>
      <c r="IE45"/>
      <c r="IF45"/>
      <c r="IG45"/>
      <c r="IH45" s="96"/>
      <c r="II45" s="96"/>
      <c r="IJ45" s="94"/>
      <c r="IK45" s="4"/>
    </row>
    <row r="46" spans="1:245" ht="13.5" customHeight="1">
      <c r="A46" s="328"/>
      <c r="B46" s="328"/>
      <c r="C46" s="328"/>
      <c r="D46" s="328"/>
      <c r="E46" s="1049" t="s">
        <v>
990</v>
      </c>
      <c r="F46" s="1050"/>
      <c r="G46" s="1050"/>
      <c r="H46" s="1050"/>
      <c r="I46" s="1050"/>
      <c r="J46" s="1050"/>
      <c r="K46" s="1050"/>
      <c r="L46" s="1050"/>
      <c r="M46" s="1050"/>
      <c r="N46" s="1050"/>
      <c r="O46" s="1050"/>
      <c r="P46" s="1050"/>
      <c r="Q46" s="1050"/>
      <c r="R46" s="1050"/>
      <c r="S46" s="1051"/>
      <c r="T46" s="1047" t="s">
        <v>
1494</v>
      </c>
      <c r="U46" s="1047"/>
      <c r="V46" s="543"/>
      <c r="W46" s="1046" t="s">
        <v>
1494</v>
      </c>
      <c r="X46" s="1046"/>
      <c r="Y46" s="1046"/>
      <c r="Z46" s="544"/>
      <c r="AA46" s="544"/>
      <c r="AB46" s="1048" t="s">
        <v>
471</v>
      </c>
      <c r="AC46" s="1048"/>
      <c r="AD46" s="1048"/>
      <c r="AE46" s="1048"/>
      <c r="AF46" s="1048"/>
      <c r="AG46" s="542"/>
      <c r="AH46" s="542"/>
      <c r="AI46" s="542"/>
      <c r="AJ46" s="1047">
        <v>
3</v>
      </c>
      <c r="AK46" s="1047"/>
      <c r="AL46" s="544"/>
      <c r="AM46" s="1047">
        <v>
18</v>
      </c>
      <c r="AN46" s="1047"/>
      <c r="AO46" s="1047"/>
      <c r="AP46" s="544"/>
      <c r="AQ46" s="544"/>
      <c r="AR46" s="1048">
        <v>
42048</v>
      </c>
      <c r="AS46" s="1048"/>
      <c r="AT46" s="1048"/>
      <c r="AU46" s="1048"/>
      <c r="AV46" s="1048"/>
      <c r="AW46" s="542"/>
      <c r="AX46" s="542"/>
      <c r="AY46" s="542"/>
      <c r="AZ46" s="1047" t="s">
        <v>
1494</v>
      </c>
      <c r="BA46" s="1047"/>
      <c r="BB46" s="542"/>
      <c r="BC46" s="1046" t="s">
        <v>
1001</v>
      </c>
      <c r="BD46" s="1046"/>
      <c r="BE46" s="1046"/>
      <c r="BF46" s="543"/>
      <c r="BG46" s="542"/>
      <c r="BH46" s="1046" t="s">
        <v>
1505</v>
      </c>
      <c r="BI46" s="1046"/>
      <c r="BJ46" s="1046"/>
      <c r="BK46" s="1046"/>
      <c r="BL46" s="542"/>
      <c r="BM46" s="542"/>
      <c r="BN46" s="1047" t="s">
        <v>
1001</v>
      </c>
      <c r="BO46" s="1047"/>
      <c r="BP46" s="543"/>
      <c r="BQ46" s="1046" t="s">
        <v>
1001</v>
      </c>
      <c r="BR46" s="1046"/>
      <c r="BS46" s="1046"/>
      <c r="BT46" s="542"/>
      <c r="BU46" s="543"/>
      <c r="BV46" s="1046" t="s">
        <v>
1001</v>
      </c>
      <c r="BW46" s="1046"/>
      <c r="BX46" s="1046"/>
      <c r="BY46" s="1046"/>
      <c r="BZ46" s="542"/>
      <c r="CA46" s="458"/>
      <c r="CB46" s="328"/>
      <c r="CC46" s="328"/>
      <c r="CD46" s="328"/>
      <c r="CE46" s="328"/>
      <c r="CF46" s="328"/>
      <c r="CG46" s="37"/>
      <c r="CH46" s="37"/>
      <c r="CI46" s="37"/>
      <c r="CJ46" s="37"/>
      <c r="CK46" s="37"/>
      <c r="CL46" s="4"/>
      <c r="CM46" s="4"/>
      <c r="CN46" s="4"/>
      <c r="CO46" s="4"/>
      <c r="CP46" s="4"/>
      <c r="CQ46" s="4"/>
      <c r="CR46" s="4"/>
      <c r="CS46" s="4"/>
      <c r="CT46" s="4"/>
      <c r="CU46" s="4"/>
      <c r="CV46" s="4"/>
      <c r="CW46" s="4"/>
      <c r="CX46" s="4"/>
      <c r="CY46" s="4"/>
      <c r="CZ46" s="4"/>
      <c r="DA46" s="4"/>
      <c r="DB46" s="4"/>
      <c r="DC46" s="4"/>
      <c r="DD46" s="4"/>
      <c r="DE46" s="4"/>
      <c r="DF46" s="4"/>
      <c r="DG46" s="4"/>
      <c r="DH46" s="4"/>
      <c r="DI46" s="4"/>
      <c r="DJ46" s="4"/>
      <c r="DK46" s="4"/>
      <c r="DL46" s="4"/>
      <c r="DM46" s="4"/>
      <c r="DN46" s="4"/>
      <c r="DO46" s="4"/>
      <c r="DP46" s="4"/>
      <c r="DQ46" s="4"/>
      <c r="DR46" s="4"/>
      <c r="DS46" s="4"/>
      <c r="DT46" s="4"/>
      <c r="DU46" s="4"/>
      <c r="DV46" s="4"/>
      <c r="DW46" s="760"/>
      <c r="DX46" s="728"/>
      <c r="DY46" s="728"/>
      <c r="DZ46" s="674"/>
      <c r="EA46" s="674"/>
      <c r="EB46" s="674"/>
      <c r="EC46" s="674"/>
      <c r="ED46" s="674"/>
      <c r="EE46" s="674"/>
      <c r="EF46" s="674"/>
      <c r="EG46" s="674"/>
      <c r="EH46" s="674"/>
      <c r="EI46" s="674"/>
      <c r="EJ46" s="674"/>
      <c r="EK46" s="675"/>
      <c r="EL46" s="760"/>
      <c r="EM46" s="728"/>
      <c r="EN46" s="728"/>
      <c r="EO46" s="728"/>
      <c r="EP46" s="467"/>
      <c r="EQ46" s="728"/>
      <c r="ER46" s="728"/>
      <c r="ES46" s="728"/>
      <c r="ET46" s="728"/>
      <c r="EU46" s="467"/>
      <c r="EV46" s="728"/>
      <c r="EW46" s="728"/>
      <c r="EX46" s="728"/>
      <c r="EY46" s="728"/>
      <c r="EZ46" s="470"/>
      <c r="FA46" s="467"/>
      <c r="FB46" s="467"/>
      <c r="FC46" s="467"/>
      <c r="FD46" s="467"/>
      <c r="FE46" s="467"/>
      <c r="FF46" s="467"/>
      <c r="FG46" s="467"/>
      <c r="FH46" s="467"/>
      <c r="FI46" s="467"/>
      <c r="FJ46" s="467"/>
      <c r="GY46" s="96"/>
      <c r="GZ46"/>
      <c r="HA46" s="92"/>
      <c r="HB46" s="92"/>
      <c r="HC46" s="92"/>
      <c r="HD46" s="92"/>
      <c r="HE46" s="92"/>
      <c r="HF46" s="92"/>
      <c r="HG46" s="92"/>
      <c r="HH46" s="92"/>
      <c r="HI46" s="92"/>
      <c r="HJ46" s="92"/>
      <c r="HK46" s="92"/>
      <c r="HL46" s="92"/>
      <c r="HM46" s="92"/>
      <c r="HN46" s="92"/>
      <c r="HO46" s="92"/>
      <c r="HP46" s="92"/>
      <c r="HQ46" s="92"/>
      <c r="HR46" s="110"/>
      <c r="HS46" s="110"/>
      <c r="HT46" s="96"/>
      <c r="HU46"/>
      <c r="HV46"/>
      <c r="HW46"/>
      <c r="HX46"/>
      <c r="HY46"/>
      <c r="HZ46"/>
      <c r="IA46"/>
      <c r="IB46"/>
      <c r="IC46"/>
      <c r="ID46"/>
      <c r="IE46"/>
      <c r="IF46"/>
      <c r="IG46"/>
      <c r="IH46" s="96"/>
      <c r="II46" s="96"/>
      <c r="IJ46" s="94"/>
      <c r="IK46" s="4"/>
    </row>
    <row r="47" spans="1:245" ht="13.5" customHeight="1">
      <c r="A47" s="328"/>
      <c r="B47" s="328"/>
      <c r="C47" s="328"/>
      <c r="D47" s="328"/>
      <c r="E47" s="1049" t="s">
        <v>
1213</v>
      </c>
      <c r="F47" s="1050"/>
      <c r="G47" s="1050"/>
      <c r="H47" s="1050"/>
      <c r="I47" s="1050"/>
      <c r="J47" s="1050"/>
      <c r="K47" s="1050"/>
      <c r="L47" s="1050"/>
      <c r="M47" s="1050"/>
      <c r="N47" s="1050"/>
      <c r="O47" s="1050"/>
      <c r="P47" s="1050"/>
      <c r="Q47" s="1050"/>
      <c r="R47" s="1050"/>
      <c r="S47" s="1051"/>
      <c r="T47" s="1047" t="s">
        <v>
1494</v>
      </c>
      <c r="U47" s="1047"/>
      <c r="V47" s="543"/>
      <c r="W47" s="1046" t="s">
        <v>
1001</v>
      </c>
      <c r="X47" s="1046"/>
      <c r="Y47" s="1046"/>
      <c r="Z47" s="544"/>
      <c r="AA47" s="544"/>
      <c r="AB47" s="1048" t="s">
        <v>
471</v>
      </c>
      <c r="AC47" s="1048"/>
      <c r="AD47" s="1048"/>
      <c r="AE47" s="1048"/>
      <c r="AF47" s="1048"/>
      <c r="AG47" s="542"/>
      <c r="AH47" s="542"/>
      <c r="AI47" s="542"/>
      <c r="AJ47" s="1047">
        <v>
1</v>
      </c>
      <c r="AK47" s="1047"/>
      <c r="AL47" s="544"/>
      <c r="AM47" s="1047">
        <v>
19</v>
      </c>
      <c r="AN47" s="1047"/>
      <c r="AO47" s="1047"/>
      <c r="AP47" s="544"/>
      <c r="AQ47" s="544"/>
      <c r="AR47" s="1048" t="s">
        <v>
1307</v>
      </c>
      <c r="AS47" s="1048"/>
      <c r="AT47" s="1048"/>
      <c r="AU47" s="1048"/>
      <c r="AV47" s="1048"/>
      <c r="AW47" s="542"/>
      <c r="AX47" s="542"/>
      <c r="AY47" s="542"/>
      <c r="AZ47" s="1047" t="s">
        <v>
1001</v>
      </c>
      <c r="BA47" s="1047"/>
      <c r="BB47" s="542"/>
      <c r="BC47" s="1046" t="s">
        <v>
1001</v>
      </c>
      <c r="BD47" s="1046"/>
      <c r="BE47" s="1046"/>
      <c r="BF47" s="543"/>
      <c r="BG47" s="542"/>
      <c r="BH47" s="1046" t="s">
        <v>
1001</v>
      </c>
      <c r="BI47" s="1046"/>
      <c r="BJ47" s="1046"/>
      <c r="BK47" s="1046"/>
      <c r="BL47" s="542"/>
      <c r="BM47" s="542"/>
      <c r="BN47" s="1047" t="s">
        <v>
1001</v>
      </c>
      <c r="BO47" s="1047"/>
      <c r="BP47" s="543"/>
      <c r="BQ47" s="1046" t="s">
        <v>
1001</v>
      </c>
      <c r="BR47" s="1046"/>
      <c r="BS47" s="1046"/>
      <c r="BT47" s="542"/>
      <c r="BU47" s="543"/>
      <c r="BV47" s="1046" t="s">
        <v>
1494</v>
      </c>
      <c r="BW47" s="1046"/>
      <c r="BX47" s="1046"/>
      <c r="BY47" s="1046"/>
      <c r="BZ47" s="542"/>
      <c r="CA47" s="458"/>
      <c r="CB47" s="328"/>
      <c r="CC47" s="328"/>
      <c r="CD47" s="328"/>
      <c r="CE47" s="328"/>
      <c r="CF47" s="328"/>
      <c r="CG47" s="37"/>
      <c r="CH47" s="37"/>
      <c r="CI47" s="37"/>
      <c r="CJ47" s="37"/>
      <c r="CK47" s="37"/>
      <c r="CL47" s="4"/>
      <c r="CM47" s="4"/>
      <c r="CN47" s="4"/>
      <c r="CO47" s="4"/>
      <c r="CP47" s="4"/>
      <c r="CQ47" s="4"/>
      <c r="CR47" s="4"/>
      <c r="CS47" s="4"/>
      <c r="CT47" s="4"/>
      <c r="CU47" s="4"/>
      <c r="CV47" s="4"/>
      <c r="CW47" s="4"/>
      <c r="CX47" s="4"/>
      <c r="CY47" s="4"/>
      <c r="CZ47" s="4"/>
      <c r="DA47" s="4"/>
      <c r="DB47" s="4"/>
      <c r="DC47" s="4"/>
      <c r="DD47" s="4"/>
      <c r="DE47" s="4"/>
      <c r="DF47" s="4"/>
      <c r="DG47" s="4"/>
      <c r="DH47" s="4"/>
      <c r="DI47" s="4"/>
      <c r="DJ47" s="4"/>
      <c r="DK47" s="4"/>
      <c r="DL47" s="4"/>
      <c r="DM47" s="4"/>
      <c r="DN47" s="4"/>
      <c r="DO47" s="4"/>
      <c r="DP47" s="4"/>
      <c r="DQ47" s="4"/>
      <c r="DR47" s="4"/>
      <c r="DS47" s="4"/>
      <c r="DT47" s="4"/>
      <c r="DU47" s="4"/>
      <c r="DV47" s="4"/>
      <c r="DW47" s="760" t="s">
        <v>
685</v>
      </c>
      <c r="DX47" s="728"/>
      <c r="DY47" s="728"/>
      <c r="DZ47" s="674">
        <v>
24</v>
      </c>
      <c r="EA47" s="674"/>
      <c r="EB47" s="674"/>
      <c r="EC47" s="674"/>
      <c r="ED47" s="674"/>
      <c r="EE47" s="674"/>
      <c r="EF47" s="674"/>
      <c r="EG47" s="674"/>
      <c r="EH47" s="674"/>
      <c r="EI47" s="674"/>
      <c r="EJ47" s="674" t="s">
        <v>
693</v>
      </c>
      <c r="EK47" s="675"/>
      <c r="EL47" s="760">
        <v>
20</v>
      </c>
      <c r="EM47" s="728"/>
      <c r="EN47" s="728"/>
      <c r="EO47" s="728"/>
      <c r="EP47" s="467"/>
      <c r="EQ47" s="728">
        <v>
2</v>
      </c>
      <c r="ER47" s="728"/>
      <c r="ES47" s="728"/>
      <c r="ET47" s="728"/>
      <c r="EU47" s="467"/>
      <c r="EV47" s="728">
        <v>
18</v>
      </c>
      <c r="EW47" s="728"/>
      <c r="EX47" s="728"/>
      <c r="EY47" s="728"/>
      <c r="EZ47" s="470"/>
      <c r="FA47" s="467"/>
      <c r="FB47" s="467"/>
      <c r="FC47" s="467"/>
      <c r="FD47" s="467"/>
      <c r="FE47" s="467"/>
      <c r="FF47" s="467"/>
      <c r="FG47" s="467"/>
      <c r="FH47" s="467"/>
      <c r="FI47" s="467"/>
      <c r="FJ47" s="467"/>
      <c r="GY47" s="96"/>
      <c r="GZ47" s="96"/>
      <c r="HA47" s="96"/>
      <c r="HB47" s="96"/>
      <c r="HC47" s="96"/>
      <c r="HD47" s="96"/>
      <c r="HE47" s="96"/>
      <c r="HF47" s="96"/>
      <c r="HG47" s="96"/>
      <c r="HH47" s="96"/>
      <c r="HI47" s="96"/>
      <c r="HJ47" s="96"/>
      <c r="HK47" s="96"/>
      <c r="HL47" s="96"/>
      <c r="HM47" s="96"/>
      <c r="HN47" s="96"/>
      <c r="HO47" s="96"/>
      <c r="HP47" s="96"/>
      <c r="HQ47" s="96"/>
      <c r="HR47" s="96"/>
      <c r="HS47" s="96"/>
      <c r="HT47" s="96"/>
      <c r="HU47"/>
      <c r="HV47"/>
      <c r="HW47"/>
      <c r="HX47"/>
      <c r="HY47"/>
      <c r="HZ47"/>
      <c r="IA47"/>
      <c r="IB47"/>
      <c r="IC47"/>
      <c r="ID47"/>
      <c r="IE47"/>
      <c r="IF47"/>
      <c r="IG47"/>
      <c r="IH47" s="96"/>
      <c r="II47" s="96"/>
      <c r="IJ47" s="94"/>
      <c r="IK47" s="4"/>
    </row>
    <row r="48" spans="1:245" ht="13.5" customHeight="1">
      <c r="A48" s="325"/>
      <c r="B48" s="328"/>
      <c r="C48" s="328"/>
      <c r="D48" s="328"/>
      <c r="E48" s="1049" t="s">
        <v>
991</v>
      </c>
      <c r="F48" s="1050"/>
      <c r="G48" s="1050"/>
      <c r="H48" s="1050"/>
      <c r="I48" s="1050"/>
      <c r="J48" s="1050"/>
      <c r="K48" s="1050"/>
      <c r="L48" s="1050"/>
      <c r="M48" s="1050"/>
      <c r="N48" s="1050"/>
      <c r="O48" s="1050"/>
      <c r="P48" s="1050"/>
      <c r="Q48" s="1050"/>
      <c r="R48" s="1050"/>
      <c r="S48" s="1051"/>
      <c r="T48" s="1047">
        <v>
2</v>
      </c>
      <c r="U48" s="1047"/>
      <c r="V48" s="543"/>
      <c r="W48" s="1046">
        <v>
42</v>
      </c>
      <c r="X48" s="1046"/>
      <c r="Y48" s="1046"/>
      <c r="Z48" s="544"/>
      <c r="AA48" s="544"/>
      <c r="AB48" s="1048" t="s">
        <v>
1307</v>
      </c>
      <c r="AC48" s="1048"/>
      <c r="AD48" s="1048"/>
      <c r="AE48" s="1048"/>
      <c r="AF48" s="1048"/>
      <c r="AG48" s="542"/>
      <c r="AH48" s="542"/>
      <c r="AI48" s="542"/>
      <c r="AJ48" s="1047">
        <v>
1</v>
      </c>
      <c r="AK48" s="1047"/>
      <c r="AL48" s="544"/>
      <c r="AM48" s="1047">
        <v>
13</v>
      </c>
      <c r="AN48" s="1047"/>
      <c r="AO48" s="1047"/>
      <c r="AP48" s="544"/>
      <c r="AQ48" s="544"/>
      <c r="AR48" s="1048" t="s">
        <v>
1307</v>
      </c>
      <c r="AS48" s="1048"/>
      <c r="AT48" s="1048"/>
      <c r="AU48" s="1048"/>
      <c r="AV48" s="1048"/>
      <c r="AW48" s="542"/>
      <c r="AX48" s="542"/>
      <c r="AY48" s="542"/>
      <c r="AZ48" s="1047">
        <v>
1</v>
      </c>
      <c r="BA48" s="1047"/>
      <c r="BB48" s="542"/>
      <c r="BC48" s="1046">
        <v>
29</v>
      </c>
      <c r="BD48" s="1046"/>
      <c r="BE48" s="1046"/>
      <c r="BF48" s="543"/>
      <c r="BG48" s="542"/>
      <c r="BH48" s="1046" t="s">
        <v>
1504</v>
      </c>
      <c r="BI48" s="1046"/>
      <c r="BJ48" s="1046"/>
      <c r="BK48" s="1046"/>
      <c r="BL48" s="542"/>
      <c r="BM48" s="542"/>
      <c r="BN48" s="1047">
        <v>
1</v>
      </c>
      <c r="BO48" s="1047"/>
      <c r="BP48" s="543"/>
      <c r="BQ48" s="1046">
        <v>
29</v>
      </c>
      <c r="BR48" s="1046"/>
      <c r="BS48" s="1046"/>
      <c r="BT48" s="542"/>
      <c r="BU48" s="543"/>
      <c r="BV48" s="1046" t="s">
        <v>
1502</v>
      </c>
      <c r="BW48" s="1046"/>
      <c r="BX48" s="1046"/>
      <c r="BY48" s="1046"/>
      <c r="BZ48" s="542"/>
      <c r="CA48" s="458"/>
      <c r="CB48" s="551"/>
      <c r="CC48" s="551"/>
      <c r="CD48" s="551"/>
      <c r="CE48" s="552"/>
      <c r="CF48" s="552"/>
      <c r="CG48" s="37"/>
      <c r="CH48" s="37"/>
      <c r="CI48" s="37"/>
      <c r="CJ48" s="37"/>
      <c r="CK48" s="37"/>
      <c r="CL48" s="4"/>
      <c r="CM48" s="4"/>
      <c r="CN48" s="4"/>
      <c r="CO48" s="4"/>
      <c r="CP48" s="4"/>
      <c r="CQ48" s="4"/>
      <c r="CR48" s="4"/>
      <c r="CS48" s="4"/>
      <c r="CT48" s="4"/>
      <c r="CU48" s="4"/>
      <c r="CV48" s="4"/>
      <c r="CW48" s="4"/>
      <c r="CX48" s="4"/>
      <c r="CY48" s="4"/>
      <c r="CZ48" s="4"/>
      <c r="DA48" s="4"/>
      <c r="DB48" s="4"/>
      <c r="DC48" s="4"/>
      <c r="DD48" s="4"/>
      <c r="DE48" s="4"/>
      <c r="DF48" s="4"/>
      <c r="DG48" s="4"/>
      <c r="DH48" s="4"/>
      <c r="DI48" s="4"/>
      <c r="DJ48" s="4"/>
      <c r="DK48" s="4"/>
      <c r="DL48" s="4"/>
      <c r="DM48" s="4"/>
      <c r="DN48" s="4"/>
      <c r="DO48" s="4"/>
      <c r="DP48" s="4"/>
      <c r="DQ48" s="4"/>
      <c r="DR48" s="4"/>
      <c r="DS48" s="4"/>
      <c r="DT48" s="4"/>
      <c r="DU48" s="4"/>
      <c r="DV48" s="4"/>
      <c r="DW48" s="760"/>
      <c r="DX48" s="728"/>
      <c r="DY48" s="728"/>
      <c r="DZ48" s="674"/>
      <c r="EA48" s="674"/>
      <c r="EB48" s="674"/>
      <c r="EC48" s="674"/>
      <c r="ED48" s="674"/>
      <c r="EE48" s="674"/>
      <c r="EF48" s="674"/>
      <c r="EG48" s="674"/>
      <c r="EH48" s="674"/>
      <c r="EI48" s="674"/>
      <c r="EJ48" s="674"/>
      <c r="EK48" s="675"/>
      <c r="EL48" s="760"/>
      <c r="EM48" s="728"/>
      <c r="EN48" s="728"/>
      <c r="EO48" s="728"/>
      <c r="EP48" s="467"/>
      <c r="EQ48" s="728"/>
      <c r="ER48" s="728"/>
      <c r="ES48" s="728"/>
      <c r="ET48" s="728"/>
      <c r="EU48" s="467"/>
      <c r="EV48" s="728"/>
      <c r="EW48" s="728"/>
      <c r="EX48" s="728"/>
      <c r="EY48" s="728"/>
      <c r="EZ48" s="470"/>
      <c r="FA48" s="80"/>
      <c r="FB48" s="473"/>
      <c r="FC48" s="473"/>
      <c r="FD48" s="473"/>
      <c r="FE48" s="467"/>
      <c r="FF48" s="473"/>
      <c r="FG48" s="473"/>
      <c r="FH48" s="473"/>
      <c r="FI48" s="473"/>
      <c r="FJ48" s="467"/>
      <c r="GY48" s="96"/>
      <c r="GZ48" s="96"/>
      <c r="HA48" s="96"/>
      <c r="HB48" s="96"/>
      <c r="HC48" s="96"/>
      <c r="HD48" s="96"/>
      <c r="HE48" s="96"/>
      <c r="HF48" s="96"/>
      <c r="HG48" s="96"/>
      <c r="HH48" s="96"/>
      <c r="HI48" s="96"/>
      <c r="HJ48" s="96"/>
      <c r="HK48" s="96"/>
      <c r="HL48" s="96"/>
      <c r="HM48" s="96"/>
      <c r="HN48" s="96"/>
      <c r="HO48" s="96"/>
      <c r="HP48" s="96"/>
      <c r="HQ48" s="96"/>
      <c r="HR48" s="96"/>
      <c r="HS48" s="96"/>
      <c r="HT48" s="96"/>
      <c r="HU48" s="96"/>
      <c r="HV48" s="96"/>
      <c r="HW48" s="96"/>
      <c r="HX48" s="96"/>
      <c r="HY48" s="96"/>
      <c r="HZ48" s="96"/>
      <c r="IA48" s="96"/>
      <c r="IB48" s="96"/>
      <c r="IC48" s="96"/>
      <c r="ID48" s="96"/>
      <c r="IE48" s="96"/>
      <c r="IF48" s="96"/>
      <c r="IG48" s="96"/>
      <c r="IH48" s="96"/>
      <c r="II48" s="96"/>
      <c r="IJ48" s="94"/>
      <c r="IK48" s="4"/>
    </row>
    <row r="49" spans="1:245" ht="13.5" customHeight="1">
      <c r="A49" s="325"/>
      <c r="B49" s="328"/>
      <c r="C49" s="328"/>
      <c r="D49" s="328"/>
      <c r="E49" s="1163" t="s">
        <v>
918</v>
      </c>
      <c r="F49" s="1182"/>
      <c r="G49" s="1182"/>
      <c r="H49" s="1182"/>
      <c r="I49" s="1182"/>
      <c r="J49" s="1182"/>
      <c r="K49" s="1182"/>
      <c r="L49" s="1182"/>
      <c r="M49" s="1182"/>
      <c r="N49" s="1182"/>
      <c r="O49" s="1182"/>
      <c r="P49" s="1182"/>
      <c r="Q49" s="1182"/>
      <c r="R49" s="1182"/>
      <c r="S49" s="1183"/>
      <c r="T49" s="1169">
        <v>
2</v>
      </c>
      <c r="U49" s="1169"/>
      <c r="V49" s="539"/>
      <c r="W49" s="1202">
        <v>
163</v>
      </c>
      <c r="X49" s="1202"/>
      <c r="Y49" s="1202"/>
      <c r="Z49" s="541"/>
      <c r="AA49" s="541"/>
      <c r="AB49" s="1203" t="s">
        <v>
1307</v>
      </c>
      <c r="AC49" s="1203"/>
      <c r="AD49" s="1203"/>
      <c r="AE49" s="1203"/>
      <c r="AF49" s="1203"/>
      <c r="AG49" s="540"/>
      <c r="AH49" s="540"/>
      <c r="AI49" s="540"/>
      <c r="AJ49" s="1169">
        <v>
7</v>
      </c>
      <c r="AK49" s="1169"/>
      <c r="AL49" s="541"/>
      <c r="AM49" s="1169">
        <v>
90</v>
      </c>
      <c r="AN49" s="1169"/>
      <c r="AO49" s="1169"/>
      <c r="AP49" s="541"/>
      <c r="AQ49" s="541"/>
      <c r="AR49" s="1203">
        <v>
155464</v>
      </c>
      <c r="AS49" s="1203"/>
      <c r="AT49" s="1203"/>
      <c r="AU49" s="1203"/>
      <c r="AV49" s="1203"/>
      <c r="AW49" s="540"/>
      <c r="AX49" s="540"/>
      <c r="AY49" s="540"/>
      <c r="AZ49" s="1169">
        <v>
1</v>
      </c>
      <c r="BA49" s="1169"/>
      <c r="BB49" s="540"/>
      <c r="BC49" s="1202">
        <v>
155</v>
      </c>
      <c r="BD49" s="1202"/>
      <c r="BE49" s="1202"/>
      <c r="BF49" s="539"/>
      <c r="BG49" s="540"/>
      <c r="BH49" s="1202" t="s">
        <v>
1502</v>
      </c>
      <c r="BI49" s="1202"/>
      <c r="BJ49" s="1202"/>
      <c r="BK49" s="1202"/>
      <c r="BL49" s="540"/>
      <c r="BM49" s="540"/>
      <c r="BN49" s="1169">
        <v>
1</v>
      </c>
      <c r="BO49" s="1169"/>
      <c r="BP49" s="539"/>
      <c r="BQ49" s="1202">
        <v>
155</v>
      </c>
      <c r="BR49" s="1202"/>
      <c r="BS49" s="1202"/>
      <c r="BT49" s="540"/>
      <c r="BU49" s="539"/>
      <c r="BV49" s="1202" t="s">
        <v>
1502</v>
      </c>
      <c r="BW49" s="1202"/>
      <c r="BX49" s="1202"/>
      <c r="BY49" s="1202"/>
      <c r="BZ49" s="540"/>
      <c r="CA49" s="460"/>
      <c r="CB49" s="551"/>
      <c r="CC49" s="551"/>
      <c r="CD49" s="551"/>
      <c r="CE49" s="552"/>
      <c r="CF49" s="552"/>
      <c r="CG49" s="37"/>
      <c r="CH49" s="37"/>
      <c r="CI49" s="37"/>
      <c r="CJ49" s="37"/>
      <c r="CK49" s="37"/>
      <c r="CL49" s="4"/>
      <c r="CM49" s="4"/>
      <c r="CN49" s="4"/>
      <c r="CO49" s="4"/>
      <c r="CP49" s="4"/>
      <c r="CQ49" s="4"/>
      <c r="CR49" s="4"/>
      <c r="CS49" s="4"/>
      <c r="CT49" s="4"/>
      <c r="CU49" s="4"/>
      <c r="CV49" s="4"/>
      <c r="CW49" s="4"/>
      <c r="CX49" s="4"/>
      <c r="CY49" s="4"/>
      <c r="CZ49" s="4"/>
      <c r="DA49" s="4"/>
      <c r="DB49" s="4"/>
      <c r="DC49" s="4"/>
      <c r="DD49" s="4"/>
      <c r="DE49" s="4"/>
      <c r="DF49" s="4"/>
      <c r="DG49" s="4"/>
      <c r="DH49" s="4"/>
      <c r="DI49" s="4"/>
      <c r="DJ49" s="4"/>
      <c r="DK49" s="4"/>
      <c r="DL49" s="4"/>
      <c r="DM49" s="4"/>
      <c r="DN49" s="4"/>
      <c r="DO49" s="4"/>
      <c r="DP49" s="4"/>
      <c r="DQ49" s="4"/>
      <c r="DR49" s="4"/>
      <c r="DS49" s="4"/>
      <c r="DT49" s="4"/>
      <c r="DU49" s="4"/>
      <c r="DV49" s="4"/>
      <c r="DW49" s="760" t="s">
        <v>
685</v>
      </c>
      <c r="DX49" s="728"/>
      <c r="DY49" s="728"/>
      <c r="DZ49" s="674">
        <v>
25</v>
      </c>
      <c r="EA49" s="674"/>
      <c r="EB49" s="674"/>
      <c r="EC49" s="674"/>
      <c r="ED49" s="674"/>
      <c r="EE49" s="674"/>
      <c r="EF49" s="674"/>
      <c r="EG49" s="674"/>
      <c r="EH49" s="674"/>
      <c r="EI49" s="674"/>
      <c r="EJ49" s="674" t="s">
        <v>
693</v>
      </c>
      <c r="EK49" s="675"/>
      <c r="EL49" s="760">
        <v>
19</v>
      </c>
      <c r="EM49" s="728"/>
      <c r="EN49" s="728"/>
      <c r="EO49" s="728"/>
      <c r="EP49" s="467"/>
      <c r="EQ49" s="728">
        <v>
2</v>
      </c>
      <c r="ER49" s="728"/>
      <c r="ES49" s="728"/>
      <c r="ET49" s="728"/>
      <c r="EU49" s="467"/>
      <c r="EV49" s="728">
        <v>
17</v>
      </c>
      <c r="EW49" s="728"/>
      <c r="EX49" s="728"/>
      <c r="EY49" s="728"/>
      <c r="EZ49" s="470"/>
      <c r="FA49" s="80"/>
      <c r="FB49" s="473"/>
      <c r="FC49" s="473"/>
      <c r="FD49" s="473"/>
      <c r="FE49" s="467"/>
      <c r="FF49" s="473"/>
      <c r="FG49" s="473"/>
      <c r="FH49" s="473"/>
      <c r="FI49" s="473"/>
      <c r="FJ49" s="467"/>
      <c r="GY49" s="96"/>
      <c r="GZ49" s="96"/>
      <c r="HA49" s="96"/>
      <c r="HB49" s="96"/>
      <c r="HC49" s="96"/>
      <c r="HD49" s="96"/>
      <c r="HE49" s="96"/>
      <c r="HF49" s="96"/>
      <c r="HG49" s="96"/>
      <c r="HH49" s="96"/>
      <c r="HI49" s="96"/>
      <c r="HJ49" s="96"/>
      <c r="HK49" s="96"/>
      <c r="HL49" s="96"/>
      <c r="HM49" s="96"/>
      <c r="HN49" s="96"/>
      <c r="HO49" s="96"/>
      <c r="HP49" s="96"/>
      <c r="HQ49" s="96"/>
      <c r="HR49" s="96"/>
      <c r="HS49" s="96"/>
      <c r="HT49" s="96"/>
      <c r="HU49" s="96"/>
      <c r="HV49" s="96"/>
      <c r="HW49" s="96"/>
      <c r="HX49" s="96"/>
      <c r="HY49" s="96"/>
      <c r="HZ49" s="96"/>
      <c r="IA49" s="96"/>
      <c r="IB49" s="96"/>
      <c r="IC49" s="96"/>
      <c r="ID49" s="96"/>
      <c r="IE49" s="96"/>
      <c r="IF49" s="96"/>
      <c r="IG49" s="96"/>
      <c r="IH49" s="96"/>
      <c r="II49" s="96"/>
      <c r="IJ49" s="94"/>
      <c r="IK49" s="4"/>
    </row>
    <row r="50" spans="1:245" ht="13.5" customHeight="1">
      <c r="A50" s="305"/>
      <c r="B50"/>
      <c r="C50"/>
      <c r="D50"/>
      <c r="E50" s="416"/>
      <c r="F50" s="418"/>
      <c r="G50" s="420" t="s">
        <v>
1507</v>
      </c>
      <c r="H50" s="421" t="s">
        <v>
1508</v>
      </c>
      <c r="I50" s="418"/>
      <c r="J50" s="418" t="s">
        <v>
1310</v>
      </c>
      <c r="K50" s="418"/>
      <c r="L50" s="417"/>
      <c r="M50" s="417"/>
      <c r="N50" s="417"/>
      <c r="O50" s="418"/>
      <c r="P50" s="417"/>
      <c r="Q50" s="418"/>
      <c r="R50" s="418"/>
      <c r="S50" s="418"/>
      <c r="T50" s="418"/>
      <c r="U50" s="418"/>
      <c r="V50" s="419"/>
      <c r="W50" s="419"/>
      <c r="X50" s="419"/>
      <c r="Y50" s="419"/>
      <c r="Z50" s="419"/>
      <c r="AA50" s="419"/>
      <c r="AB50" s="419"/>
      <c r="AC50" s="419"/>
      <c r="AD50" s="419"/>
      <c r="AE50" s="419"/>
      <c r="AF50" s="419"/>
      <c r="AG50" s="419"/>
      <c r="AH50" s="418"/>
      <c r="AI50" s="418"/>
      <c r="AJ50" s="418"/>
      <c r="AK50" s="419"/>
      <c r="AL50" s="419"/>
      <c r="AM50" s="419"/>
      <c r="AN50" s="419"/>
      <c r="AO50" s="419"/>
      <c r="AP50" s="422"/>
      <c r="AQ50" s="422"/>
      <c r="AR50" s="422"/>
      <c r="AS50" s="422"/>
      <c r="AT50" s="422"/>
      <c r="AU50" s="422"/>
      <c r="AV50" s="422"/>
      <c r="AW50" s="422"/>
      <c r="AX50" s="422"/>
      <c r="AY50" s="422"/>
      <c r="AZ50" s="422"/>
      <c r="BA50" s="422"/>
      <c r="BB50" s="422"/>
      <c r="BC50" s="422"/>
      <c r="BD50" s="422"/>
      <c r="BE50" s="422"/>
      <c r="BF50" s="422"/>
      <c r="BG50" s="422"/>
      <c r="BH50" s="422"/>
      <c r="BI50" s="422"/>
      <c r="BJ50" s="422"/>
      <c r="BK50" s="422"/>
      <c r="BL50" s="422"/>
      <c r="BM50" s="422"/>
      <c r="BN50" s="422"/>
      <c r="BO50" s="422"/>
      <c r="BP50" s="422"/>
      <c r="BQ50" s="422"/>
      <c r="BR50" s="422"/>
      <c r="BS50" s="408"/>
      <c r="BT50" s="408"/>
      <c r="BU50" s="415"/>
      <c r="BV50" s="407"/>
      <c r="BW50" s="407"/>
      <c r="BX50" s="407"/>
      <c r="BY50" s="414"/>
      <c r="BZ50" s="415"/>
      <c r="CA50" s="407"/>
      <c r="CB50" s="93"/>
      <c r="CC50" s="93"/>
      <c r="CD50" s="93"/>
      <c r="CE50" s="304"/>
      <c r="CF50" s="304"/>
      <c r="CG50" s="37"/>
      <c r="CH50" s="37"/>
      <c r="CI50" s="37"/>
      <c r="CJ50" s="37"/>
      <c r="CK50" s="37"/>
      <c r="CL50" s="4"/>
      <c r="CM50" s="4"/>
      <c r="CN50" s="4"/>
      <c r="CO50" s="4"/>
      <c r="CP50" s="4"/>
      <c r="CQ50" s="4"/>
      <c r="CR50" s="4"/>
      <c r="CS50" s="4"/>
      <c r="CT50" s="4"/>
      <c r="CU50" s="4"/>
      <c r="CV50" s="4"/>
      <c r="CW50" s="4"/>
      <c r="CX50" s="4"/>
      <c r="CY50" s="4"/>
      <c r="CZ50" s="4"/>
      <c r="DA50" s="4"/>
      <c r="DB50" s="4"/>
      <c r="DC50" s="4"/>
      <c r="DD50" s="4"/>
      <c r="DE50" s="4"/>
      <c r="DF50" s="4"/>
      <c r="DG50" s="4"/>
      <c r="DH50" s="4"/>
      <c r="DI50" s="4"/>
      <c r="DJ50" s="4"/>
      <c r="DK50" s="4"/>
      <c r="DL50" s="4"/>
      <c r="DM50" s="4"/>
      <c r="DN50" s="4"/>
      <c r="DO50" s="4"/>
      <c r="DP50" s="4"/>
      <c r="DQ50" s="4"/>
      <c r="DR50" s="4"/>
      <c r="DS50" s="4"/>
      <c r="DT50" s="4"/>
      <c r="DU50" s="4"/>
      <c r="DV50" s="4"/>
      <c r="DW50" s="760"/>
      <c r="DX50" s="728"/>
      <c r="DY50" s="728"/>
      <c r="DZ50" s="674"/>
      <c r="EA50" s="674"/>
      <c r="EB50" s="674"/>
      <c r="EC50" s="674"/>
      <c r="ED50" s="674"/>
      <c r="EE50" s="674"/>
      <c r="EF50" s="674"/>
      <c r="EG50" s="674"/>
      <c r="EH50" s="674"/>
      <c r="EI50" s="674"/>
      <c r="EJ50" s="674"/>
      <c r="EK50" s="675"/>
      <c r="EL50" s="760"/>
      <c r="EM50" s="728"/>
      <c r="EN50" s="728"/>
      <c r="EO50" s="728"/>
      <c r="EP50" s="467"/>
      <c r="EQ50" s="728"/>
      <c r="ER50" s="728"/>
      <c r="ES50" s="728"/>
      <c r="ET50" s="728"/>
      <c r="EU50" s="467"/>
      <c r="EV50" s="728"/>
      <c r="EW50" s="728"/>
      <c r="EX50" s="728"/>
      <c r="EY50" s="728"/>
      <c r="EZ50" s="470"/>
      <c r="FA50" s="467"/>
      <c r="FB50" s="467"/>
      <c r="FC50" s="467"/>
      <c r="FD50" s="467"/>
      <c r="FE50" s="467"/>
      <c r="FF50" s="467"/>
      <c r="FG50" s="467"/>
      <c r="FH50" s="467"/>
      <c r="FI50" s="467"/>
      <c r="FJ50" s="467"/>
      <c r="GY50" s="96"/>
      <c r="GZ50" s="96"/>
      <c r="HA50" s="96"/>
      <c r="HB50" s="96"/>
      <c r="HC50" s="96"/>
      <c r="HD50" s="96"/>
      <c r="HE50" s="96"/>
      <c r="HF50" s="96"/>
      <c r="HG50" s="96"/>
      <c r="HH50" s="96"/>
      <c r="HI50" s="96"/>
      <c r="HJ50" s="96"/>
      <c r="HK50" s="96"/>
      <c r="HL50" s="96"/>
      <c r="HM50" s="96"/>
      <c r="HN50" s="96"/>
      <c r="HO50" s="96"/>
      <c r="HP50" s="96"/>
      <c r="HQ50" s="96"/>
      <c r="HR50" s="96"/>
      <c r="HS50" s="96"/>
      <c r="HT50" s="96"/>
      <c r="HU50" s="96"/>
      <c r="HV50" s="96"/>
      <c r="HW50" s="96"/>
      <c r="HX50" s="96"/>
      <c r="HY50" s="96"/>
      <c r="HZ50" s="96"/>
      <c r="IA50" s="96"/>
      <c r="IB50" s="96"/>
      <c r="IC50" s="96"/>
      <c r="ID50" s="96"/>
      <c r="IE50" s="96"/>
      <c r="IF50" s="96"/>
      <c r="IG50" s="96"/>
      <c r="IH50" s="96"/>
      <c r="II50" s="96"/>
      <c r="IJ50" s="94"/>
      <c r="IK50" s="4"/>
    </row>
    <row r="51" spans="1:245" ht="13.5" customHeight="1">
      <c r="A51" s="305"/>
      <c r="B51"/>
      <c r="C51"/>
      <c r="D51"/>
      <c r="E51" s="416"/>
      <c r="F51" s="418"/>
      <c r="G51" s="423"/>
      <c r="H51" s="421" t="s">
        <v>
1509</v>
      </c>
      <c r="I51" s="418"/>
      <c r="J51" s="418" t="s">
        <v>
1510</v>
      </c>
      <c r="K51" s="418"/>
      <c r="L51" s="417"/>
      <c r="M51" s="417"/>
      <c r="N51" s="417"/>
      <c r="O51" s="418"/>
      <c r="P51" s="418"/>
      <c r="Q51" s="418"/>
      <c r="R51" s="418"/>
      <c r="S51" s="418"/>
      <c r="T51" s="418"/>
      <c r="U51" s="418"/>
      <c r="V51" s="419"/>
      <c r="W51" s="419"/>
      <c r="X51" s="419"/>
      <c r="Y51" s="419"/>
      <c r="Z51" s="419"/>
      <c r="AA51" s="419"/>
      <c r="AB51" s="419"/>
      <c r="AC51" s="419"/>
      <c r="AD51" s="419"/>
      <c r="AE51" s="419"/>
      <c r="AF51" s="419"/>
      <c r="AG51" s="419"/>
      <c r="AH51" s="419"/>
      <c r="AI51" s="419"/>
      <c r="AJ51" s="419"/>
      <c r="AK51" s="419"/>
      <c r="AL51" s="419"/>
      <c r="AM51" s="419"/>
      <c r="AN51" s="419"/>
      <c r="AO51" s="419"/>
      <c r="AP51" s="422"/>
      <c r="AQ51" s="422" t="s">
        <v>
1511</v>
      </c>
      <c r="AR51" s="422"/>
      <c r="AS51" s="422"/>
      <c r="AT51" s="422"/>
      <c r="AU51" s="422"/>
      <c r="AV51" s="422"/>
      <c r="AW51" s="422"/>
      <c r="AX51" s="422"/>
      <c r="AY51" s="422"/>
      <c r="AZ51" s="422"/>
      <c r="BA51" s="422"/>
      <c r="BB51" s="422"/>
      <c r="BC51" s="422"/>
      <c r="BD51" s="422"/>
      <c r="BE51" s="422"/>
      <c r="BF51" s="422"/>
      <c r="BG51" s="422"/>
      <c r="BH51" s="422"/>
      <c r="BI51" s="422"/>
      <c r="BJ51" s="422"/>
      <c r="BK51" s="422"/>
      <c r="BL51" s="422"/>
      <c r="BM51" s="422"/>
      <c r="BN51" s="422"/>
      <c r="BO51" s="422"/>
      <c r="BP51" s="422"/>
      <c r="BQ51" s="422"/>
      <c r="BR51" s="422"/>
      <c r="BS51" s="408"/>
      <c r="BT51" s="408"/>
      <c r="BU51" s="415"/>
      <c r="BV51" s="407"/>
      <c r="BW51" s="407"/>
      <c r="BX51" s="407"/>
      <c r="BY51" s="414"/>
      <c r="BZ51" s="415"/>
      <c r="CA51" s="407"/>
      <c r="CB51" s="93"/>
      <c r="CC51" s="93"/>
      <c r="CD51" s="93"/>
      <c r="CE51" s="304"/>
      <c r="CF51" s="304"/>
      <c r="CG51" s="37"/>
      <c r="CH51" s="37"/>
      <c r="CI51" s="37"/>
      <c r="CJ51" s="37"/>
      <c r="CK51" s="37"/>
      <c r="CL51" s="4"/>
      <c r="CM51" s="4"/>
      <c r="CN51" s="4"/>
      <c r="CO51" s="4"/>
      <c r="CP51" s="4"/>
      <c r="CQ51" s="4"/>
      <c r="CR51" s="4"/>
      <c r="CS51" s="4"/>
      <c r="CT51" s="4"/>
      <c r="CU51" s="4"/>
      <c r="CV51" s="4"/>
      <c r="CW51" s="4"/>
      <c r="CX51" s="4"/>
      <c r="CY51" s="4"/>
      <c r="CZ51" s="4"/>
      <c r="DA51" s="4"/>
      <c r="DB51" s="4"/>
      <c r="DC51" s="4"/>
      <c r="DD51" s="4"/>
      <c r="DE51" s="4"/>
      <c r="DF51" s="4"/>
      <c r="DG51" s="4"/>
      <c r="DH51" s="4"/>
      <c r="DI51" s="4"/>
      <c r="DJ51" s="4"/>
      <c r="DK51" s="4"/>
      <c r="DL51" s="4"/>
      <c r="DM51" s="4"/>
      <c r="DN51" s="4"/>
      <c r="DO51" s="4"/>
      <c r="DP51" s="4"/>
      <c r="DQ51" s="4"/>
      <c r="DR51" s="4"/>
      <c r="DS51" s="4"/>
      <c r="DT51" s="4"/>
      <c r="DU51" s="4"/>
      <c r="DV51" s="4"/>
      <c r="DW51" s="760" t="s">
        <v>
685</v>
      </c>
      <c r="DX51" s="728"/>
      <c r="DY51" s="728"/>
      <c r="DZ51" s="674">
        <v>
26</v>
      </c>
      <c r="EA51" s="674"/>
      <c r="EB51" s="674"/>
      <c r="EC51" s="674"/>
      <c r="ED51" s="674"/>
      <c r="EE51" s="674"/>
      <c r="EF51" s="674"/>
      <c r="EG51" s="674"/>
      <c r="EH51" s="674"/>
      <c r="EI51" s="674"/>
      <c r="EJ51" s="674" t="s">
        <v>
693</v>
      </c>
      <c r="EK51" s="675"/>
      <c r="EL51" s="760">
        <v>
29</v>
      </c>
      <c r="EM51" s="728"/>
      <c r="EN51" s="728"/>
      <c r="EO51" s="728"/>
      <c r="EP51" s="467"/>
      <c r="EQ51" s="728">
        <v>
1</v>
      </c>
      <c r="ER51" s="728"/>
      <c r="ES51" s="728"/>
      <c r="ET51" s="728"/>
      <c r="EU51" s="467"/>
      <c r="EV51" s="728">
        <v>
28</v>
      </c>
      <c r="EW51" s="728"/>
      <c r="EX51" s="728"/>
      <c r="EY51" s="728"/>
      <c r="EZ51" s="470"/>
      <c r="FA51" s="467"/>
      <c r="FB51" s="467"/>
      <c r="FC51" s="467"/>
      <c r="FD51" s="467"/>
      <c r="FE51" s="467"/>
      <c r="FF51" s="467"/>
      <c r="FG51" s="467"/>
      <c r="FH51" s="467"/>
      <c r="FI51" s="467"/>
      <c r="FJ51" s="467"/>
      <c r="GY51" s="96"/>
      <c r="GZ51" s="96"/>
      <c r="HA51" s="96"/>
      <c r="HB51" s="96"/>
      <c r="HC51" s="96"/>
      <c r="HD51" s="96"/>
      <c r="HE51" s="96"/>
      <c r="HF51" s="96"/>
      <c r="HG51" s="96"/>
      <c r="HH51" s="96"/>
      <c r="HI51" s="96"/>
      <c r="HJ51" s="96"/>
      <c r="HK51" s="96"/>
      <c r="HL51" s="96"/>
      <c r="HM51" s="96"/>
      <c r="HN51" s="96"/>
      <c r="HO51" s="96"/>
      <c r="HP51" s="96"/>
      <c r="HQ51" s="96"/>
      <c r="HR51" s="96"/>
      <c r="HS51" s="96"/>
      <c r="HT51" s="96"/>
      <c r="HU51" s="96"/>
      <c r="HV51" s="96"/>
      <c r="HW51" s="96"/>
      <c r="HX51" s="96"/>
      <c r="HY51" s="96"/>
      <c r="HZ51" s="96"/>
      <c r="IA51" s="96"/>
      <c r="IB51" s="96"/>
      <c r="IC51" s="96"/>
      <c r="ID51" s="96"/>
      <c r="IE51" s="96"/>
      <c r="IF51" s="96"/>
      <c r="IG51" s="96"/>
      <c r="IH51" s="96"/>
      <c r="II51" s="96"/>
      <c r="IJ51" s="94"/>
      <c r="IK51" s="4"/>
    </row>
    <row r="52" spans="1:245" ht="13.5" customHeight="1">
      <c r="A52"/>
      <c r="B52"/>
      <c r="C52"/>
      <c r="D52"/>
      <c r="E52" s="416"/>
      <c r="F52" s="418"/>
      <c r="G52" s="424"/>
      <c r="H52" s="424" t="s">
        <v>
458</v>
      </c>
      <c r="I52" s="418"/>
      <c r="J52" s="418" t="s">
        <v>
915</v>
      </c>
      <c r="K52" s="418"/>
      <c r="L52" s="417"/>
      <c r="M52" s="417"/>
      <c r="N52" s="418"/>
      <c r="O52" s="418"/>
      <c r="P52" s="418"/>
      <c r="Q52" s="418"/>
      <c r="R52" s="418"/>
      <c r="S52" s="418"/>
      <c r="T52" s="418"/>
      <c r="U52" s="418"/>
      <c r="V52" s="419"/>
      <c r="W52" s="419"/>
      <c r="X52" s="419"/>
      <c r="Y52" s="419"/>
      <c r="Z52" s="419"/>
      <c r="AA52" s="419"/>
      <c r="AB52" s="419"/>
      <c r="AC52" s="419"/>
      <c r="AD52" s="419"/>
      <c r="AE52" s="419"/>
      <c r="AF52" s="419"/>
      <c r="AG52" s="419"/>
      <c r="AH52" s="419"/>
      <c r="AI52" s="419"/>
      <c r="AJ52" s="419"/>
      <c r="AK52" s="419"/>
      <c r="AL52" s="419"/>
      <c r="AM52" s="419"/>
      <c r="AN52" s="419"/>
      <c r="AO52" s="419"/>
      <c r="AP52" s="422"/>
      <c r="AQ52" s="422"/>
      <c r="AR52" s="422"/>
      <c r="AS52" s="422"/>
      <c r="AT52" s="422"/>
      <c r="AU52" s="422"/>
      <c r="AV52" s="422"/>
      <c r="AW52" s="422"/>
      <c r="AX52" s="422"/>
      <c r="AY52" s="422"/>
      <c r="AZ52" s="422"/>
      <c r="BA52" s="422"/>
      <c r="BB52" s="422"/>
      <c r="BC52" s="422"/>
      <c r="BD52" s="422"/>
      <c r="BE52" s="422"/>
      <c r="BF52" s="422"/>
      <c r="BG52" s="422"/>
      <c r="BH52" s="422"/>
      <c r="BI52" s="422"/>
      <c r="BJ52" s="422"/>
      <c r="BK52" s="422"/>
      <c r="BL52" s="422"/>
      <c r="BM52" s="422"/>
      <c r="BN52" s="422"/>
      <c r="BO52" s="422"/>
      <c r="BP52" s="422"/>
      <c r="BQ52" s="422"/>
      <c r="BR52" s="422"/>
      <c r="BS52" s="408"/>
      <c r="BT52" s="408"/>
      <c r="BU52" s="415"/>
      <c r="BV52" s="407"/>
      <c r="BW52" s="407"/>
      <c r="BX52" s="407"/>
      <c r="BY52" s="414"/>
      <c r="BZ52" s="415"/>
      <c r="CA52" s="407"/>
      <c r="CB52" s="93"/>
      <c r="CC52" s="93"/>
      <c r="CD52" s="93"/>
      <c r="CE52" s="304"/>
      <c r="CF52" s="304"/>
      <c r="CG52" s="37"/>
      <c r="CH52" s="37"/>
      <c r="CI52" s="37"/>
      <c r="CJ52" s="37"/>
      <c r="CK52" s="37"/>
      <c r="CL52" s="4"/>
      <c r="CM52" s="4"/>
      <c r="CN52" s="4"/>
      <c r="CO52" s="4"/>
      <c r="CP52" s="4"/>
      <c r="CQ52" s="4"/>
      <c r="CR52" s="4"/>
      <c r="CS52" s="4"/>
      <c r="CT52" s="4"/>
      <c r="CU52" s="4"/>
      <c r="CV52" s="4"/>
      <c r="CW52" s="4"/>
      <c r="CX52" s="4"/>
      <c r="CY52" s="4"/>
      <c r="CZ52" s="4"/>
      <c r="DA52" s="4"/>
      <c r="DB52" s="4"/>
      <c r="DC52" s="4"/>
      <c r="DD52" s="4"/>
      <c r="DE52" s="4"/>
      <c r="DF52" s="4"/>
      <c r="DG52" s="4"/>
      <c r="DH52" s="4"/>
      <c r="DI52" s="4"/>
      <c r="DJ52" s="4"/>
      <c r="DK52" s="4"/>
      <c r="DL52" s="4"/>
      <c r="DM52" s="4"/>
      <c r="DN52" s="4"/>
      <c r="DO52" s="4"/>
      <c r="DP52" s="4"/>
      <c r="DQ52" s="4"/>
      <c r="DR52" s="4"/>
      <c r="DS52" s="4"/>
      <c r="DT52" s="4"/>
      <c r="DU52" s="4"/>
      <c r="DV52" s="4"/>
      <c r="DW52" s="760"/>
      <c r="DX52" s="728"/>
      <c r="DY52" s="728"/>
      <c r="DZ52" s="674"/>
      <c r="EA52" s="674"/>
      <c r="EB52" s="674"/>
      <c r="EC52" s="674"/>
      <c r="ED52" s="674"/>
      <c r="EE52" s="674"/>
      <c r="EF52" s="674"/>
      <c r="EG52" s="674"/>
      <c r="EH52" s="674"/>
      <c r="EI52" s="674"/>
      <c r="EJ52" s="674"/>
      <c r="EK52" s="675"/>
      <c r="EL52" s="760"/>
      <c r="EM52" s="728"/>
      <c r="EN52" s="728"/>
      <c r="EO52" s="728"/>
      <c r="EP52" s="467"/>
      <c r="EQ52" s="728"/>
      <c r="ER52" s="728"/>
      <c r="ES52" s="728"/>
      <c r="ET52" s="728"/>
      <c r="EU52" s="467"/>
      <c r="EV52" s="728"/>
      <c r="EW52" s="728"/>
      <c r="EX52" s="728"/>
      <c r="EY52" s="728"/>
      <c r="EZ52" s="470"/>
      <c r="FA52" s="80"/>
      <c r="FB52" s="473"/>
      <c r="FC52" s="473"/>
      <c r="FD52" s="473"/>
      <c r="FE52" s="467"/>
      <c r="FF52" s="473"/>
      <c r="FG52" s="473"/>
      <c r="FH52" s="473"/>
      <c r="FI52" s="473"/>
      <c r="FJ52" s="467"/>
      <c r="GY52" s="96"/>
      <c r="GZ52" s="96"/>
      <c r="HA52" s="96"/>
      <c r="HB52" s="96"/>
      <c r="HC52" s="96"/>
      <c r="HD52" s="96"/>
      <c r="HE52" s="96"/>
      <c r="HF52" s="96"/>
      <c r="HG52" s="96"/>
      <c r="HH52" s="96"/>
      <c r="HI52" s="96"/>
      <c r="HJ52" s="96"/>
      <c r="HK52" s="96"/>
      <c r="HL52" s="96"/>
      <c r="HM52" s="96"/>
      <c r="HN52" s="96"/>
      <c r="HO52" s="96"/>
      <c r="HP52" s="96"/>
      <c r="HQ52" s="96"/>
      <c r="HR52" s="96"/>
      <c r="HS52" s="96"/>
      <c r="HT52" s="96"/>
      <c r="HU52" s="96"/>
      <c r="HV52" s="96"/>
      <c r="HW52" s="96"/>
      <c r="HX52" s="96"/>
      <c r="HY52" s="96"/>
      <c r="HZ52" s="96"/>
      <c r="IA52" s="96"/>
      <c r="IB52" s="96"/>
      <c r="IC52" s="96"/>
      <c r="ID52" s="96"/>
      <c r="IE52" s="96"/>
      <c r="IF52" s="96"/>
      <c r="IG52" s="96"/>
      <c r="IH52" s="96"/>
      <c r="II52" s="96"/>
      <c r="IJ52" s="94"/>
      <c r="IK52" s="4"/>
    </row>
    <row r="53" spans="1:245" ht="13.5" customHeight="1">
      <c r="A53"/>
      <c r="B53"/>
      <c r="C53"/>
      <c r="D53"/>
      <c r="E53" s="416"/>
      <c r="F53" s="416"/>
      <c r="G53" s="424" t="s">
        <v>
870</v>
      </c>
      <c r="H53" s="424"/>
      <c r="I53" s="416"/>
      <c r="J53" s="416"/>
      <c r="K53" s="416"/>
      <c r="L53" s="416"/>
      <c r="M53" s="416"/>
      <c r="N53" s="416"/>
      <c r="O53" s="416"/>
      <c r="P53" s="416"/>
      <c r="Q53" s="416"/>
      <c r="R53" s="416"/>
      <c r="S53" s="416"/>
      <c r="T53" s="416"/>
      <c r="U53" s="416"/>
      <c r="V53" s="416"/>
      <c r="W53" s="416"/>
      <c r="X53" s="416"/>
      <c r="Y53" s="416"/>
      <c r="Z53" s="416"/>
      <c r="AA53" s="416"/>
      <c r="AB53" s="416"/>
      <c r="AC53" s="416"/>
      <c r="AD53" s="416"/>
      <c r="AE53" s="416"/>
      <c r="AF53" s="416"/>
      <c r="AG53" s="416"/>
      <c r="AH53" s="416"/>
      <c r="AI53" s="416"/>
      <c r="AJ53" s="416"/>
      <c r="AK53" s="416"/>
      <c r="AL53" s="416"/>
      <c r="AM53" s="416"/>
      <c r="AN53" s="416"/>
      <c r="AO53" s="416"/>
      <c r="AP53" s="416"/>
      <c r="AQ53" s="416"/>
      <c r="AR53" s="425"/>
      <c r="AS53" s="425"/>
      <c r="AT53" s="425"/>
      <c r="AU53" s="425"/>
      <c r="AV53" s="425"/>
      <c r="AW53" s="425"/>
      <c r="AX53" s="425"/>
      <c r="AY53" s="425"/>
      <c r="AZ53" s="425"/>
      <c r="BA53" s="425"/>
      <c r="BB53" s="425"/>
      <c r="BC53" s="425"/>
      <c r="BD53" s="425"/>
      <c r="BE53" s="425"/>
      <c r="BF53" s="425"/>
      <c r="BG53" s="425"/>
      <c r="BH53" s="425"/>
      <c r="BI53" s="425"/>
      <c r="BJ53" s="425"/>
      <c r="BK53" s="425"/>
      <c r="BL53" s="425"/>
      <c r="BM53" s="425"/>
      <c r="BN53" s="425"/>
      <c r="BO53" s="425"/>
      <c r="BP53" s="425"/>
      <c r="BQ53" s="425"/>
      <c r="BR53" s="425"/>
      <c r="BS53" s="408"/>
      <c r="BT53" s="408"/>
      <c r="BU53" s="415"/>
      <c r="BV53" s="407"/>
      <c r="BW53" s="407"/>
      <c r="BX53" s="407"/>
      <c r="BY53" s="414"/>
      <c r="BZ53" s="415"/>
      <c r="CA53" s="407"/>
      <c r="CB53" s="93"/>
      <c r="CC53" s="93"/>
      <c r="CD53" s="93"/>
      <c r="CE53" s="304"/>
      <c r="CF53" s="304"/>
      <c r="CG53" s="37"/>
      <c r="CH53" s="37"/>
      <c r="CI53" s="37"/>
      <c r="CJ53" s="37"/>
      <c r="CK53" s="37"/>
      <c r="CL53" s="4"/>
      <c r="CM53" s="4"/>
      <c r="CN53" s="4"/>
      <c r="CO53" s="4"/>
      <c r="CP53" s="4"/>
      <c r="CQ53" s="4"/>
      <c r="CR53" s="4"/>
      <c r="CS53" s="4"/>
      <c r="CT53" s="4"/>
      <c r="CU53" s="4"/>
      <c r="CV53" s="4"/>
      <c r="CW53" s="4"/>
      <c r="CX53" s="4"/>
      <c r="CY53" s="4"/>
      <c r="CZ53" s="4"/>
      <c r="DA53" s="4"/>
      <c r="DB53" s="4"/>
      <c r="DC53" s="4"/>
      <c r="DD53" s="4"/>
      <c r="DE53" s="4"/>
      <c r="DF53" s="4"/>
      <c r="DG53" s="4"/>
      <c r="DH53" s="4"/>
      <c r="DI53" s="4"/>
      <c r="DJ53" s="4"/>
      <c r="DK53" s="4"/>
      <c r="DL53" s="4"/>
      <c r="DM53" s="4"/>
      <c r="DN53" s="4"/>
      <c r="DO53" s="4"/>
      <c r="DP53" s="4"/>
      <c r="DQ53" s="4"/>
      <c r="DR53" s="4"/>
      <c r="DS53" s="4"/>
      <c r="DT53" s="4"/>
      <c r="DU53" s="4"/>
      <c r="DV53" s="4"/>
      <c r="DW53" s="760" t="s">
        <v>
685</v>
      </c>
      <c r="DX53" s="728"/>
      <c r="DY53" s="728"/>
      <c r="DZ53" s="674">
        <v>
27</v>
      </c>
      <c r="EA53" s="674"/>
      <c r="EB53" s="674"/>
      <c r="EC53" s="674"/>
      <c r="ED53" s="674"/>
      <c r="EE53" s="674"/>
      <c r="EF53" s="674"/>
      <c r="EG53" s="674"/>
      <c r="EH53" s="674"/>
      <c r="EI53" s="674"/>
      <c r="EJ53" s="674" t="s">
        <v>
693</v>
      </c>
      <c r="EK53" s="675"/>
      <c r="EL53" s="728">
        <v>
24</v>
      </c>
      <c r="EM53" s="728"/>
      <c r="EN53" s="728"/>
      <c r="EO53" s="728"/>
      <c r="EP53" s="467"/>
      <c r="EQ53" s="728">
        <v>
2</v>
      </c>
      <c r="ER53" s="728"/>
      <c r="ES53" s="728"/>
      <c r="ET53" s="728"/>
      <c r="EU53" s="467"/>
      <c r="EV53" s="728">
        <v>
22</v>
      </c>
      <c r="EW53" s="728"/>
      <c r="EX53" s="728"/>
      <c r="EY53" s="728"/>
      <c r="EZ53" s="470"/>
      <c r="FA53" s="80"/>
      <c r="FB53" s="473"/>
      <c r="FC53" s="473"/>
      <c r="FD53" s="473"/>
      <c r="FE53" s="467"/>
      <c r="FF53" s="473"/>
      <c r="FG53" s="473"/>
      <c r="FH53" s="473"/>
      <c r="FI53" s="473"/>
      <c r="FJ53" s="467"/>
      <c r="GY53" s="96"/>
      <c r="GZ53" s="96"/>
      <c r="HA53" s="96"/>
      <c r="HB53" s="96"/>
      <c r="HC53" s="96"/>
      <c r="HD53" s="96"/>
      <c r="HE53" s="96"/>
      <c r="HF53" s="96"/>
      <c r="HG53" s="96"/>
      <c r="HH53" s="96"/>
      <c r="HI53" s="96"/>
      <c r="HJ53" s="96"/>
      <c r="HK53" s="96"/>
      <c r="HL53" s="96"/>
      <c r="HM53" s="96"/>
      <c r="HN53" s="96"/>
      <c r="HO53" s="96"/>
      <c r="HP53" s="96"/>
      <c r="HQ53" s="96"/>
      <c r="HR53" s="96"/>
      <c r="HS53" s="96"/>
      <c r="HT53" s="96"/>
      <c r="HU53" s="96"/>
      <c r="HV53" s="96"/>
      <c r="HW53" s="96"/>
      <c r="HX53" s="96"/>
      <c r="HY53" s="96"/>
      <c r="HZ53" s="96"/>
      <c r="IA53" s="96"/>
      <c r="IB53" s="96"/>
      <c r="IC53" s="96"/>
      <c r="ID53" s="96"/>
      <c r="IE53" s="96"/>
      <c r="IF53" s="96"/>
      <c r="IG53" s="96"/>
      <c r="IH53" s="96"/>
      <c r="II53" s="96"/>
      <c r="IJ53" s="94"/>
      <c r="IK53" s="4"/>
    </row>
    <row r="54" spans="1:245" ht="13.5" customHeight="1">
      <c r="A54"/>
      <c r="B54"/>
      <c r="C54"/>
      <c r="D54"/>
      <c r="E54"/>
      <c r="F54"/>
      <c r="G54"/>
      <c r="H54"/>
      <c r="I54"/>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s="305"/>
      <c r="BT54" s="305"/>
      <c r="BU54" s="303"/>
      <c r="BV54" s="93"/>
      <c r="BW54" s="93"/>
      <c r="BX54" s="93"/>
      <c r="BY54" s="304"/>
      <c r="BZ54" s="303"/>
      <c r="CA54" s="93"/>
      <c r="CB54" s="93"/>
      <c r="CC54" s="93"/>
      <c r="CD54" s="93"/>
      <c r="CE54" s="304"/>
      <c r="CF54" s="304"/>
      <c r="CG54" s="37"/>
      <c r="CH54" s="37"/>
      <c r="CI54" s="37"/>
      <c r="CJ54" s="37"/>
      <c r="CK54" s="37"/>
      <c r="CL54" s="4"/>
      <c r="CM54" s="4"/>
      <c r="CN54" s="4"/>
      <c r="CO54" s="4"/>
      <c r="CP54" s="4"/>
      <c r="CQ54" s="4"/>
      <c r="CR54" s="4"/>
      <c r="CS54" s="4"/>
      <c r="CT54" s="4"/>
      <c r="CU54" s="4"/>
      <c r="CV54" s="4"/>
      <c r="CW54" s="4"/>
      <c r="CX54" s="4"/>
      <c r="CY54" s="4"/>
      <c r="CZ54" s="4"/>
      <c r="DA54" s="4"/>
      <c r="DB54" s="4"/>
      <c r="DC54" s="4"/>
      <c r="DD54" s="4"/>
      <c r="DE54" s="4"/>
      <c r="DF54" s="4"/>
      <c r="DG54" s="4"/>
      <c r="DH54" s="4"/>
      <c r="DI54" s="4"/>
      <c r="DJ54" s="4"/>
      <c r="DK54" s="4"/>
      <c r="DL54" s="4"/>
      <c r="DM54" s="4"/>
      <c r="DN54" s="4"/>
      <c r="DO54" s="4"/>
      <c r="DP54" s="4"/>
      <c r="DQ54" s="4"/>
      <c r="DR54" s="4"/>
      <c r="DS54" s="4"/>
      <c r="DT54" s="4"/>
      <c r="DU54" s="4"/>
      <c r="DV54" s="4"/>
      <c r="DW54" s="795"/>
      <c r="DX54" s="796"/>
      <c r="DY54" s="796"/>
      <c r="DZ54" s="666"/>
      <c r="EA54" s="666"/>
      <c r="EB54" s="666"/>
      <c r="EC54" s="666"/>
      <c r="ED54" s="666"/>
      <c r="EE54" s="666"/>
      <c r="EF54" s="666"/>
      <c r="EG54" s="666"/>
      <c r="EH54" s="666"/>
      <c r="EI54" s="666"/>
      <c r="EJ54" s="666"/>
      <c r="EK54" s="667"/>
      <c r="EL54" s="796"/>
      <c r="EM54" s="796"/>
      <c r="EN54" s="796"/>
      <c r="EO54" s="796"/>
      <c r="EP54" s="468"/>
      <c r="EQ54" s="796"/>
      <c r="ER54" s="796"/>
      <c r="ES54" s="796"/>
      <c r="ET54" s="796"/>
      <c r="EU54" s="468"/>
      <c r="EV54" s="796"/>
      <c r="EW54" s="796"/>
      <c r="EX54" s="796"/>
      <c r="EY54" s="796"/>
      <c r="EZ54" s="469"/>
      <c r="FA54" s="80"/>
      <c r="FB54" s="409"/>
      <c r="FC54" s="409"/>
      <c r="FD54" s="409"/>
      <c r="FE54" s="467"/>
      <c r="FF54" s="473"/>
      <c r="FG54" s="409"/>
      <c r="FH54" s="409"/>
      <c r="FI54" s="409"/>
      <c r="FJ54" s="467"/>
      <c r="GY54" s="96"/>
      <c r="GZ54" s="96"/>
      <c r="HA54" s="96"/>
      <c r="HB54" s="96"/>
      <c r="HC54" s="96"/>
      <c r="HD54" s="96"/>
      <c r="HE54" s="96"/>
      <c r="HF54" s="96"/>
      <c r="HG54" s="96"/>
      <c r="HH54" s="96"/>
      <c r="HI54" s="96"/>
      <c r="HJ54" s="96"/>
      <c r="HK54" s="96"/>
      <c r="HL54" s="96"/>
      <c r="HM54" s="96"/>
      <c r="HN54" s="96"/>
      <c r="HO54" s="96"/>
      <c r="HP54" s="96"/>
      <c r="HQ54" s="96"/>
      <c r="HR54" s="96"/>
      <c r="HS54" s="96"/>
      <c r="HT54" s="96"/>
      <c r="HU54" s="96"/>
      <c r="HV54" s="96"/>
      <c r="HW54" s="96"/>
      <c r="HX54" s="96"/>
      <c r="HY54" s="96"/>
      <c r="HZ54" s="96"/>
      <c r="IA54" s="96"/>
      <c r="IB54" s="96"/>
      <c r="IC54" s="96"/>
      <c r="ID54" s="96"/>
      <c r="IE54" s="96"/>
      <c r="IF54" s="96"/>
      <c r="IG54" s="96"/>
      <c r="IH54" s="96"/>
      <c r="II54" s="96"/>
      <c r="IJ54" s="94"/>
      <c r="IK54" s="4"/>
    </row>
    <row r="55" spans="1:245" ht="13.5" customHeight="1">
      <c r="A55"/>
      <c r="B55"/>
      <c r="C55"/>
      <c r="D55"/>
      <c r="E55"/>
      <c r="F55"/>
      <c r="G55"/>
      <c r="H55"/>
      <c r="I55"/>
      <c r="J55"/>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s="305"/>
      <c r="BT55" s="305"/>
      <c r="BU55" s="303"/>
      <c r="BV55" s="93"/>
      <c r="BW55" s="93"/>
      <c r="BX55" s="93"/>
      <c r="BY55" s="304"/>
      <c r="BZ55" s="303"/>
      <c r="CA55" s="93"/>
      <c r="CB55" s="93"/>
      <c r="CC55" s="93"/>
      <c r="CD55" s="93"/>
      <c r="CE55" s="304"/>
      <c r="CF55" s="304"/>
      <c r="CG55" s="37"/>
      <c r="CH55" s="37"/>
      <c r="CI55" s="37"/>
      <c r="CJ55" s="37"/>
      <c r="CK55" s="37"/>
      <c r="CL55" s="4"/>
      <c r="CM55" s="4"/>
      <c r="CN55" s="4"/>
      <c r="CO55" s="4"/>
      <c r="CP55" s="4"/>
      <c r="CQ55" s="4"/>
      <c r="CR55" s="4"/>
      <c r="CS55" s="4"/>
      <c r="CT55" s="4"/>
      <c r="CU55" s="4"/>
      <c r="CV55" s="4"/>
      <c r="CW55" s="4"/>
      <c r="CX55" s="4"/>
      <c r="CY55" s="4"/>
      <c r="CZ55" s="4"/>
      <c r="DA55" s="4"/>
      <c r="DB55" s="4"/>
      <c r="DC55" s="4"/>
      <c r="DD55" s="4"/>
      <c r="DE55" s="4"/>
      <c r="DF55" s="4"/>
      <c r="DG55" s="4"/>
      <c r="DH55" s="4"/>
      <c r="DI55" s="4"/>
      <c r="DJ55" s="4"/>
      <c r="DK55" s="4"/>
      <c r="DL55" s="4"/>
      <c r="DM55" s="4"/>
      <c r="DN55" s="4"/>
      <c r="DO55" s="4"/>
      <c r="DP55" s="4"/>
      <c r="DQ55" s="4"/>
      <c r="DR55" s="4"/>
      <c r="DS55" s="4"/>
      <c r="DT55" s="4"/>
      <c r="DU55" s="4"/>
      <c r="DV55" s="4"/>
      <c r="DX55" s="742" t="s">
        <v>
1214</v>
      </c>
      <c r="DY55" s="742"/>
      <c r="DZ55" s="742"/>
      <c r="EA55" s="742"/>
      <c r="EB55" s="742"/>
      <c r="EC55" s="742"/>
      <c r="ED55" s="742"/>
      <c r="EE55" s="742"/>
      <c r="EF55" s="742"/>
      <c r="EG55" s="742"/>
      <c r="EH55" s="742"/>
      <c r="EI55" s="742"/>
      <c r="EJ55" s="742"/>
      <c r="EK55" s="742"/>
      <c r="EL55" s="742"/>
      <c r="EM55" s="742"/>
      <c r="EN55" s="742"/>
      <c r="EO55" s="742"/>
      <c r="EP55" s="742"/>
      <c r="FB55" s="409"/>
      <c r="FC55" s="409"/>
      <c r="FD55" s="409"/>
      <c r="FE55" s="467"/>
      <c r="FF55" s="409"/>
      <c r="FG55" s="409"/>
      <c r="FH55" s="409"/>
      <c r="FI55" s="409"/>
      <c r="FJ55" s="467"/>
      <c r="GY55" s="96"/>
      <c r="GZ55" s="96"/>
      <c r="HA55" s="96"/>
      <c r="HB55" s="96"/>
      <c r="HC55" s="96"/>
      <c r="HD55" s="96"/>
      <c r="HE55" s="96"/>
      <c r="HF55" s="96"/>
      <c r="HG55" s="96"/>
      <c r="HH55" s="96"/>
      <c r="HI55" s="96"/>
      <c r="HJ55" s="96"/>
      <c r="HK55" s="96"/>
      <c r="HL55" s="96"/>
      <c r="HM55" s="96"/>
      <c r="HN55" s="96"/>
      <c r="HO55" s="96"/>
      <c r="HP55" s="96"/>
      <c r="HQ55" s="96"/>
      <c r="HR55" s="96"/>
      <c r="HS55" s="96"/>
      <c r="HT55" s="96"/>
      <c r="HU55" s="96"/>
      <c r="HV55" s="96"/>
      <c r="HW55" s="96"/>
      <c r="HX55" s="96"/>
      <c r="HY55" s="96"/>
      <c r="HZ55" s="96"/>
      <c r="IA55" s="96"/>
      <c r="IB55" s="96"/>
      <c r="IC55" s="96"/>
      <c r="ID55" s="96"/>
      <c r="IE55" s="96"/>
      <c r="IF55" s="96"/>
      <c r="IG55" s="96"/>
      <c r="IH55" s="96"/>
      <c r="II55" s="96"/>
      <c r="IJ55" s="94"/>
      <c r="IK55" s="4"/>
    </row>
    <row r="56" spans="1:245" ht="13.5" customHeight="1">
      <c r="A56"/>
      <c r="B56"/>
      <c r="C56"/>
      <c r="D56"/>
      <c r="E56"/>
      <c r="F56"/>
      <c r="G56"/>
      <c r="H56"/>
      <c r="I56"/>
      <c r="J56"/>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s="305"/>
      <c r="BT56" s="305"/>
      <c r="BU56" s="303"/>
      <c r="BV56" s="93"/>
      <c r="BW56" s="93"/>
      <c r="BX56" s="93"/>
      <c r="BY56" s="304"/>
      <c r="BZ56" s="303"/>
      <c r="CA56" s="93"/>
      <c r="CB56" s="93"/>
      <c r="CC56" s="93"/>
      <c r="CD56" s="93"/>
      <c r="CE56" s="304"/>
      <c r="CF56" s="304"/>
      <c r="CG56" s="37"/>
      <c r="CH56" s="4"/>
      <c r="CI56" s="4"/>
      <c r="CJ56" s="4"/>
      <c r="CK56" s="4"/>
      <c r="CL56" s="4"/>
      <c r="CM56" s="4"/>
      <c r="CN56" s="4"/>
      <c r="CO56" s="4"/>
      <c r="CP56" s="4"/>
      <c r="CQ56" s="4"/>
      <c r="CR56" s="4"/>
      <c r="CS56" s="4"/>
      <c r="CT56" s="4"/>
      <c r="CU56" s="4"/>
      <c r="CV56" s="4"/>
      <c r="CW56" s="4"/>
      <c r="CX56" s="4"/>
      <c r="CY56" s="4"/>
      <c r="CZ56" s="4"/>
      <c r="DA56" s="4"/>
      <c r="DB56" s="4"/>
      <c r="DC56" s="4"/>
      <c r="DD56" s="4"/>
      <c r="DE56" s="4"/>
      <c r="DF56" s="4"/>
      <c r="DG56" s="4"/>
      <c r="DH56" s="4"/>
      <c r="DI56" s="4"/>
      <c r="DJ56" s="4"/>
      <c r="DK56" s="4"/>
      <c r="DL56" s="4"/>
      <c r="DM56" s="4"/>
      <c r="DN56" s="4"/>
      <c r="DO56" s="4"/>
      <c r="DP56" s="4"/>
      <c r="DQ56" s="4"/>
      <c r="DR56" s="4"/>
      <c r="DS56" s="4"/>
      <c r="DT56" s="4"/>
      <c r="DU56" s="4"/>
      <c r="DV56" s="4"/>
      <c r="DX56" s="471" t="s">
        <v>
1275</v>
      </c>
      <c r="DY56" s="471"/>
      <c r="DZ56" s="471"/>
      <c r="EA56" s="471"/>
      <c r="EB56" s="471"/>
      <c r="EC56" s="471"/>
      <c r="ED56" s="471"/>
      <c r="EE56" s="471"/>
      <c r="EF56" s="471"/>
      <c r="EG56" s="471"/>
      <c r="EH56" s="471"/>
      <c r="EI56" s="471"/>
      <c r="EJ56" s="471"/>
      <c r="EK56" s="471"/>
      <c r="EL56" s="471"/>
      <c r="EM56" s="471"/>
      <c r="EN56" s="471"/>
      <c r="EO56" s="471"/>
      <c r="EP56" s="471"/>
      <c r="GY56" s="94"/>
      <c r="GZ56" s="94"/>
      <c r="HA56" s="94"/>
      <c r="HB56" s="94"/>
      <c r="HC56" s="94"/>
      <c r="HD56" s="94"/>
      <c r="HE56" s="94"/>
      <c r="HF56" s="94"/>
      <c r="HG56" s="94"/>
      <c r="HH56" s="94"/>
      <c r="HI56" s="94"/>
      <c r="HJ56" s="94"/>
      <c r="HK56" s="94"/>
      <c r="HL56" s="94"/>
      <c r="HM56" s="94"/>
      <c r="HN56" s="94"/>
      <c r="HO56" s="94"/>
      <c r="HP56" s="94"/>
      <c r="HQ56" s="94"/>
      <c r="HR56" s="94"/>
      <c r="HS56" s="94"/>
      <c r="HT56" s="94"/>
      <c r="HU56" s="94"/>
      <c r="HV56" s="94"/>
      <c r="HW56" s="94"/>
      <c r="HX56" s="94"/>
      <c r="HY56" s="94"/>
      <c r="HZ56" s="94"/>
      <c r="IA56" s="94"/>
      <c r="IB56" s="94"/>
      <c r="IC56" s="94"/>
      <c r="ID56" s="94"/>
      <c r="IE56" s="94"/>
      <c r="IF56" s="94"/>
      <c r="IG56" s="94"/>
      <c r="IH56" s="94"/>
      <c r="II56" s="94"/>
      <c r="IJ56" s="94"/>
      <c r="IK56" s="4"/>
    </row>
    <row r="57" spans="1:245" ht="13.5" customHeight="1">
      <c r="A57"/>
      <c r="B57"/>
      <c r="C57"/>
      <c r="D57"/>
      <c r="E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s="96"/>
      <c r="BT57" s="96"/>
      <c r="BU57" s="96"/>
      <c r="BV57" s="96"/>
      <c r="BW57" s="96"/>
      <c r="BX57" s="96"/>
      <c r="BY57" s="96"/>
      <c r="BZ57" s="96"/>
      <c r="CA57" s="96"/>
      <c r="CB57" s="96"/>
      <c r="CC57" s="96"/>
      <c r="CD57" s="96"/>
      <c r="CE57" s="96"/>
      <c r="CF57" s="96"/>
      <c r="CG57" s="37"/>
      <c r="CH57" s="4"/>
      <c r="CI57" s="4"/>
      <c r="CJ57" s="4"/>
      <c r="CK57" s="4"/>
      <c r="CL57" s="4"/>
      <c r="CM57" s="4"/>
      <c r="CN57" s="4"/>
      <c r="CO57" s="4"/>
      <c r="CP57" s="4"/>
      <c r="CQ57" s="4"/>
      <c r="CR57" s="4"/>
      <c r="CS57" s="4"/>
      <c r="CT57" s="4"/>
      <c r="CU57" s="4"/>
      <c r="CV57" s="4"/>
      <c r="CW57" s="4"/>
      <c r="CX57" s="4"/>
      <c r="CY57" s="4"/>
      <c r="CZ57" s="4"/>
      <c r="DA57" s="4"/>
      <c r="DB57" s="4"/>
      <c r="DC57" s="4"/>
      <c r="DD57" s="4"/>
      <c r="DE57" s="4"/>
      <c r="DF57" s="4"/>
      <c r="DG57" s="4"/>
      <c r="DH57" s="4"/>
      <c r="DI57" s="4"/>
      <c r="DJ57" s="4"/>
      <c r="DK57" s="4"/>
      <c r="DL57" s="4"/>
      <c r="DM57" s="4"/>
      <c r="DN57" s="4"/>
      <c r="DO57" s="4"/>
      <c r="DP57" s="4"/>
      <c r="DQ57" s="4"/>
      <c r="DR57" s="4"/>
      <c r="DS57" s="4"/>
      <c r="DT57" s="4"/>
      <c r="DU57" s="4"/>
      <c r="DV57" s="4"/>
      <c r="GY57" s="94"/>
      <c r="GZ57" s="94"/>
      <c r="HA57" s="94"/>
      <c r="HB57" s="94"/>
      <c r="HC57" s="94"/>
      <c r="HD57" s="94"/>
      <c r="HE57" s="94"/>
      <c r="HF57" s="94"/>
      <c r="HG57" s="94"/>
      <c r="HH57" s="94"/>
      <c r="HI57" s="94"/>
      <c r="HJ57" s="94"/>
      <c r="HK57" s="94"/>
      <c r="HL57" s="94"/>
      <c r="HM57" s="94"/>
      <c r="HN57" s="94"/>
      <c r="HO57" s="94"/>
      <c r="HP57" s="94"/>
      <c r="HQ57" s="94"/>
      <c r="HR57" s="94"/>
      <c r="HS57" s="94"/>
      <c r="HT57" s="94"/>
      <c r="HU57" s="94"/>
      <c r="HV57" s="94"/>
      <c r="HW57" s="94"/>
      <c r="HX57" s="94"/>
      <c r="HY57" s="94"/>
      <c r="HZ57" s="94"/>
      <c r="IA57" s="94"/>
      <c r="IB57" s="94"/>
      <c r="IC57" s="94"/>
      <c r="ID57" s="94"/>
      <c r="IE57" s="94"/>
      <c r="IF57" s="94"/>
      <c r="IG57" s="94"/>
      <c r="IH57" s="94"/>
      <c r="II57" s="94"/>
      <c r="IJ57" s="94"/>
      <c r="IK57" s="4"/>
    </row>
    <row r="58" spans="1:245" ht="13.5" customHeight="1">
      <c r="A58"/>
      <c r="B58"/>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s="94"/>
      <c r="BT58" s="94"/>
      <c r="BU58" s="94"/>
      <c r="BV58" s="94"/>
      <c r="BW58" s="94"/>
      <c r="BX58" s="94"/>
      <c r="BY58" s="94"/>
      <c r="BZ58" s="94"/>
      <c r="CA58" s="94"/>
      <c r="CB58" s="94"/>
      <c r="CC58" s="94"/>
      <c r="CD58" s="94"/>
      <c r="CE58" s="94"/>
      <c r="CF58" s="94"/>
      <c r="CG58" s="4"/>
      <c r="CH58" s="4"/>
      <c r="CI58" s="37"/>
      <c r="CJ58" s="4"/>
      <c r="CK58" s="4"/>
      <c r="CL58" s="4"/>
      <c r="CM58" s="4"/>
      <c r="CN58" s="4"/>
      <c r="CO58" s="4"/>
      <c r="CP58" s="4"/>
      <c r="CQ58" s="4"/>
      <c r="CR58" s="4"/>
      <c r="CS58" s="4"/>
      <c r="CT58" s="4"/>
      <c r="CU58" s="4"/>
      <c r="CV58" s="4"/>
      <c r="CW58" s="4"/>
      <c r="CX58" s="4"/>
      <c r="CY58" s="4"/>
      <c r="CZ58" s="4"/>
      <c r="DA58" s="4"/>
      <c r="DB58" s="4"/>
      <c r="DC58" s="4"/>
      <c r="DD58" s="4"/>
      <c r="DE58" s="4"/>
      <c r="DF58" s="4"/>
      <c r="DG58" s="4"/>
      <c r="DH58" s="4"/>
      <c r="DI58" s="4"/>
      <c r="DJ58" s="4"/>
      <c r="DK58" s="4"/>
      <c r="DL58" s="4"/>
      <c r="DM58" s="4"/>
      <c r="DN58" s="4"/>
      <c r="DO58" s="4"/>
      <c r="DP58" s="4"/>
      <c r="DQ58" s="4"/>
      <c r="DR58" s="4"/>
      <c r="DS58" s="4"/>
      <c r="DT58" s="4"/>
      <c r="DU58" s="4"/>
      <c r="DV58" s="4"/>
      <c r="GY58" s="94"/>
      <c r="GZ58" s="94"/>
      <c r="HA58" s="94"/>
      <c r="HB58" s="94"/>
      <c r="HC58" s="94"/>
      <c r="HD58" s="94"/>
      <c r="HE58" s="94"/>
      <c r="HF58" s="94"/>
      <c r="HG58" s="94"/>
      <c r="HH58" s="94"/>
      <c r="HI58" s="94"/>
      <c r="HJ58" s="94"/>
      <c r="HK58" s="94"/>
      <c r="HL58" s="94"/>
      <c r="HM58" s="94"/>
      <c r="HN58" s="94"/>
      <c r="HO58" s="94"/>
      <c r="HP58" s="94"/>
      <c r="HQ58" s="94"/>
      <c r="HR58" s="94"/>
      <c r="HS58" s="94"/>
      <c r="HT58" s="94"/>
      <c r="HU58" s="94"/>
      <c r="HV58" s="94"/>
      <c r="HW58" s="94"/>
      <c r="HX58" s="94"/>
      <c r="HY58" s="94"/>
      <c r="HZ58" s="94"/>
      <c r="IA58" s="94"/>
      <c r="IB58" s="94"/>
      <c r="IC58" s="94"/>
      <c r="ID58" s="94"/>
      <c r="IE58" s="94"/>
      <c r="IF58" s="94"/>
      <c r="IG58" s="94"/>
      <c r="IH58" s="94"/>
      <c r="II58" s="94"/>
      <c r="IJ58" s="94"/>
      <c r="IK58" s="4"/>
    </row>
    <row r="59" spans="1:245" ht="13.5" customHeight="1">
      <c r="A59" s="1056" t="s">
        <v>
1215</v>
      </c>
      <c r="B59" s="1056"/>
      <c r="C59" s="1056"/>
      <c r="D59" s="1056"/>
      <c r="E59" s="1056"/>
      <c r="F59" s="1056"/>
      <c r="G59" s="1056"/>
      <c r="H59" s="1056"/>
      <c r="I59" s="1056"/>
      <c r="J59" s="1056"/>
      <c r="K59" s="1056"/>
      <c r="L59" s="1056"/>
      <c r="M59" s="1056"/>
      <c r="N59" s="1056"/>
      <c r="O59" s="1056"/>
      <c r="P59" s="1056"/>
      <c r="Q59" s="1056"/>
      <c r="R59" s="1056"/>
      <c r="S59" s="1056"/>
      <c r="T59" s="1056"/>
      <c r="U59" s="1056"/>
      <c r="V59" s="1056"/>
      <c r="W59" s="1056"/>
      <c r="X59" s="1056"/>
      <c r="Y59" s="1056"/>
      <c r="Z59" s="1056"/>
      <c r="AA59" s="1056"/>
      <c r="AB59" s="1056"/>
      <c r="AC59" s="1056"/>
      <c r="AD59" s="1056"/>
      <c r="AE59" s="1056"/>
      <c r="AF59" s="1056"/>
      <c r="AG59" s="1056"/>
      <c r="AH59" s="1056"/>
      <c r="AI59" s="1056"/>
      <c r="AJ59" s="1056"/>
      <c r="AK59" s="1056"/>
      <c r="AL59" s="1056"/>
      <c r="AM59" s="1056"/>
      <c r="AN59" s="1056"/>
      <c r="AO59" s="1056"/>
      <c r="AP59" s="1056"/>
      <c r="AQ59" s="1056" t="s">
        <v>
1512</v>
      </c>
      <c r="AR59" s="1056"/>
      <c r="AS59" s="1056"/>
      <c r="AT59" s="1056"/>
      <c r="AU59" s="1056"/>
      <c r="AV59" s="1056"/>
      <c r="AW59" s="1056"/>
      <c r="AX59" s="1056"/>
      <c r="AY59" s="1056"/>
      <c r="AZ59" s="1056"/>
      <c r="BA59" s="1056"/>
      <c r="BB59" s="1056"/>
      <c r="BC59" s="1056"/>
      <c r="BD59" s="1056"/>
      <c r="BE59" s="1056"/>
      <c r="BF59" s="1056"/>
      <c r="BG59" s="1056"/>
      <c r="BH59" s="1056"/>
      <c r="BI59" s="1056"/>
      <c r="BJ59" s="1056"/>
      <c r="BK59" s="1056"/>
      <c r="BL59" s="1056"/>
      <c r="BM59" s="1056"/>
      <c r="BN59" s="1056"/>
      <c r="BO59" s="1056"/>
      <c r="BP59" s="1056"/>
      <c r="BQ59" s="1056"/>
      <c r="BR59" s="1056"/>
      <c r="BS59" s="1056"/>
      <c r="BT59" s="1056"/>
      <c r="BU59" s="1056"/>
      <c r="BV59" s="1056"/>
      <c r="BW59" s="1056"/>
      <c r="BX59" s="1056"/>
      <c r="BY59" s="1056"/>
      <c r="BZ59" s="1056"/>
      <c r="CA59" s="1056"/>
      <c r="CB59" s="1056"/>
      <c r="CC59" s="1056"/>
      <c r="CD59" s="1056"/>
      <c r="CE59" s="1056"/>
      <c r="CF59" s="1056"/>
      <c r="CG59" s="601" t="s">
        <v>
1216</v>
      </c>
      <c r="CH59" s="601"/>
      <c r="CI59" s="601"/>
      <c r="CJ59" s="601"/>
      <c r="CK59" s="601"/>
      <c r="CL59" s="601"/>
      <c r="CM59" s="601"/>
      <c r="CN59" s="601"/>
      <c r="CO59" s="601"/>
      <c r="CP59" s="601"/>
      <c r="CQ59" s="601"/>
      <c r="CR59" s="601"/>
      <c r="CS59" s="601"/>
      <c r="CT59" s="601"/>
      <c r="CU59" s="601"/>
      <c r="CV59" s="601"/>
      <c r="CW59" s="601"/>
      <c r="CX59" s="601"/>
      <c r="CY59" s="601"/>
      <c r="CZ59" s="601"/>
      <c r="DA59" s="601"/>
      <c r="DB59" s="601"/>
      <c r="DC59" s="601"/>
      <c r="DD59" s="601"/>
      <c r="DE59" s="601"/>
      <c r="DF59" s="601"/>
      <c r="DG59" s="601"/>
      <c r="DH59" s="601"/>
      <c r="DI59" s="601"/>
      <c r="DJ59" s="601"/>
      <c r="DK59" s="601"/>
      <c r="DL59" s="601"/>
      <c r="DM59" s="601"/>
      <c r="DN59" s="601"/>
      <c r="DO59" s="601"/>
      <c r="DP59" s="601"/>
      <c r="DQ59" s="601"/>
      <c r="DR59" s="601"/>
      <c r="DS59" s="601"/>
      <c r="DT59" s="601"/>
      <c r="DU59" s="601"/>
      <c r="DV59" s="601"/>
      <c r="DW59" s="601" t="s">
        <v>
1217</v>
      </c>
      <c r="DX59" s="601"/>
      <c r="DY59" s="601"/>
      <c r="DZ59" s="601"/>
      <c r="EA59" s="601"/>
      <c r="EB59" s="601"/>
      <c r="EC59" s="601"/>
      <c r="ED59" s="601"/>
      <c r="EE59" s="601"/>
      <c r="EF59" s="601"/>
      <c r="EG59" s="601"/>
      <c r="EH59" s="601"/>
      <c r="EI59" s="601"/>
      <c r="EJ59" s="601"/>
      <c r="EK59" s="601"/>
      <c r="EL59" s="601"/>
      <c r="EM59" s="601"/>
      <c r="EN59" s="601"/>
      <c r="EO59" s="601"/>
      <c r="EP59" s="601"/>
      <c r="EQ59" s="601"/>
      <c r="ER59" s="601"/>
      <c r="ES59" s="601"/>
      <c r="ET59" s="601"/>
      <c r="EU59" s="601"/>
      <c r="EV59" s="601"/>
      <c r="EW59" s="601"/>
      <c r="EX59" s="601"/>
      <c r="EY59" s="601"/>
      <c r="EZ59" s="601"/>
      <c r="FA59" s="601"/>
      <c r="FB59" s="601"/>
      <c r="FC59" s="601"/>
      <c r="FD59" s="601"/>
      <c r="FE59" s="601"/>
      <c r="FF59" s="601"/>
      <c r="FG59" s="601"/>
      <c r="FH59" s="601"/>
      <c r="FI59" s="601"/>
      <c r="FJ59" s="601"/>
      <c r="FK59" s="601" t="s">
        <v>
1218</v>
      </c>
      <c r="FL59" s="601"/>
      <c r="FM59" s="601"/>
      <c r="FN59" s="601"/>
      <c r="FO59" s="601"/>
      <c r="FP59" s="601"/>
      <c r="FQ59" s="601"/>
      <c r="FR59" s="601"/>
      <c r="FS59" s="601"/>
      <c r="FT59" s="601"/>
      <c r="FU59" s="601"/>
      <c r="FV59" s="601"/>
      <c r="FW59" s="601"/>
      <c r="FX59" s="601"/>
      <c r="FY59" s="601"/>
      <c r="FZ59" s="601"/>
      <c r="GA59" s="601"/>
      <c r="GB59" s="601"/>
      <c r="GC59" s="601"/>
      <c r="GD59" s="601"/>
      <c r="GE59" s="601"/>
      <c r="GF59" s="601"/>
      <c r="GG59" s="601"/>
      <c r="GH59" s="601"/>
      <c r="GI59" s="601"/>
      <c r="GJ59" s="601"/>
      <c r="GK59" s="601"/>
      <c r="GL59" s="601"/>
      <c r="GM59" s="601"/>
      <c r="GN59" s="601"/>
      <c r="GO59" s="601"/>
      <c r="GP59" s="601"/>
      <c r="GQ59" s="601"/>
      <c r="GR59" s="601"/>
      <c r="GS59" s="601"/>
      <c r="GT59" s="601"/>
      <c r="GU59" s="601"/>
      <c r="GV59" s="601"/>
      <c r="GW59" s="601"/>
      <c r="GX59" s="601"/>
      <c r="GY59" s="1056" t="s">
        <v>
1158</v>
      </c>
      <c r="GZ59" s="1056"/>
      <c r="HA59" s="1056"/>
      <c r="HB59" s="1056"/>
      <c r="HC59" s="1056"/>
      <c r="HD59" s="1056"/>
      <c r="HE59" s="1056"/>
      <c r="HF59" s="1056"/>
      <c r="HG59" s="1056"/>
      <c r="HH59" s="1056"/>
      <c r="HI59" s="1056"/>
      <c r="HJ59" s="1056"/>
      <c r="HK59" s="1056"/>
      <c r="HL59" s="1056"/>
      <c r="HM59" s="1056"/>
      <c r="HN59" s="1056"/>
      <c r="HO59" s="1056"/>
      <c r="HP59" s="1056"/>
      <c r="HQ59" s="1056"/>
      <c r="HR59" s="1056"/>
      <c r="HS59" s="1056"/>
      <c r="HT59" s="1056"/>
      <c r="HU59" s="1056"/>
      <c r="HV59" s="1056"/>
      <c r="HW59" s="1056"/>
      <c r="HX59" s="1056"/>
      <c r="HY59" s="1056"/>
      <c r="HZ59" s="1056"/>
      <c r="IA59" s="1056"/>
      <c r="IB59" s="1056"/>
      <c r="IC59" s="1056"/>
      <c r="ID59" s="1056"/>
      <c r="IE59" s="1056"/>
      <c r="IF59" s="1056"/>
      <c r="IG59" s="1056"/>
      <c r="IH59" s="1056"/>
      <c r="II59" s="1056"/>
      <c r="IJ59" s="1056"/>
      <c r="IK59" s="4"/>
    </row>
    <row r="60" spans="1:245" ht="13.5" customHeight="1">
      <c r="CG60" s="4"/>
      <c r="CH60" s="4"/>
      <c r="CI60" s="37"/>
      <c r="CJ60" s="37"/>
      <c r="CK60" s="37"/>
      <c r="CL60" s="37"/>
      <c r="CM60" s="37"/>
      <c r="CN60" s="4"/>
      <c r="CO60" s="4"/>
      <c r="CP60" s="4"/>
      <c r="CQ60" s="4"/>
      <c r="CR60" s="4"/>
      <c r="CS60" s="4"/>
      <c r="CT60" s="4"/>
      <c r="CU60" s="4"/>
      <c r="CV60" s="4"/>
      <c r="CW60" s="4"/>
      <c r="CX60" s="4"/>
      <c r="CY60" s="4"/>
      <c r="CZ60" s="4"/>
      <c r="DA60" s="4"/>
      <c r="DB60" s="4"/>
      <c r="DC60" s="4"/>
      <c r="DD60" s="4"/>
      <c r="DE60" s="4"/>
      <c r="DF60" s="4"/>
      <c r="DG60" s="4"/>
      <c r="DH60" s="4"/>
      <c r="DI60" s="4"/>
      <c r="DJ60" s="4"/>
      <c r="DK60" s="4"/>
      <c r="DL60" s="4"/>
      <c r="DM60" s="4"/>
      <c r="DN60" s="4"/>
      <c r="DO60" s="4"/>
      <c r="DP60" s="4"/>
      <c r="DQ60" s="4"/>
      <c r="DR60" s="4"/>
      <c r="DS60" s="4"/>
      <c r="DT60" s="4"/>
      <c r="DU60" s="4"/>
      <c r="DV60" s="4"/>
      <c r="GZ60" s="270"/>
      <c r="HA60" s="270"/>
      <c r="HB60" s="270"/>
      <c r="HC60" s="270"/>
      <c r="HD60" s="270"/>
      <c r="HE60" s="270"/>
      <c r="HF60" s="270"/>
      <c r="HG60" s="270"/>
      <c r="HH60" s="270"/>
      <c r="HI60" s="270"/>
      <c r="HJ60" s="270"/>
      <c r="HK60" s="270"/>
      <c r="HL60" s="270"/>
      <c r="HM60" s="270"/>
      <c r="HN60" s="270"/>
      <c r="HO60" s="270"/>
      <c r="HP60" s="270"/>
      <c r="HQ60" s="270"/>
      <c r="HR60" s="270"/>
      <c r="HS60" s="270"/>
      <c r="HT60" s="270"/>
      <c r="HU60" s="270"/>
      <c r="HV60" s="270"/>
      <c r="HW60" s="270"/>
      <c r="HX60" s="270"/>
      <c r="HY60" s="270"/>
      <c r="HZ60" s="270"/>
      <c r="IA60" s="270"/>
      <c r="IB60" s="270"/>
      <c r="IC60" s="270"/>
      <c r="ID60" s="270"/>
      <c r="IE60" s="270"/>
      <c r="IF60" s="270"/>
      <c r="IG60" s="270"/>
      <c r="IH60" s="270"/>
      <c r="II60" s="270"/>
      <c r="IJ60" s="270"/>
      <c r="IK60" s="28"/>
    </row>
    <row r="68" spans="39:132" ht="13.5" customHeight="1">
      <c r="AM68" s="1" t="s">
        <v>
131</v>
      </c>
    </row>
    <row r="69" spans="39:132" ht="13.5" customHeight="1">
      <c r="DX69" s="463"/>
      <c r="DY69" s="463"/>
      <c r="DZ69" s="463"/>
      <c r="EA69" s="463"/>
      <c r="EB69" s="463"/>
    </row>
    <row r="71" spans="39:132" ht="13.5" customHeight="1">
      <c r="DW71" s="463"/>
      <c r="DX71" s="463"/>
      <c r="DY71" s="463"/>
      <c r="DZ71" s="463"/>
      <c r="EA71" s="463"/>
      <c r="EB71" s="463"/>
    </row>
  </sheetData>
  <mergeCells count="903">
    <mergeCell ref="FK59:GX59"/>
    <mergeCell ref="DW49:DY50"/>
    <mergeCell ref="EL49:EO50"/>
    <mergeCell ref="EQ49:ET50"/>
    <mergeCell ref="EV49:EY50"/>
    <mergeCell ref="DW51:DY52"/>
    <mergeCell ref="EL51:EO52"/>
    <mergeCell ref="EQ51:ET52"/>
    <mergeCell ref="EV51:EY52"/>
    <mergeCell ref="DZ49:EI50"/>
    <mergeCell ref="EJ49:EK50"/>
    <mergeCell ref="DZ51:EI52"/>
    <mergeCell ref="EV45:EY46"/>
    <mergeCell ref="DW47:DY48"/>
    <mergeCell ref="EL47:EO48"/>
    <mergeCell ref="EQ47:ET48"/>
    <mergeCell ref="EV47:EY48"/>
    <mergeCell ref="A59:AP59"/>
    <mergeCell ref="AQ59:CF59"/>
    <mergeCell ref="CG59:DV59"/>
    <mergeCell ref="DW59:FJ59"/>
    <mergeCell ref="BQ49:BS49"/>
    <mergeCell ref="BV49:BY49"/>
    <mergeCell ref="E49:S49"/>
    <mergeCell ref="T49:U49"/>
    <mergeCell ref="W49:Y49"/>
    <mergeCell ref="AB49:AF49"/>
    <mergeCell ref="AJ49:AK49"/>
    <mergeCell ref="AM49:AO49"/>
    <mergeCell ref="AR49:AV49"/>
    <mergeCell ref="AZ49:BA49"/>
    <mergeCell ref="BC49:BE49"/>
    <mergeCell ref="BH49:BK49"/>
    <mergeCell ref="BN49:BO49"/>
    <mergeCell ref="AZ46:BA46"/>
    <mergeCell ref="BH45:BK45"/>
    <mergeCell ref="EQ43:ET44"/>
    <mergeCell ref="EV43:EY44"/>
    <mergeCell ref="E47:S47"/>
    <mergeCell ref="T47:U47"/>
    <mergeCell ref="W47:Y47"/>
    <mergeCell ref="AB47:AF47"/>
    <mergeCell ref="AJ47:AK47"/>
    <mergeCell ref="AM47:AO47"/>
    <mergeCell ref="AR47:AV47"/>
    <mergeCell ref="AZ47:BA47"/>
    <mergeCell ref="BC47:BE47"/>
    <mergeCell ref="BH47:BK47"/>
    <mergeCell ref="BN47:BO47"/>
    <mergeCell ref="BQ47:BS47"/>
    <mergeCell ref="BV47:BY47"/>
    <mergeCell ref="BH46:BK46"/>
    <mergeCell ref="BN46:BO46"/>
    <mergeCell ref="BQ46:BS46"/>
    <mergeCell ref="BV46:BY46"/>
    <mergeCell ref="DW43:DY44"/>
    <mergeCell ref="EL43:EO44"/>
    <mergeCell ref="DW45:DY46"/>
    <mergeCell ref="EL45:EO46"/>
    <mergeCell ref="EQ45:ET46"/>
    <mergeCell ref="BN45:BO45"/>
    <mergeCell ref="BQ45:BS45"/>
    <mergeCell ref="BV45:BY45"/>
    <mergeCell ref="BH44:BK44"/>
    <mergeCell ref="BN44:BO44"/>
    <mergeCell ref="BQ44:BS44"/>
    <mergeCell ref="BV44:BY44"/>
    <mergeCell ref="AW41:BA41"/>
    <mergeCell ref="AB42:AF42"/>
    <mergeCell ref="AJ42:AK42"/>
    <mergeCell ref="AM42:AO42"/>
    <mergeCell ref="AR42:AV42"/>
    <mergeCell ref="AZ42:BA42"/>
    <mergeCell ref="BC42:BE42"/>
    <mergeCell ref="BC46:BE46"/>
    <mergeCell ref="E45:S45"/>
    <mergeCell ref="T45:U45"/>
    <mergeCell ref="W45:Y45"/>
    <mergeCell ref="AB45:AF45"/>
    <mergeCell ref="AJ45:AK45"/>
    <mergeCell ref="AM45:AO45"/>
    <mergeCell ref="AR45:AV45"/>
    <mergeCell ref="AZ45:BA45"/>
    <mergeCell ref="BC45:BE45"/>
    <mergeCell ref="E46:S46"/>
    <mergeCell ref="T46:U46"/>
    <mergeCell ref="W46:Y46"/>
    <mergeCell ref="AB46:AF46"/>
    <mergeCell ref="AJ46:AK46"/>
    <mergeCell ref="AM46:AO46"/>
    <mergeCell ref="AR46:AV46"/>
    <mergeCell ref="E44:S44"/>
    <mergeCell ref="T44:U44"/>
    <mergeCell ref="W44:Y44"/>
    <mergeCell ref="AB44:AF44"/>
    <mergeCell ref="AJ44:AK44"/>
    <mergeCell ref="AM44:AO44"/>
    <mergeCell ref="AR44:AV44"/>
    <mergeCell ref="AZ44:BA44"/>
    <mergeCell ref="BC44:BE44"/>
    <mergeCell ref="EQ39:ET40"/>
    <mergeCell ref="EV39:EY40"/>
    <mergeCell ref="E43:S43"/>
    <mergeCell ref="T43:U43"/>
    <mergeCell ref="W43:Y43"/>
    <mergeCell ref="AB43:AF43"/>
    <mergeCell ref="AJ43:AK43"/>
    <mergeCell ref="AM43:AO43"/>
    <mergeCell ref="AR43:AV43"/>
    <mergeCell ref="AZ43:BA43"/>
    <mergeCell ref="BC43:BE43"/>
    <mergeCell ref="BH43:BK43"/>
    <mergeCell ref="BN43:BO43"/>
    <mergeCell ref="BQ43:BS43"/>
    <mergeCell ref="BV43:BY43"/>
    <mergeCell ref="BH42:BK42"/>
    <mergeCell ref="BN42:BO42"/>
    <mergeCell ref="BQ42:BS42"/>
    <mergeCell ref="BV42:BY42"/>
    <mergeCell ref="DW39:DY40"/>
    <mergeCell ref="EL39:EO40"/>
    <mergeCell ref="EL41:EO42"/>
    <mergeCell ref="BN39:BO39"/>
    <mergeCell ref="BC40:BE40"/>
    <mergeCell ref="EV37:EY38"/>
    <mergeCell ref="E41:S41"/>
    <mergeCell ref="T41:U41"/>
    <mergeCell ref="W41:Y41"/>
    <mergeCell ref="AB41:AF41"/>
    <mergeCell ref="AJ41:AK41"/>
    <mergeCell ref="AM41:AO41"/>
    <mergeCell ref="AR41:AV41"/>
    <mergeCell ref="BC41:BE41"/>
    <mergeCell ref="BH41:BK41"/>
    <mergeCell ref="BN41:BO41"/>
    <mergeCell ref="BQ41:BS41"/>
    <mergeCell ref="BV41:BY41"/>
    <mergeCell ref="BH40:BK40"/>
    <mergeCell ref="BQ40:BS40"/>
    <mergeCell ref="BV40:BY40"/>
    <mergeCell ref="DW37:DY38"/>
    <mergeCell ref="EL37:EO38"/>
    <mergeCell ref="BV39:BY39"/>
    <mergeCell ref="BH38:BK38"/>
    <mergeCell ref="BN38:BO38"/>
    <mergeCell ref="BQ38:BS38"/>
    <mergeCell ref="BV38:BY38"/>
    <mergeCell ref="BQ37:BS37"/>
    <mergeCell ref="DW35:DY36"/>
    <mergeCell ref="EL35:EO36"/>
    <mergeCell ref="AW38:BA38"/>
    <mergeCell ref="AZ39:BA39"/>
    <mergeCell ref="BC39:BE39"/>
    <mergeCell ref="E39:S39"/>
    <mergeCell ref="T39:U39"/>
    <mergeCell ref="W39:Y39"/>
    <mergeCell ref="AB39:AF39"/>
    <mergeCell ref="AJ39:AK39"/>
    <mergeCell ref="AM39:AO39"/>
    <mergeCell ref="AR39:AV39"/>
    <mergeCell ref="BH39:BK39"/>
    <mergeCell ref="BQ39:BS39"/>
    <mergeCell ref="E38:S38"/>
    <mergeCell ref="T38:U38"/>
    <mergeCell ref="W38:Y38"/>
    <mergeCell ref="AB38:AF38"/>
    <mergeCell ref="AJ38:AK38"/>
    <mergeCell ref="AM38:AO38"/>
    <mergeCell ref="AR38:AV38"/>
    <mergeCell ref="BC38:BE38"/>
    <mergeCell ref="E36:S36"/>
    <mergeCell ref="T36:U36"/>
    <mergeCell ref="BV37:BY37"/>
    <mergeCell ref="DM37:DQ37"/>
    <mergeCell ref="BH36:BK36"/>
    <mergeCell ref="BN36:BO36"/>
    <mergeCell ref="BQ36:BS36"/>
    <mergeCell ref="BV36:BY36"/>
    <mergeCell ref="E37:S37"/>
    <mergeCell ref="T37:U37"/>
    <mergeCell ref="W37:Y37"/>
    <mergeCell ref="AB37:AF37"/>
    <mergeCell ref="AJ37:AK37"/>
    <mergeCell ref="AM37:AO37"/>
    <mergeCell ref="AR37:AV37"/>
    <mergeCell ref="AZ37:BA37"/>
    <mergeCell ref="BC37:BE37"/>
    <mergeCell ref="W36:Y36"/>
    <mergeCell ref="AB36:AF36"/>
    <mergeCell ref="AJ36:AK36"/>
    <mergeCell ref="AM36:AO36"/>
    <mergeCell ref="AR36:AV36"/>
    <mergeCell ref="AZ36:BA36"/>
    <mergeCell ref="BC36:BE36"/>
    <mergeCell ref="BH37:BK37"/>
    <mergeCell ref="BN37:BO37"/>
    <mergeCell ref="EV31:EY32"/>
    <mergeCell ref="E35:S35"/>
    <mergeCell ref="T35:U35"/>
    <mergeCell ref="W35:Y35"/>
    <mergeCell ref="AB35:AF35"/>
    <mergeCell ref="AJ35:AK35"/>
    <mergeCell ref="AM35:AO35"/>
    <mergeCell ref="AR35:AV35"/>
    <mergeCell ref="AZ35:BA35"/>
    <mergeCell ref="BC35:BE35"/>
    <mergeCell ref="BH35:BK35"/>
    <mergeCell ref="BN35:BO35"/>
    <mergeCell ref="BQ35:BS35"/>
    <mergeCell ref="BV35:BY35"/>
    <mergeCell ref="DN34:DP34"/>
    <mergeCell ref="DR34:DU34"/>
    <mergeCell ref="DW31:DY32"/>
    <mergeCell ref="DZ31:EA32"/>
    <mergeCell ref="EB31:EB32"/>
    <mergeCell ref="EL31:EO32"/>
    <mergeCell ref="EV33:EY34"/>
    <mergeCell ref="DW33:DY34"/>
    <mergeCell ref="EL33:EO34"/>
    <mergeCell ref="EQ35:ET36"/>
    <mergeCell ref="BH34:BK34"/>
    <mergeCell ref="BN34:BO34"/>
    <mergeCell ref="BQ34:BS34"/>
    <mergeCell ref="BV34:BY34"/>
    <mergeCell ref="CH34:CV34"/>
    <mergeCell ref="CX34:CY34"/>
    <mergeCell ref="DA34:DC34"/>
    <mergeCell ref="DE34:DH34"/>
    <mergeCell ref="DK34:DL34"/>
    <mergeCell ref="E34:S34"/>
    <mergeCell ref="T34:U34"/>
    <mergeCell ref="W34:Y34"/>
    <mergeCell ref="AB34:AF34"/>
    <mergeCell ref="AJ34:AK34"/>
    <mergeCell ref="AM34:AO34"/>
    <mergeCell ref="AR34:AV34"/>
    <mergeCell ref="AZ34:BA34"/>
    <mergeCell ref="BC34:BE34"/>
    <mergeCell ref="EV29:EY30"/>
    <mergeCell ref="E33:S33"/>
    <mergeCell ref="T33:U33"/>
    <mergeCell ref="W33:Y33"/>
    <mergeCell ref="AB33:AF33"/>
    <mergeCell ref="AJ33:AK33"/>
    <mergeCell ref="AM33:AO33"/>
    <mergeCell ref="AR33:AV33"/>
    <mergeCell ref="AZ33:BA33"/>
    <mergeCell ref="BC33:BE33"/>
    <mergeCell ref="BH33:BK33"/>
    <mergeCell ref="BN33:BO33"/>
    <mergeCell ref="BQ33:BS33"/>
    <mergeCell ref="BV33:BY33"/>
    <mergeCell ref="CH33:CV33"/>
    <mergeCell ref="CX33:CY33"/>
    <mergeCell ref="DA33:DC33"/>
    <mergeCell ref="DE33:DH33"/>
    <mergeCell ref="DK33:DL33"/>
    <mergeCell ref="DN33:DP33"/>
    <mergeCell ref="DR33:DU33"/>
    <mergeCell ref="DN32:DP32"/>
    <mergeCell ref="DR32:DU32"/>
    <mergeCell ref="DW29:DY30"/>
    <mergeCell ref="DZ29:EA30"/>
    <mergeCell ref="EB29:EB30"/>
    <mergeCell ref="EL29:EO30"/>
    <mergeCell ref="EQ29:ET30"/>
    <mergeCell ref="BH32:BK32"/>
    <mergeCell ref="BN32:BO32"/>
    <mergeCell ref="BQ32:BS32"/>
    <mergeCell ref="BV32:BY32"/>
    <mergeCell ref="CH32:CV32"/>
    <mergeCell ref="CX32:CY32"/>
    <mergeCell ref="DA32:DC32"/>
    <mergeCell ref="DE32:DH32"/>
    <mergeCell ref="DK32:DL32"/>
    <mergeCell ref="EC29:EE30"/>
    <mergeCell ref="EF29:EH30"/>
    <mergeCell ref="EI29:EJ30"/>
    <mergeCell ref="EK29:EK30"/>
    <mergeCell ref="EQ31:ET32"/>
    <mergeCell ref="DN30:DP31"/>
    <mergeCell ref="DR30:DU31"/>
    <mergeCell ref="CX30:CY31"/>
    <mergeCell ref="DA30:DC31"/>
    <mergeCell ref="DE30:DH31"/>
    <mergeCell ref="DK30:DL31"/>
    <mergeCell ref="DW27:DY28"/>
    <mergeCell ref="E32:S32"/>
    <mergeCell ref="T32:U32"/>
    <mergeCell ref="W32:Y32"/>
    <mergeCell ref="AB32:AF32"/>
    <mergeCell ref="AJ32:AK32"/>
    <mergeCell ref="AM32:AO32"/>
    <mergeCell ref="AR32:AV32"/>
    <mergeCell ref="AZ32:BA32"/>
    <mergeCell ref="BC32:BE32"/>
    <mergeCell ref="E31:S31"/>
    <mergeCell ref="T31:U31"/>
    <mergeCell ref="W31:Y31"/>
    <mergeCell ref="AB31:AF31"/>
    <mergeCell ref="AJ31:AK31"/>
    <mergeCell ref="AM31:AO31"/>
    <mergeCell ref="AR31:AV31"/>
    <mergeCell ref="AZ31:BA31"/>
    <mergeCell ref="BC31:BE31"/>
    <mergeCell ref="BH30:BK30"/>
    <mergeCell ref="BN30:BO30"/>
    <mergeCell ref="BQ30:BS30"/>
    <mergeCell ref="BV30:BY30"/>
    <mergeCell ref="CH30:CV30"/>
    <mergeCell ref="BH31:BK31"/>
    <mergeCell ref="BN31:BO31"/>
    <mergeCell ref="BQ31:BS31"/>
    <mergeCell ref="BV31:BY31"/>
    <mergeCell ref="CH31:CV31"/>
    <mergeCell ref="E30:S30"/>
    <mergeCell ref="T30:U30"/>
    <mergeCell ref="W30:Y30"/>
    <mergeCell ref="AB30:AF30"/>
    <mergeCell ref="AJ30:AK30"/>
    <mergeCell ref="AM30:AO30"/>
    <mergeCell ref="AR30:AV30"/>
    <mergeCell ref="AZ30:BA30"/>
    <mergeCell ref="BC30:BE30"/>
    <mergeCell ref="FL28:GE28"/>
    <mergeCell ref="T29:V29"/>
    <mergeCell ref="W29:Z29"/>
    <mergeCell ref="AA29:AI29"/>
    <mergeCell ref="AJ29:AL29"/>
    <mergeCell ref="AM29:AP29"/>
    <mergeCell ref="AQ29:AY29"/>
    <mergeCell ref="AZ29:BB29"/>
    <mergeCell ref="BC29:BF29"/>
    <mergeCell ref="BG29:BM29"/>
    <mergeCell ref="BN29:BP29"/>
    <mergeCell ref="BQ29:BT29"/>
    <mergeCell ref="BU29:CA29"/>
    <mergeCell ref="CH29:CV29"/>
    <mergeCell ref="CX29:CY29"/>
    <mergeCell ref="DA29:DC29"/>
    <mergeCell ref="DE29:DH29"/>
    <mergeCell ref="DK29:DL29"/>
    <mergeCell ref="DN29:DP29"/>
    <mergeCell ref="DR29:DU29"/>
    <mergeCell ref="DK28:DL28"/>
    <mergeCell ref="DN28:DP28"/>
    <mergeCell ref="DR28:DU28"/>
    <mergeCell ref="EL27:EO28"/>
    <mergeCell ref="E28:S29"/>
    <mergeCell ref="T28:AI28"/>
    <mergeCell ref="AJ28:AY28"/>
    <mergeCell ref="AZ28:BM28"/>
    <mergeCell ref="BN28:CA28"/>
    <mergeCell ref="CH28:CV28"/>
    <mergeCell ref="CX28:CY28"/>
    <mergeCell ref="DA28:DC28"/>
    <mergeCell ref="DE28:DH28"/>
    <mergeCell ref="FM26:FN26"/>
    <mergeCell ref="FO26:GQ27"/>
    <mergeCell ref="BS27:CA27"/>
    <mergeCell ref="CH27:CV27"/>
    <mergeCell ref="CX27:CY27"/>
    <mergeCell ref="DA27:DC27"/>
    <mergeCell ref="DE27:DH27"/>
    <mergeCell ref="DK27:DL27"/>
    <mergeCell ref="DN27:DP27"/>
    <mergeCell ref="DR27:DU27"/>
    <mergeCell ref="EL25:EO26"/>
    <mergeCell ref="EQ25:ET26"/>
    <mergeCell ref="EV25:EY26"/>
    <mergeCell ref="DW25:DY26"/>
    <mergeCell ref="DZ25:EI26"/>
    <mergeCell ref="EJ25:EK26"/>
    <mergeCell ref="DZ27:EE28"/>
    <mergeCell ref="EF27:EG28"/>
    <mergeCell ref="EH27:EI28"/>
    <mergeCell ref="EJ27:EK28"/>
    <mergeCell ref="EQ27:ET28"/>
    <mergeCell ref="EV27:EY28"/>
    <mergeCell ref="CH25:CV25"/>
    <mergeCell ref="CX25:CY25"/>
    <mergeCell ref="DA25:DC25"/>
    <mergeCell ref="DE25:DH25"/>
    <mergeCell ref="DK25:DL25"/>
    <mergeCell ref="DN25:DP25"/>
    <mergeCell ref="DR25:DU25"/>
    <mergeCell ref="ET22:EZ22"/>
    <mergeCell ref="B26:C26"/>
    <mergeCell ref="CG26:CV26"/>
    <mergeCell ref="CX26:CY26"/>
    <mergeCell ref="DA26:DC26"/>
    <mergeCell ref="DE26:DH26"/>
    <mergeCell ref="DK26:DL26"/>
    <mergeCell ref="DN26:DP26"/>
    <mergeCell ref="DR26:DU26"/>
    <mergeCell ref="EL23:EP24"/>
    <mergeCell ref="EQ23:EU24"/>
    <mergeCell ref="EV23:EZ24"/>
    <mergeCell ref="DW23:EK24"/>
    <mergeCell ref="GB23:GD24"/>
    <mergeCell ref="GI23:GK24"/>
    <mergeCell ref="CH24:CV24"/>
    <mergeCell ref="CX24:CY24"/>
    <mergeCell ref="DA24:DC24"/>
    <mergeCell ref="DE24:DH24"/>
    <mergeCell ref="DK24:DL24"/>
    <mergeCell ref="DN24:DP24"/>
    <mergeCell ref="DR24:DU24"/>
    <mergeCell ref="CH23:CV23"/>
    <mergeCell ref="CX23:CY23"/>
    <mergeCell ref="DA23:DC23"/>
    <mergeCell ref="DE23:DH23"/>
    <mergeCell ref="DK23:DL23"/>
    <mergeCell ref="DN23:DP23"/>
    <mergeCell ref="DR23:DU23"/>
    <mergeCell ref="FK23:FR24"/>
    <mergeCell ref="FU23:FW24"/>
    <mergeCell ref="FK21:FM22"/>
    <mergeCell ref="FN21:FN22"/>
    <mergeCell ref="FO21:FP22"/>
    <mergeCell ref="FQ21:FR22"/>
    <mergeCell ref="FU21:FW22"/>
    <mergeCell ref="GB21:GD22"/>
    <mergeCell ref="GI21:GK22"/>
    <mergeCell ref="CH22:CV22"/>
    <mergeCell ref="CX22:CY22"/>
    <mergeCell ref="DA22:DC22"/>
    <mergeCell ref="DE22:DH22"/>
    <mergeCell ref="DK22:DL22"/>
    <mergeCell ref="DN22:DP22"/>
    <mergeCell ref="DR22:DU22"/>
    <mergeCell ref="DX21:DY21"/>
    <mergeCell ref="DR20:DU20"/>
    <mergeCell ref="A21:H21"/>
    <mergeCell ref="J21:N21"/>
    <mergeCell ref="R21:V21"/>
    <mergeCell ref="Z21:AE21"/>
    <mergeCell ref="AJ21:AN21"/>
    <mergeCell ref="AR21:AU21"/>
    <mergeCell ref="AY21:BB21"/>
    <mergeCell ref="BF21:BI21"/>
    <mergeCell ref="BM21:BP21"/>
    <mergeCell ref="BT21:BW21"/>
    <mergeCell ref="CA21:CD21"/>
    <mergeCell ref="CH21:CV21"/>
    <mergeCell ref="CX21:CY21"/>
    <mergeCell ref="DA21:DC21"/>
    <mergeCell ref="DE21:DH21"/>
    <mergeCell ref="DK21:DL21"/>
    <mergeCell ref="DN21:DP21"/>
    <mergeCell ref="DR21:DU21"/>
    <mergeCell ref="FL19:FM20"/>
    <mergeCell ref="FN19:FN20"/>
    <mergeCell ref="FO19:FP20"/>
    <mergeCell ref="FQ19:FR20"/>
    <mergeCell ref="FU19:FW20"/>
    <mergeCell ref="GB19:GD20"/>
    <mergeCell ref="GI19:GK20"/>
    <mergeCell ref="A20:H20"/>
    <mergeCell ref="J20:N20"/>
    <mergeCell ref="R20:V20"/>
    <mergeCell ref="Z20:AE20"/>
    <mergeCell ref="AJ20:AN20"/>
    <mergeCell ref="AR20:AU20"/>
    <mergeCell ref="AY20:BB20"/>
    <mergeCell ref="BF20:BI20"/>
    <mergeCell ref="BM20:BP20"/>
    <mergeCell ref="BT20:BW20"/>
    <mergeCell ref="CA20:CD20"/>
    <mergeCell ref="CH20:CV20"/>
    <mergeCell ref="CX20:CY20"/>
    <mergeCell ref="DA20:DC20"/>
    <mergeCell ref="DE20:DH20"/>
    <mergeCell ref="DK20:DL20"/>
    <mergeCell ref="DN20:DP20"/>
    <mergeCell ref="BT19:BW19"/>
    <mergeCell ref="CA19:CD19"/>
    <mergeCell ref="CH19:CV19"/>
    <mergeCell ref="CX19:CY19"/>
    <mergeCell ref="DA19:DC19"/>
    <mergeCell ref="DE19:DH19"/>
    <mergeCell ref="DK19:DL19"/>
    <mergeCell ref="DN19:DP19"/>
    <mergeCell ref="DR19:DU19"/>
    <mergeCell ref="A19:H19"/>
    <mergeCell ref="J19:N19"/>
    <mergeCell ref="R19:V19"/>
    <mergeCell ref="Z19:AE19"/>
    <mergeCell ref="AJ19:AN19"/>
    <mergeCell ref="AR19:AU19"/>
    <mergeCell ref="AY19:BB19"/>
    <mergeCell ref="BF19:BI19"/>
    <mergeCell ref="BM19:BP19"/>
    <mergeCell ref="FQ17:FR18"/>
    <mergeCell ref="FU17:FW18"/>
    <mergeCell ref="GB17:GD18"/>
    <mergeCell ref="GI17:GK18"/>
    <mergeCell ref="A18:H18"/>
    <mergeCell ref="J18:N18"/>
    <mergeCell ref="R18:V18"/>
    <mergeCell ref="Z18:AE18"/>
    <mergeCell ref="AJ18:AN18"/>
    <mergeCell ref="AR18:AU18"/>
    <mergeCell ref="AY18:BB18"/>
    <mergeCell ref="BF18:BI18"/>
    <mergeCell ref="BM18:BP18"/>
    <mergeCell ref="BT18:BW18"/>
    <mergeCell ref="CA18:CD18"/>
    <mergeCell ref="CH18:CV18"/>
    <mergeCell ref="CX18:CY18"/>
    <mergeCell ref="DA18:DC18"/>
    <mergeCell ref="DE18:DH18"/>
    <mergeCell ref="DK18:DL18"/>
    <mergeCell ref="DN18:DP18"/>
    <mergeCell ref="DR18:DU18"/>
    <mergeCell ref="DY16:DZ17"/>
    <mergeCell ref="EB16:EC17"/>
    <mergeCell ref="FO17:FP18"/>
    <mergeCell ref="BT17:BW17"/>
    <mergeCell ref="CA17:CD17"/>
    <mergeCell ref="CH17:CV17"/>
    <mergeCell ref="CX17:CY17"/>
    <mergeCell ref="DA17:DC17"/>
    <mergeCell ref="DE17:DH17"/>
    <mergeCell ref="DK17:DL17"/>
    <mergeCell ref="DN17:DP17"/>
    <mergeCell ref="DR17:DU17"/>
    <mergeCell ref="A17:H17"/>
    <mergeCell ref="J17:N17"/>
    <mergeCell ref="R17:V17"/>
    <mergeCell ref="Z17:AE17"/>
    <mergeCell ref="AJ17:AN17"/>
    <mergeCell ref="AR17:AU17"/>
    <mergeCell ref="AY17:BB17"/>
    <mergeCell ref="BF17:BI17"/>
    <mergeCell ref="BM17:BP17"/>
    <mergeCell ref="FO15:FP16"/>
    <mergeCell ref="FQ15:FR16"/>
    <mergeCell ref="FU15:FW16"/>
    <mergeCell ref="GB15:GD16"/>
    <mergeCell ref="GI15:GK16"/>
    <mergeCell ref="A16:H16"/>
    <mergeCell ref="J16:N16"/>
    <mergeCell ref="R16:V16"/>
    <mergeCell ref="Z16:AE16"/>
    <mergeCell ref="AJ16:AN16"/>
    <mergeCell ref="AR16:AU16"/>
    <mergeCell ref="AY16:BB16"/>
    <mergeCell ref="BF16:BI16"/>
    <mergeCell ref="BM16:BP16"/>
    <mergeCell ref="BT16:BW16"/>
    <mergeCell ref="CA16:CD16"/>
    <mergeCell ref="CH16:CV16"/>
    <mergeCell ref="CX16:CY16"/>
    <mergeCell ref="DA16:DC16"/>
    <mergeCell ref="DE16:DH16"/>
    <mergeCell ref="DK16:DL16"/>
    <mergeCell ref="DN16:DP16"/>
    <mergeCell ref="DR16:DU16"/>
    <mergeCell ref="DR15:DU15"/>
    <mergeCell ref="DY14:DZ15"/>
    <mergeCell ref="EB14:EC15"/>
    <mergeCell ref="EE14:EF15"/>
    <mergeCell ref="EH14:EI15"/>
    <mergeCell ref="EP14:ER15"/>
    <mergeCell ref="FC14:FE15"/>
    <mergeCell ref="FL15:FM16"/>
    <mergeCell ref="FN15:FN16"/>
    <mergeCell ref="BL15:BR15"/>
    <mergeCell ref="BS15:BY15"/>
    <mergeCell ref="BZ15:CF15"/>
    <mergeCell ref="CH15:CV15"/>
    <mergeCell ref="CX15:CY15"/>
    <mergeCell ref="DA15:DC15"/>
    <mergeCell ref="DE15:DH15"/>
    <mergeCell ref="DK15:DL15"/>
    <mergeCell ref="DN15:DP15"/>
    <mergeCell ref="EE16:EF17"/>
    <mergeCell ref="EH16:EI17"/>
    <mergeCell ref="EP16:ER17"/>
    <mergeCell ref="FC16:FE17"/>
    <mergeCell ref="FL17:FM18"/>
    <mergeCell ref="FN17:FN18"/>
    <mergeCell ref="DN14:DP14"/>
    <mergeCell ref="DR14:DU14"/>
    <mergeCell ref="I15:P15"/>
    <mergeCell ref="Q15:X15"/>
    <mergeCell ref="Y15:AG15"/>
    <mergeCell ref="AH15:AP15"/>
    <mergeCell ref="AQ15:AW15"/>
    <mergeCell ref="AX15:BD15"/>
    <mergeCell ref="BE15:BK15"/>
    <mergeCell ref="Y14:AP14"/>
    <mergeCell ref="AQ14:BD14"/>
    <mergeCell ref="BE14:BR14"/>
    <mergeCell ref="BS14:CF14"/>
    <mergeCell ref="CH14:CV14"/>
    <mergeCell ref="CX14:CY14"/>
    <mergeCell ref="DA14:DC14"/>
    <mergeCell ref="DE14:DH14"/>
    <mergeCell ref="DK14:DL14"/>
    <mergeCell ref="B13:C13"/>
    <mergeCell ref="BW13:CE13"/>
    <mergeCell ref="CH13:CV13"/>
    <mergeCell ref="CX13:CY13"/>
    <mergeCell ref="DA13:DC13"/>
    <mergeCell ref="DE13:DH13"/>
    <mergeCell ref="DK13:DL13"/>
    <mergeCell ref="DN13:DP13"/>
    <mergeCell ref="DR13:DU13"/>
    <mergeCell ref="GI11:GK12"/>
    <mergeCell ref="B12:C12"/>
    <mergeCell ref="CH12:CV12"/>
    <mergeCell ref="CX12:CY12"/>
    <mergeCell ref="DA12:DC12"/>
    <mergeCell ref="DE12:DH12"/>
    <mergeCell ref="DK12:DL12"/>
    <mergeCell ref="DN12:DP12"/>
    <mergeCell ref="DR12:DU12"/>
    <mergeCell ref="DY12:DZ13"/>
    <mergeCell ref="EB12:EC13"/>
    <mergeCell ref="EE12:EF13"/>
    <mergeCell ref="EH12:EI13"/>
    <mergeCell ref="EP12:ER13"/>
    <mergeCell ref="FC12:FE13"/>
    <mergeCell ref="FL13:FM14"/>
    <mergeCell ref="FN13:FN14"/>
    <mergeCell ref="FO13:FP14"/>
    <mergeCell ref="FQ13:FR14"/>
    <mergeCell ref="FU13:FW14"/>
    <mergeCell ref="GB13:GD14"/>
    <mergeCell ref="GI13:GK14"/>
    <mergeCell ref="A14:H15"/>
    <mergeCell ref="I14:X14"/>
    <mergeCell ref="FQ9:FR10"/>
    <mergeCell ref="FU9:FW10"/>
    <mergeCell ref="GB9:GD10"/>
    <mergeCell ref="GI9:GK10"/>
    <mergeCell ref="CH10:CV10"/>
    <mergeCell ref="CH11:CV11"/>
    <mergeCell ref="CX11:CY11"/>
    <mergeCell ref="DA11:DC11"/>
    <mergeCell ref="DE11:DH11"/>
    <mergeCell ref="DK11:DL11"/>
    <mergeCell ref="DN11:DP11"/>
    <mergeCell ref="DR11:DU11"/>
    <mergeCell ref="DY10:DZ11"/>
    <mergeCell ref="EB10:EC11"/>
    <mergeCell ref="EE10:EF11"/>
    <mergeCell ref="EH10:EI11"/>
    <mergeCell ref="EP10:ER11"/>
    <mergeCell ref="FC10:FE11"/>
    <mergeCell ref="FL11:FM12"/>
    <mergeCell ref="FN11:FN12"/>
    <mergeCell ref="FO11:FP12"/>
    <mergeCell ref="FQ11:FR12"/>
    <mergeCell ref="FU11:FW12"/>
    <mergeCell ref="GB11:GD12"/>
    <mergeCell ref="DY8:DZ9"/>
    <mergeCell ref="EB8:EC9"/>
    <mergeCell ref="EE8:EF9"/>
    <mergeCell ref="EH8:EI9"/>
    <mergeCell ref="EP8:ER9"/>
    <mergeCell ref="FC8:FE9"/>
    <mergeCell ref="FL9:FM10"/>
    <mergeCell ref="FN9:FN10"/>
    <mergeCell ref="FO9:FP10"/>
    <mergeCell ref="CH8:CV8"/>
    <mergeCell ref="CX8:CY8"/>
    <mergeCell ref="DA8:DC8"/>
    <mergeCell ref="DE8:DH8"/>
    <mergeCell ref="DK8:DL8"/>
    <mergeCell ref="DN8:DP8"/>
    <mergeCell ref="DR8:DU8"/>
    <mergeCell ref="CH9:CV9"/>
    <mergeCell ref="CX9:CY10"/>
    <mergeCell ref="DA9:DC10"/>
    <mergeCell ref="DE9:DH10"/>
    <mergeCell ref="DK9:DL10"/>
    <mergeCell ref="DN9:DP10"/>
    <mergeCell ref="DR9:DU10"/>
    <mergeCell ref="FC6:FE7"/>
    <mergeCell ref="FL7:FM8"/>
    <mergeCell ref="FN7:FN8"/>
    <mergeCell ref="FO7:FP8"/>
    <mergeCell ref="FQ7:FR8"/>
    <mergeCell ref="FU7:FW8"/>
    <mergeCell ref="GB7:GD8"/>
    <mergeCell ref="GI7:GK8"/>
    <mergeCell ref="A8:E8"/>
    <mergeCell ref="F8:H8"/>
    <mergeCell ref="K8:P8"/>
    <mergeCell ref="S8:U8"/>
    <mergeCell ref="W8:Y8"/>
    <mergeCell ref="AA8:AC8"/>
    <mergeCell ref="AE8:AG8"/>
    <mergeCell ref="AI8:AK8"/>
    <mergeCell ref="AM8:AO8"/>
    <mergeCell ref="AQ8:AS8"/>
    <mergeCell ref="AU8:AW8"/>
    <mergeCell ref="AY8:BA8"/>
    <mergeCell ref="BD8:BG8"/>
    <mergeCell ref="BK8:BN8"/>
    <mergeCell ref="BQ8:BU8"/>
    <mergeCell ref="BY8:CB8"/>
    <mergeCell ref="DE7:DH7"/>
    <mergeCell ref="DK7:DL7"/>
    <mergeCell ref="DN7:DP7"/>
    <mergeCell ref="DR7:DU7"/>
    <mergeCell ref="DY6:DZ7"/>
    <mergeCell ref="EB6:EC7"/>
    <mergeCell ref="EE6:EF7"/>
    <mergeCell ref="EH6:EI7"/>
    <mergeCell ref="EP6:ER7"/>
    <mergeCell ref="DA6:DC6"/>
    <mergeCell ref="DE6:DH6"/>
    <mergeCell ref="DK6:DL6"/>
    <mergeCell ref="DN6:DP6"/>
    <mergeCell ref="DR6:DU6"/>
    <mergeCell ref="A7:E7"/>
    <mergeCell ref="F7:H7"/>
    <mergeCell ref="K7:P7"/>
    <mergeCell ref="S7:U7"/>
    <mergeCell ref="W7:Y7"/>
    <mergeCell ref="AA7:AC7"/>
    <mergeCell ref="AE7:AG7"/>
    <mergeCell ref="AI7:AK7"/>
    <mergeCell ref="AM7:AO7"/>
    <mergeCell ref="AQ7:AS7"/>
    <mergeCell ref="AU7:AW7"/>
    <mergeCell ref="AY7:BA7"/>
    <mergeCell ref="BD7:BG7"/>
    <mergeCell ref="BK7:BN7"/>
    <mergeCell ref="BQ7:BU7"/>
    <mergeCell ref="BY7:CB7"/>
    <mergeCell ref="CG7:CV7"/>
    <mergeCell ref="CX7:CY7"/>
    <mergeCell ref="DA7:DC7"/>
    <mergeCell ref="BJ5:BP5"/>
    <mergeCell ref="BQ5:BW5"/>
    <mergeCell ref="FK5:FR6"/>
    <mergeCell ref="FU5:FW6"/>
    <mergeCell ref="GB5:GD6"/>
    <mergeCell ref="GI5:GK6"/>
    <mergeCell ref="A6:E6"/>
    <mergeCell ref="F6:H6"/>
    <mergeCell ref="K6:P6"/>
    <mergeCell ref="S6:U6"/>
    <mergeCell ref="W6:Y6"/>
    <mergeCell ref="AA6:AC6"/>
    <mergeCell ref="AE6:AG6"/>
    <mergeCell ref="AI6:AK6"/>
    <mergeCell ref="AM6:AO6"/>
    <mergeCell ref="AQ6:AS6"/>
    <mergeCell ref="AU6:AW6"/>
    <mergeCell ref="AY6:BA6"/>
    <mergeCell ref="BD6:BG6"/>
    <mergeCell ref="BK6:BN6"/>
    <mergeCell ref="BQ6:BU6"/>
    <mergeCell ref="BY6:CB6"/>
    <mergeCell ref="CG6:CV6"/>
    <mergeCell ref="CX6:CY6"/>
    <mergeCell ref="DY4:DZ5"/>
    <mergeCell ref="EG4:EH5"/>
    <mergeCell ref="EP4:ER5"/>
    <mergeCell ref="FC4:FE5"/>
    <mergeCell ref="A4:E5"/>
    <mergeCell ref="F4:I5"/>
    <mergeCell ref="J4:R4"/>
    <mergeCell ref="S4:AD4"/>
    <mergeCell ref="AE4:AP4"/>
    <mergeCell ref="AQ4:BB4"/>
    <mergeCell ref="BC4:BI4"/>
    <mergeCell ref="BJ4:BP4"/>
    <mergeCell ref="BQ4:BW4"/>
    <mergeCell ref="J5:R5"/>
    <mergeCell ref="S5:V5"/>
    <mergeCell ref="W5:Z5"/>
    <mergeCell ref="AA5:AD5"/>
    <mergeCell ref="AE5:AH5"/>
    <mergeCell ref="AI5:AL5"/>
    <mergeCell ref="AM5:AP5"/>
    <mergeCell ref="AQ5:AT5"/>
    <mergeCell ref="AU5:AX5"/>
    <mergeCell ref="AY5:BB5"/>
    <mergeCell ref="BC5:BI5"/>
    <mergeCell ref="BX4:CD4"/>
    <mergeCell ref="CG4:CV5"/>
    <mergeCell ref="CW4:DI4"/>
    <mergeCell ref="DJ4:DV4"/>
    <mergeCell ref="BX5:CD5"/>
    <mergeCell ref="CW5:CZ5"/>
    <mergeCell ref="DA5:DD5"/>
    <mergeCell ref="DE5:DI5"/>
    <mergeCell ref="DJ5:DM5"/>
    <mergeCell ref="DN5:DQ5"/>
    <mergeCell ref="DR5:DV5"/>
    <mergeCell ref="HP32:HS32"/>
    <mergeCell ref="HT32:HW32"/>
    <mergeCell ref="HK31:HO31"/>
    <mergeCell ref="HP31:HS31"/>
    <mergeCell ref="HT31:HW31"/>
    <mergeCell ref="A1:C1"/>
    <mergeCell ref="E1:N1"/>
    <mergeCell ref="CG1:CI1"/>
    <mergeCell ref="CK1:CZ1"/>
    <mergeCell ref="DX1:DY1"/>
    <mergeCell ref="FL1:FM1"/>
    <mergeCell ref="FQ1:GI1"/>
    <mergeCell ref="B2:C2"/>
    <mergeCell ref="CH2:CI2"/>
    <mergeCell ref="CM2:DL2"/>
    <mergeCell ref="BV3:CD3"/>
    <mergeCell ref="CM3:CT3"/>
    <mergeCell ref="DW2:EJ3"/>
    <mergeCell ref="EK2:EW3"/>
    <mergeCell ref="EX2:FJ3"/>
    <mergeCell ref="FK3:FR4"/>
    <mergeCell ref="FS3:FY4"/>
    <mergeCell ref="FZ3:GF4"/>
    <mergeCell ref="GG3:GM4"/>
    <mergeCell ref="GY7:HC7"/>
    <mergeCell ref="HD7:HG7"/>
    <mergeCell ref="HH7:HK7"/>
    <mergeCell ref="HS7:HW7"/>
    <mergeCell ref="HX7:IA7"/>
    <mergeCell ref="GY59:IJ59"/>
    <mergeCell ref="GY2:IJ2"/>
    <mergeCell ref="GY5:HC5"/>
    <mergeCell ref="HD5:HG5"/>
    <mergeCell ref="HH5:HK5"/>
    <mergeCell ref="HS5:HW5"/>
    <mergeCell ref="HX5:IA5"/>
    <mergeCell ref="IB5:IE5"/>
    <mergeCell ref="GY6:HC6"/>
    <mergeCell ref="HD6:HG6"/>
    <mergeCell ref="HH6:HK6"/>
    <mergeCell ref="HS6:HW6"/>
    <mergeCell ref="HX6:IA6"/>
    <mergeCell ref="IB6:IE6"/>
    <mergeCell ref="HT33:HW33"/>
    <mergeCell ref="HK33:HO33"/>
    <mergeCell ref="HP33:HS33"/>
    <mergeCell ref="IB7:IE7"/>
    <mergeCell ref="HK32:HO32"/>
    <mergeCell ref="BH48:BK48"/>
    <mergeCell ref="BN48:BO48"/>
    <mergeCell ref="BQ48:BS48"/>
    <mergeCell ref="BV48:BY48"/>
    <mergeCell ref="AW40:BA40"/>
    <mergeCell ref="E48:S48"/>
    <mergeCell ref="T48:U48"/>
    <mergeCell ref="W48:Y48"/>
    <mergeCell ref="AB48:AF48"/>
    <mergeCell ref="AJ48:AK48"/>
    <mergeCell ref="AM48:AO48"/>
    <mergeCell ref="AR48:AV48"/>
    <mergeCell ref="AZ48:BA48"/>
    <mergeCell ref="BC48:BE48"/>
    <mergeCell ref="E40:S40"/>
    <mergeCell ref="T40:U40"/>
    <mergeCell ref="W40:Y40"/>
    <mergeCell ref="AB40:AF40"/>
    <mergeCell ref="AJ40:AK40"/>
    <mergeCell ref="AM40:AO40"/>
    <mergeCell ref="AR40:AV40"/>
    <mergeCell ref="E42:S42"/>
    <mergeCell ref="T42:U42"/>
    <mergeCell ref="W42:Y42"/>
    <mergeCell ref="EC31:EE32"/>
    <mergeCell ref="EF31:EH32"/>
    <mergeCell ref="EI31:EJ32"/>
    <mergeCell ref="EK31:EK32"/>
    <mergeCell ref="DZ33:EI34"/>
    <mergeCell ref="EJ33:EK34"/>
    <mergeCell ref="DZ35:EI36"/>
    <mergeCell ref="EJ35:EK36"/>
    <mergeCell ref="DZ37:EI38"/>
    <mergeCell ref="EJ37:EK38"/>
    <mergeCell ref="EQ33:ET34"/>
    <mergeCell ref="DX55:EP55"/>
    <mergeCell ref="EJ51:EK52"/>
    <mergeCell ref="DW53:DY54"/>
    <mergeCell ref="DZ53:EI54"/>
    <mergeCell ref="EJ53:EK54"/>
    <mergeCell ref="EL53:EO54"/>
    <mergeCell ref="EQ53:ET54"/>
    <mergeCell ref="EV53:EY54"/>
    <mergeCell ref="DW41:DY42"/>
    <mergeCell ref="EV41:EY42"/>
    <mergeCell ref="EQ41:ET42"/>
    <mergeCell ref="DZ39:EI40"/>
    <mergeCell ref="EJ39:EK40"/>
    <mergeCell ref="DZ41:EI42"/>
    <mergeCell ref="EJ41:EK42"/>
    <mergeCell ref="DZ43:EI44"/>
    <mergeCell ref="EJ43:EK44"/>
    <mergeCell ref="DZ45:EI46"/>
    <mergeCell ref="EJ45:EK46"/>
    <mergeCell ref="DZ47:EI48"/>
    <mergeCell ref="EJ47:EK48"/>
    <mergeCell ref="EV35:EY36"/>
    <mergeCell ref="EQ37:ET38"/>
  </mergeCells>
  <phoneticPr fontId="1"/>
  <printOptions horizontalCentered="1"/>
  <pageMargins left="0.78740157480314965" right="0.78740157480314965" top="0.98425196850393704" bottom="0.78740157480314965" header="0" footer="0"/>
  <headerFooter alignWithMargins="0"/>
  <colBreaks count="5" manualBreakCount="5">
    <brk id="42" max="58" man="1"/>
    <brk id="84" max="58" man="1"/>
    <brk id="126" max="58" man="1"/>
    <brk id="166" max="58" man="1"/>
    <brk id="206" max="58" man="1"/>
  </col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V51"/>
  <sheetViews>
    <sheetView view="pageBreakPreview" topLeftCell="EA31" zoomScale="85" zoomScaleNormal="100" zoomScaleSheetLayoutView="85" workbookViewId="0">
      <selection activeCell="DR43" sqref="DR43:FI43"/>
    </sheetView>
  </sheetViews>
  <sheetFormatPr defaultColWidth="2.25" defaultRowHeight="13.5"/>
  <cols>
    <col min="1" max="2" width="2.25" style="1" customWidth="1"/>
    <col min="3" max="3" width="1.875" style="1" customWidth="1"/>
    <col min="4" max="5" width="1.125" style="1" customWidth="1"/>
    <col min="6" max="7" width="1.875" style="1" customWidth="1"/>
    <col min="8" max="11" width="2.125" style="1" customWidth="1"/>
    <col min="12" max="13" width="1.125" style="1" customWidth="1"/>
    <col min="14" max="15" width="1.875" style="1" customWidth="1"/>
    <col min="16" max="23" width="1.125" style="1" customWidth="1"/>
    <col min="24" max="24" width="1.875" style="1" customWidth="1"/>
    <col min="25" max="26" width="1.125" style="1" customWidth="1"/>
    <col min="27" max="27" width="2.125" style="1" customWidth="1"/>
    <col min="28" max="29" width="1" style="1" customWidth="1"/>
    <col min="30" max="30" width="1.875" style="1" customWidth="1"/>
    <col min="31" max="34" width="1.125" style="1" customWidth="1"/>
    <col min="35" max="35" width="2.125" style="1" customWidth="1"/>
    <col min="36" max="37" width="1.875" style="1" customWidth="1"/>
    <col min="38" max="41" width="1.125" style="1" customWidth="1"/>
    <col min="42" max="42" width="1.875" style="1" customWidth="1"/>
    <col min="43" max="44" width="1.125" style="1" customWidth="1"/>
    <col min="45" max="45" width="2.125" style="1" customWidth="1"/>
    <col min="46" max="47" width="1.125" style="1" customWidth="1"/>
    <col min="48" max="48" width="1.875" style="1" customWidth="1"/>
    <col min="49" max="56" width="1.125" style="1" customWidth="1"/>
    <col min="57" max="58" width="1.875" style="1" customWidth="1"/>
    <col min="59" max="59" width="1.5" style="1" customWidth="1"/>
    <col min="60" max="61" width="1.125" style="1" customWidth="1"/>
    <col min="62" max="63" width="2" style="1" customWidth="1"/>
    <col min="64" max="71" width="1.125" style="1" customWidth="1"/>
    <col min="72" max="72" width="2" style="1" customWidth="1"/>
    <col min="73" max="74" width="1.125" style="1" customWidth="1"/>
    <col min="75" max="75" width="2.125" style="1" customWidth="1"/>
    <col min="76" max="77" width="1.125" style="1" customWidth="1"/>
    <col min="78" max="79" width="2" style="1" customWidth="1"/>
    <col min="80" max="81" width="1.125" style="1" customWidth="1"/>
    <col min="82" max="84" width="2" style="1" customWidth="1"/>
    <col min="85" max="87" width="1.125" style="1" customWidth="1"/>
    <col min="88" max="88" width="2" style="1" customWidth="1"/>
    <col min="89" max="90" width="1.125" style="1" customWidth="1"/>
    <col min="91" max="91" width="2" style="1" customWidth="1"/>
    <col min="92" max="93" width="1.125" style="1" customWidth="1"/>
    <col min="94" max="94" width="2" style="1" customWidth="1"/>
    <col min="95" max="96" width="1.125" style="1" customWidth="1"/>
    <col min="97" max="97" width="2" style="1" customWidth="1"/>
    <col min="98" max="101" width="1.125" style="1" customWidth="1"/>
    <col min="102" max="103" width="2" style="1" customWidth="1"/>
    <col min="104" max="107" width="1.125" style="1" customWidth="1"/>
    <col min="108" max="109" width="2" style="1" customWidth="1"/>
    <col min="110" max="113" width="1.125" style="1" customWidth="1"/>
    <col min="114" max="115" width="2" style="1" customWidth="1"/>
    <col min="116" max="117" width="1.125" style="1" customWidth="1"/>
    <col min="118" max="118" width="2" style="1" customWidth="1"/>
    <col min="119" max="119" width="1.125" style="1" customWidth="1"/>
    <col min="120" max="120" width="1.125" style="35" customWidth="1"/>
    <col min="121" max="121" width="1.125" style="1" customWidth="1"/>
    <col min="122" max="131" width="2.625" style="1" customWidth="1"/>
    <col min="132" max="136" width="1.25" style="1" customWidth="1"/>
    <col min="137" max="139" width="2.625" style="1" customWidth="1"/>
    <col min="140" max="141" width="1.25" style="1" customWidth="1"/>
    <col min="142" max="142" width="2.25" style="1" customWidth="1"/>
    <col min="143" max="143" width="1.75" style="1" customWidth="1"/>
    <col min="144" max="145" width="1.25" style="1" customWidth="1"/>
    <col min="146" max="148" width="2.625" style="1" customWidth="1"/>
    <col min="149" max="151" width="1.25" style="1" customWidth="1"/>
    <col min="152" max="152" width="2.625" style="1" customWidth="1"/>
    <col min="153" max="159" width="1.25" style="1" customWidth="1"/>
    <col min="160" max="161" width="2.625" style="1" customWidth="1"/>
    <col min="162" max="163" width="1.25" style="1" customWidth="1"/>
    <col min="164" max="201" width="2.25" style="1" customWidth="1"/>
    <col min="202" max="205" width="2.375" style="1" customWidth="1"/>
    <col min="206" max="256" width="2.25" style="1"/>
    <col min="257" max="258" width="2.25" style="1" customWidth="1"/>
    <col min="259" max="259" width="1.875" style="1" customWidth="1"/>
    <col min="260" max="261" width="1.125" style="1" customWidth="1"/>
    <col min="262" max="263" width="1.875" style="1" customWidth="1"/>
    <col min="264" max="267" width="2.125" style="1" customWidth="1"/>
    <col min="268" max="269" width="1.125" style="1" customWidth="1"/>
    <col min="270" max="271" width="1.875" style="1" customWidth="1"/>
    <col min="272" max="279" width="1.125" style="1" customWidth="1"/>
    <col min="280" max="280" width="1.875" style="1" customWidth="1"/>
    <col min="281" max="282" width="1.125" style="1" customWidth="1"/>
    <col min="283" max="283" width="2.125" style="1" customWidth="1"/>
    <col min="284" max="285" width="1" style="1" customWidth="1"/>
    <col min="286" max="286" width="1.875" style="1" customWidth="1"/>
    <col min="287" max="290" width="1.125" style="1" customWidth="1"/>
    <col min="291" max="291" width="2.125" style="1" customWidth="1"/>
    <col min="292" max="293" width="1.875" style="1" customWidth="1"/>
    <col min="294" max="297" width="1.125" style="1" customWidth="1"/>
    <col min="298" max="298" width="1.875" style="1" customWidth="1"/>
    <col min="299" max="300" width="1.125" style="1" customWidth="1"/>
    <col min="301" max="301" width="2.125" style="1" customWidth="1"/>
    <col min="302" max="303" width="1.125" style="1" customWidth="1"/>
    <col min="304" max="304" width="1.875" style="1" customWidth="1"/>
    <col min="305" max="312" width="1.125" style="1" customWidth="1"/>
    <col min="313" max="315" width="1.875" style="1" customWidth="1"/>
    <col min="316" max="317" width="1.125" style="1" customWidth="1"/>
    <col min="318" max="319" width="2" style="1" customWidth="1"/>
    <col min="320" max="327" width="1.125" style="1" customWidth="1"/>
    <col min="328" max="328" width="2" style="1" customWidth="1"/>
    <col min="329" max="330" width="1.125" style="1" customWidth="1"/>
    <col min="331" max="331" width="2.125" style="1" customWidth="1"/>
    <col min="332" max="333" width="1.125" style="1" customWidth="1"/>
    <col min="334" max="335" width="2" style="1" customWidth="1"/>
    <col min="336" max="337" width="1.125" style="1" customWidth="1"/>
    <col min="338" max="340" width="2" style="1" customWidth="1"/>
    <col min="341" max="343" width="1.125" style="1" customWidth="1"/>
    <col min="344" max="344" width="2" style="1" customWidth="1"/>
    <col min="345" max="346" width="1.125" style="1" customWidth="1"/>
    <col min="347" max="347" width="2" style="1" customWidth="1"/>
    <col min="348" max="349" width="1.125" style="1" customWidth="1"/>
    <col min="350" max="350" width="2" style="1" customWidth="1"/>
    <col min="351" max="352" width="1.125" style="1" customWidth="1"/>
    <col min="353" max="353" width="2" style="1" customWidth="1"/>
    <col min="354" max="357" width="1.125" style="1" customWidth="1"/>
    <col min="358" max="359" width="2" style="1" customWidth="1"/>
    <col min="360" max="363" width="1.125" style="1" customWidth="1"/>
    <col min="364" max="365" width="2" style="1" customWidth="1"/>
    <col min="366" max="369" width="1.125" style="1" customWidth="1"/>
    <col min="370" max="371" width="2" style="1" customWidth="1"/>
    <col min="372" max="373" width="1.125" style="1" customWidth="1"/>
    <col min="374" max="374" width="2" style="1" customWidth="1"/>
    <col min="375" max="377" width="1.125" style="1" customWidth="1"/>
    <col min="378" max="387" width="2.625" style="1" customWidth="1"/>
    <col min="388" max="392" width="1.25" style="1" customWidth="1"/>
    <col min="393" max="395" width="2.625" style="1" customWidth="1"/>
    <col min="396" max="397" width="1.25" style="1" customWidth="1"/>
    <col min="398" max="398" width="2.25" style="1" customWidth="1"/>
    <col min="399" max="399" width="1.75" style="1" customWidth="1"/>
    <col min="400" max="401" width="1.25" style="1" customWidth="1"/>
    <col min="402" max="404" width="2.625" style="1" customWidth="1"/>
    <col min="405" max="407" width="1.25" style="1" customWidth="1"/>
    <col min="408" max="408" width="2.625" style="1" customWidth="1"/>
    <col min="409" max="415" width="1.25" style="1" customWidth="1"/>
    <col min="416" max="417" width="2.625" style="1" customWidth="1"/>
    <col min="418" max="419" width="1.25" style="1" customWidth="1"/>
    <col min="420" max="457" width="2.25" style="1" customWidth="1"/>
    <col min="458" max="461" width="2.375" style="1" customWidth="1"/>
    <col min="462" max="512" width="2.25" style="1"/>
    <col min="513" max="514" width="2.25" style="1" customWidth="1"/>
    <col min="515" max="515" width="1.875" style="1" customWidth="1"/>
    <col min="516" max="517" width="1.125" style="1" customWidth="1"/>
    <col min="518" max="519" width="1.875" style="1" customWidth="1"/>
    <col min="520" max="523" width="2.125" style="1" customWidth="1"/>
    <col min="524" max="525" width="1.125" style="1" customWidth="1"/>
    <col min="526" max="527" width="1.875" style="1" customWidth="1"/>
    <col min="528" max="535" width="1.125" style="1" customWidth="1"/>
    <col min="536" max="536" width="1.875" style="1" customWidth="1"/>
    <col min="537" max="538" width="1.125" style="1" customWidth="1"/>
    <col min="539" max="539" width="2.125" style="1" customWidth="1"/>
    <col min="540" max="541" width="1" style="1" customWidth="1"/>
    <col min="542" max="542" width="1.875" style="1" customWidth="1"/>
    <col min="543" max="546" width="1.125" style="1" customWidth="1"/>
    <col min="547" max="547" width="2.125" style="1" customWidth="1"/>
    <col min="548" max="549" width="1.875" style="1" customWidth="1"/>
    <col min="550" max="553" width="1.125" style="1" customWidth="1"/>
    <col min="554" max="554" width="1.875" style="1" customWidth="1"/>
    <col min="555" max="556" width="1.125" style="1" customWidth="1"/>
    <col min="557" max="557" width="2.125" style="1" customWidth="1"/>
    <col min="558" max="559" width="1.125" style="1" customWidth="1"/>
    <col min="560" max="560" width="1.875" style="1" customWidth="1"/>
    <col min="561" max="568" width="1.125" style="1" customWidth="1"/>
    <col min="569" max="571" width="1.875" style="1" customWidth="1"/>
    <col min="572" max="573" width="1.125" style="1" customWidth="1"/>
    <col min="574" max="575" width="2" style="1" customWidth="1"/>
    <col min="576" max="583" width="1.125" style="1" customWidth="1"/>
    <col min="584" max="584" width="2" style="1" customWidth="1"/>
    <col min="585" max="586" width="1.125" style="1" customWidth="1"/>
    <col min="587" max="587" width="2.125" style="1" customWidth="1"/>
    <col min="588" max="589" width="1.125" style="1" customWidth="1"/>
    <col min="590" max="591" width="2" style="1" customWidth="1"/>
    <col min="592" max="593" width="1.125" style="1" customWidth="1"/>
    <col min="594" max="596" width="2" style="1" customWidth="1"/>
    <col min="597" max="599" width="1.125" style="1" customWidth="1"/>
    <col min="600" max="600" width="2" style="1" customWidth="1"/>
    <col min="601" max="602" width="1.125" style="1" customWidth="1"/>
    <col min="603" max="603" width="2" style="1" customWidth="1"/>
    <col min="604" max="605" width="1.125" style="1" customWidth="1"/>
    <col min="606" max="606" width="2" style="1" customWidth="1"/>
    <col min="607" max="608" width="1.125" style="1" customWidth="1"/>
    <col min="609" max="609" width="2" style="1" customWidth="1"/>
    <col min="610" max="613" width="1.125" style="1" customWidth="1"/>
    <col min="614" max="615" width="2" style="1" customWidth="1"/>
    <col min="616" max="619" width="1.125" style="1" customWidth="1"/>
    <col min="620" max="621" width="2" style="1" customWidth="1"/>
    <col min="622" max="625" width="1.125" style="1" customWidth="1"/>
    <col min="626" max="627" width="2" style="1" customWidth="1"/>
    <col min="628" max="629" width="1.125" style="1" customWidth="1"/>
    <col min="630" max="630" width="2" style="1" customWidth="1"/>
    <col min="631" max="633" width="1.125" style="1" customWidth="1"/>
    <col min="634" max="643" width="2.625" style="1" customWidth="1"/>
    <col min="644" max="648" width="1.25" style="1" customWidth="1"/>
    <col min="649" max="651" width="2.625" style="1" customWidth="1"/>
    <col min="652" max="653" width="1.25" style="1" customWidth="1"/>
    <col min="654" max="654" width="2.25" style="1" customWidth="1"/>
    <col min="655" max="655" width="1.75" style="1" customWidth="1"/>
    <col min="656" max="657" width="1.25" style="1" customWidth="1"/>
    <col min="658" max="660" width="2.625" style="1" customWidth="1"/>
    <col min="661" max="663" width="1.25" style="1" customWidth="1"/>
    <col min="664" max="664" width="2.625" style="1" customWidth="1"/>
    <col min="665" max="671" width="1.25" style="1" customWidth="1"/>
    <col min="672" max="673" width="2.625" style="1" customWidth="1"/>
    <col min="674" max="675" width="1.25" style="1" customWidth="1"/>
    <col min="676" max="713" width="2.25" style="1" customWidth="1"/>
    <col min="714" max="717" width="2.375" style="1" customWidth="1"/>
    <col min="718" max="768" width="2.25" style="1"/>
    <col min="769" max="770" width="2.25" style="1" customWidth="1"/>
    <col min="771" max="771" width="1.875" style="1" customWidth="1"/>
    <col min="772" max="773" width="1.125" style="1" customWidth="1"/>
    <col min="774" max="775" width="1.875" style="1" customWidth="1"/>
    <col min="776" max="779" width="2.125" style="1" customWidth="1"/>
    <col min="780" max="781" width="1.125" style="1" customWidth="1"/>
    <col min="782" max="783" width="1.875" style="1" customWidth="1"/>
    <col min="784" max="791" width="1.125" style="1" customWidth="1"/>
    <col min="792" max="792" width="1.875" style="1" customWidth="1"/>
    <col min="793" max="794" width="1.125" style="1" customWidth="1"/>
    <col min="795" max="795" width="2.125" style="1" customWidth="1"/>
    <col min="796" max="797" width="1" style="1" customWidth="1"/>
    <col min="798" max="798" width="1.875" style="1" customWidth="1"/>
    <col min="799" max="802" width="1.125" style="1" customWidth="1"/>
    <col min="803" max="803" width="2.125" style="1" customWidth="1"/>
    <col min="804" max="805" width="1.875" style="1" customWidth="1"/>
    <col min="806" max="809" width="1.125" style="1" customWidth="1"/>
    <col min="810" max="810" width="1.875" style="1" customWidth="1"/>
    <col min="811" max="812" width="1.125" style="1" customWidth="1"/>
    <col min="813" max="813" width="2.125" style="1" customWidth="1"/>
    <col min="814" max="815" width="1.125" style="1" customWidth="1"/>
    <col min="816" max="816" width="1.875" style="1" customWidth="1"/>
    <col min="817" max="824" width="1.125" style="1" customWidth="1"/>
    <col min="825" max="827" width="1.875" style="1" customWidth="1"/>
    <col min="828" max="829" width="1.125" style="1" customWidth="1"/>
    <col min="830" max="831" width="2" style="1" customWidth="1"/>
    <col min="832" max="839" width="1.125" style="1" customWidth="1"/>
    <col min="840" max="840" width="2" style="1" customWidth="1"/>
    <col min="841" max="842" width="1.125" style="1" customWidth="1"/>
    <col min="843" max="843" width="2.125" style="1" customWidth="1"/>
    <col min="844" max="845" width="1.125" style="1" customWidth="1"/>
    <col min="846" max="847" width="2" style="1" customWidth="1"/>
    <col min="848" max="849" width="1.125" style="1" customWidth="1"/>
    <col min="850" max="852" width="2" style="1" customWidth="1"/>
    <col min="853" max="855" width="1.125" style="1" customWidth="1"/>
    <col min="856" max="856" width="2" style="1" customWidth="1"/>
    <col min="857" max="858" width="1.125" style="1" customWidth="1"/>
    <col min="859" max="859" width="2" style="1" customWidth="1"/>
    <col min="860" max="861" width="1.125" style="1" customWidth="1"/>
    <col min="862" max="862" width="2" style="1" customWidth="1"/>
    <col min="863" max="864" width="1.125" style="1" customWidth="1"/>
    <col min="865" max="865" width="2" style="1" customWidth="1"/>
    <col min="866" max="869" width="1.125" style="1" customWidth="1"/>
    <col min="870" max="871" width="2" style="1" customWidth="1"/>
    <col min="872" max="875" width="1.125" style="1" customWidth="1"/>
    <col min="876" max="877" width="2" style="1" customWidth="1"/>
    <col min="878" max="881" width="1.125" style="1" customWidth="1"/>
    <col min="882" max="883" width="2" style="1" customWidth="1"/>
    <col min="884" max="885" width="1.125" style="1" customWidth="1"/>
    <col min="886" max="886" width="2" style="1" customWidth="1"/>
    <col min="887" max="889" width="1.125" style="1" customWidth="1"/>
    <col min="890" max="899" width="2.625" style="1" customWidth="1"/>
    <col min="900" max="904" width="1.25" style="1" customWidth="1"/>
    <col min="905" max="907" width="2.625" style="1" customWidth="1"/>
    <col min="908" max="909" width="1.25" style="1" customWidth="1"/>
    <col min="910" max="910" width="2.25" style="1" customWidth="1"/>
    <col min="911" max="911" width="1.75" style="1" customWidth="1"/>
    <col min="912" max="913" width="1.25" style="1" customWidth="1"/>
    <col min="914" max="916" width="2.625" style="1" customWidth="1"/>
    <col min="917" max="919" width="1.25" style="1" customWidth="1"/>
    <col min="920" max="920" width="2.625" style="1" customWidth="1"/>
    <col min="921" max="927" width="1.25" style="1" customWidth="1"/>
    <col min="928" max="929" width="2.625" style="1" customWidth="1"/>
    <col min="930" max="931" width="1.25" style="1" customWidth="1"/>
    <col min="932" max="969" width="2.25" style="1" customWidth="1"/>
    <col min="970" max="973" width="2.375" style="1" customWidth="1"/>
    <col min="974" max="1024" width="2.25" style="1"/>
    <col min="1025" max="1026" width="2.25" style="1" customWidth="1"/>
    <col min="1027" max="1027" width="1.875" style="1" customWidth="1"/>
    <col min="1028" max="1029" width="1.125" style="1" customWidth="1"/>
    <col min="1030" max="1031" width="1.875" style="1" customWidth="1"/>
    <col min="1032" max="1035" width="2.125" style="1" customWidth="1"/>
    <col min="1036" max="1037" width="1.125" style="1" customWidth="1"/>
    <col min="1038" max="1039" width="1.875" style="1" customWidth="1"/>
    <col min="1040" max="1047" width="1.125" style="1" customWidth="1"/>
    <col min="1048" max="1048" width="1.875" style="1" customWidth="1"/>
    <col min="1049" max="1050" width="1.125" style="1" customWidth="1"/>
    <col min="1051" max="1051" width="2.125" style="1" customWidth="1"/>
    <col min="1052" max="1053" width="1" style="1" customWidth="1"/>
    <col min="1054" max="1054" width="1.875" style="1" customWidth="1"/>
    <col min="1055" max="1058" width="1.125" style="1" customWidth="1"/>
    <col min="1059" max="1059" width="2.125" style="1" customWidth="1"/>
    <col min="1060" max="1061" width="1.875" style="1" customWidth="1"/>
    <col min="1062" max="1065" width="1.125" style="1" customWidth="1"/>
    <col min="1066" max="1066" width="1.875" style="1" customWidth="1"/>
    <col min="1067" max="1068" width="1.125" style="1" customWidth="1"/>
    <col min="1069" max="1069" width="2.125" style="1" customWidth="1"/>
    <col min="1070" max="1071" width="1.125" style="1" customWidth="1"/>
    <col min="1072" max="1072" width="1.875" style="1" customWidth="1"/>
    <col min="1073" max="1080" width="1.125" style="1" customWidth="1"/>
    <col min="1081" max="1083" width="1.875" style="1" customWidth="1"/>
    <col min="1084" max="1085" width="1.125" style="1" customWidth="1"/>
    <col min="1086" max="1087" width="2" style="1" customWidth="1"/>
    <col min="1088" max="1095" width="1.125" style="1" customWidth="1"/>
    <col min="1096" max="1096" width="2" style="1" customWidth="1"/>
    <col min="1097" max="1098" width="1.125" style="1" customWidth="1"/>
    <col min="1099" max="1099" width="2.125" style="1" customWidth="1"/>
    <col min="1100" max="1101" width="1.125" style="1" customWidth="1"/>
    <col min="1102" max="1103" width="2" style="1" customWidth="1"/>
    <col min="1104" max="1105" width="1.125" style="1" customWidth="1"/>
    <col min="1106" max="1108" width="2" style="1" customWidth="1"/>
    <col min="1109" max="1111" width="1.125" style="1" customWidth="1"/>
    <col min="1112" max="1112" width="2" style="1" customWidth="1"/>
    <col min="1113" max="1114" width="1.125" style="1" customWidth="1"/>
    <col min="1115" max="1115" width="2" style="1" customWidth="1"/>
    <col min="1116" max="1117" width="1.125" style="1" customWidth="1"/>
    <col min="1118" max="1118" width="2" style="1" customWidth="1"/>
    <col min="1119" max="1120" width="1.125" style="1" customWidth="1"/>
    <col min="1121" max="1121" width="2" style="1" customWidth="1"/>
    <col min="1122" max="1125" width="1.125" style="1" customWidth="1"/>
    <col min="1126" max="1127" width="2" style="1" customWidth="1"/>
    <col min="1128" max="1131" width="1.125" style="1" customWidth="1"/>
    <col min="1132" max="1133" width="2" style="1" customWidth="1"/>
    <col min="1134" max="1137" width="1.125" style="1" customWidth="1"/>
    <col min="1138" max="1139" width="2" style="1" customWidth="1"/>
    <col min="1140" max="1141" width="1.125" style="1" customWidth="1"/>
    <col min="1142" max="1142" width="2" style="1" customWidth="1"/>
    <col min="1143" max="1145" width="1.125" style="1" customWidth="1"/>
    <col min="1146" max="1155" width="2.625" style="1" customWidth="1"/>
    <col min="1156" max="1160" width="1.25" style="1" customWidth="1"/>
    <col min="1161" max="1163" width="2.625" style="1" customWidth="1"/>
    <col min="1164" max="1165" width="1.25" style="1" customWidth="1"/>
    <col min="1166" max="1166" width="2.25" style="1" customWidth="1"/>
    <col min="1167" max="1167" width="1.75" style="1" customWidth="1"/>
    <col min="1168" max="1169" width="1.25" style="1" customWidth="1"/>
    <col min="1170" max="1172" width="2.625" style="1" customWidth="1"/>
    <col min="1173" max="1175" width="1.25" style="1" customWidth="1"/>
    <col min="1176" max="1176" width="2.625" style="1" customWidth="1"/>
    <col min="1177" max="1183" width="1.25" style="1" customWidth="1"/>
    <col min="1184" max="1185" width="2.625" style="1" customWidth="1"/>
    <col min="1186" max="1187" width="1.25" style="1" customWidth="1"/>
    <col min="1188" max="1225" width="2.25" style="1" customWidth="1"/>
    <col min="1226" max="1229" width="2.375" style="1" customWidth="1"/>
    <col min="1230" max="1280" width="2.25" style="1"/>
    <col min="1281" max="1282" width="2.25" style="1" customWidth="1"/>
    <col min="1283" max="1283" width="1.875" style="1" customWidth="1"/>
    <col min="1284" max="1285" width="1.125" style="1" customWidth="1"/>
    <col min="1286" max="1287" width="1.875" style="1" customWidth="1"/>
    <col min="1288" max="1291" width="2.125" style="1" customWidth="1"/>
    <col min="1292" max="1293" width="1.125" style="1" customWidth="1"/>
    <col min="1294" max="1295" width="1.875" style="1" customWidth="1"/>
    <col min="1296" max="1303" width="1.125" style="1" customWidth="1"/>
    <col min="1304" max="1304" width="1.875" style="1" customWidth="1"/>
    <col min="1305" max="1306" width="1.125" style="1" customWidth="1"/>
    <col min="1307" max="1307" width="2.125" style="1" customWidth="1"/>
    <col min="1308" max="1309" width="1" style="1" customWidth="1"/>
    <col min="1310" max="1310" width="1.875" style="1" customWidth="1"/>
    <col min="1311" max="1314" width="1.125" style="1" customWidth="1"/>
    <col min="1315" max="1315" width="2.125" style="1" customWidth="1"/>
    <col min="1316" max="1317" width="1.875" style="1" customWidth="1"/>
    <col min="1318" max="1321" width="1.125" style="1" customWidth="1"/>
    <col min="1322" max="1322" width="1.875" style="1" customWidth="1"/>
    <col min="1323" max="1324" width="1.125" style="1" customWidth="1"/>
    <col min="1325" max="1325" width="2.125" style="1" customWidth="1"/>
    <col min="1326" max="1327" width="1.125" style="1" customWidth="1"/>
    <col min="1328" max="1328" width="1.875" style="1" customWidth="1"/>
    <col min="1329" max="1336" width="1.125" style="1" customWidth="1"/>
    <col min="1337" max="1339" width="1.875" style="1" customWidth="1"/>
    <col min="1340" max="1341" width="1.125" style="1" customWidth="1"/>
    <col min="1342" max="1343" width="2" style="1" customWidth="1"/>
    <col min="1344" max="1351" width="1.125" style="1" customWidth="1"/>
    <col min="1352" max="1352" width="2" style="1" customWidth="1"/>
    <col min="1353" max="1354" width="1.125" style="1" customWidth="1"/>
    <col min="1355" max="1355" width="2.125" style="1" customWidth="1"/>
    <col min="1356" max="1357" width="1.125" style="1" customWidth="1"/>
    <col min="1358" max="1359" width="2" style="1" customWidth="1"/>
    <col min="1360" max="1361" width="1.125" style="1" customWidth="1"/>
    <col min="1362" max="1364" width="2" style="1" customWidth="1"/>
    <col min="1365" max="1367" width="1.125" style="1" customWidth="1"/>
    <col min="1368" max="1368" width="2" style="1" customWidth="1"/>
    <col min="1369" max="1370" width="1.125" style="1" customWidth="1"/>
    <col min="1371" max="1371" width="2" style="1" customWidth="1"/>
    <col min="1372" max="1373" width="1.125" style="1" customWidth="1"/>
    <col min="1374" max="1374" width="2" style="1" customWidth="1"/>
    <col min="1375" max="1376" width="1.125" style="1" customWidth="1"/>
    <col min="1377" max="1377" width="2" style="1" customWidth="1"/>
    <col min="1378" max="1381" width="1.125" style="1" customWidth="1"/>
    <col min="1382" max="1383" width="2" style="1" customWidth="1"/>
    <col min="1384" max="1387" width="1.125" style="1" customWidth="1"/>
    <col min="1388" max="1389" width="2" style="1" customWidth="1"/>
    <col min="1390" max="1393" width="1.125" style="1" customWidth="1"/>
    <col min="1394" max="1395" width="2" style="1" customWidth="1"/>
    <col min="1396" max="1397" width="1.125" style="1" customWidth="1"/>
    <col min="1398" max="1398" width="2" style="1" customWidth="1"/>
    <col min="1399" max="1401" width="1.125" style="1" customWidth="1"/>
    <col min="1402" max="1411" width="2.625" style="1" customWidth="1"/>
    <col min="1412" max="1416" width="1.25" style="1" customWidth="1"/>
    <col min="1417" max="1419" width="2.625" style="1" customWidth="1"/>
    <col min="1420" max="1421" width="1.25" style="1" customWidth="1"/>
    <col min="1422" max="1422" width="2.25" style="1" customWidth="1"/>
    <col min="1423" max="1423" width="1.75" style="1" customWidth="1"/>
    <col min="1424" max="1425" width="1.25" style="1" customWidth="1"/>
    <col min="1426" max="1428" width="2.625" style="1" customWidth="1"/>
    <col min="1429" max="1431" width="1.25" style="1" customWidth="1"/>
    <col min="1432" max="1432" width="2.625" style="1" customWidth="1"/>
    <col min="1433" max="1439" width="1.25" style="1" customWidth="1"/>
    <col min="1440" max="1441" width="2.625" style="1" customWidth="1"/>
    <col min="1442" max="1443" width="1.25" style="1" customWidth="1"/>
    <col min="1444" max="1481" width="2.25" style="1" customWidth="1"/>
    <col min="1482" max="1485" width="2.375" style="1" customWidth="1"/>
    <col min="1486" max="1536" width="2.25" style="1"/>
    <col min="1537" max="1538" width="2.25" style="1" customWidth="1"/>
    <col min="1539" max="1539" width="1.875" style="1" customWidth="1"/>
    <col min="1540" max="1541" width="1.125" style="1" customWidth="1"/>
    <col min="1542" max="1543" width="1.875" style="1" customWidth="1"/>
    <col min="1544" max="1547" width="2.125" style="1" customWidth="1"/>
    <col min="1548" max="1549" width="1.125" style="1" customWidth="1"/>
    <col min="1550" max="1551" width="1.875" style="1" customWidth="1"/>
    <col min="1552" max="1559" width="1.125" style="1" customWidth="1"/>
    <col min="1560" max="1560" width="1.875" style="1" customWidth="1"/>
    <col min="1561" max="1562" width="1.125" style="1" customWidth="1"/>
    <col min="1563" max="1563" width="2.125" style="1" customWidth="1"/>
    <col min="1564" max="1565" width="1" style="1" customWidth="1"/>
    <col min="1566" max="1566" width="1.875" style="1" customWidth="1"/>
    <col min="1567" max="1570" width="1.125" style="1" customWidth="1"/>
    <col min="1571" max="1571" width="2.125" style="1" customWidth="1"/>
    <col min="1572" max="1573" width="1.875" style="1" customWidth="1"/>
    <col min="1574" max="1577" width="1.125" style="1" customWidth="1"/>
    <col min="1578" max="1578" width="1.875" style="1" customWidth="1"/>
    <col min="1579" max="1580" width="1.125" style="1" customWidth="1"/>
    <col min="1581" max="1581" width="2.125" style="1" customWidth="1"/>
    <col min="1582" max="1583" width="1.125" style="1" customWidth="1"/>
    <col min="1584" max="1584" width="1.875" style="1" customWidth="1"/>
    <col min="1585" max="1592" width="1.125" style="1" customWidth="1"/>
    <col min="1593" max="1595" width="1.875" style="1" customWidth="1"/>
    <col min="1596" max="1597" width="1.125" style="1" customWidth="1"/>
    <col min="1598" max="1599" width="2" style="1" customWidth="1"/>
    <col min="1600" max="1607" width="1.125" style="1" customWidth="1"/>
    <col min="1608" max="1608" width="2" style="1" customWidth="1"/>
    <col min="1609" max="1610" width="1.125" style="1" customWidth="1"/>
    <col min="1611" max="1611" width="2.125" style="1" customWidth="1"/>
    <col min="1612" max="1613" width="1.125" style="1" customWidth="1"/>
    <col min="1614" max="1615" width="2" style="1" customWidth="1"/>
    <col min="1616" max="1617" width="1.125" style="1" customWidth="1"/>
    <col min="1618" max="1620" width="2" style="1" customWidth="1"/>
    <col min="1621" max="1623" width="1.125" style="1" customWidth="1"/>
    <col min="1624" max="1624" width="2" style="1" customWidth="1"/>
    <col min="1625" max="1626" width="1.125" style="1" customWidth="1"/>
    <col min="1627" max="1627" width="2" style="1" customWidth="1"/>
    <col min="1628" max="1629" width="1.125" style="1" customWidth="1"/>
    <col min="1630" max="1630" width="2" style="1" customWidth="1"/>
    <col min="1631" max="1632" width="1.125" style="1" customWidth="1"/>
    <col min="1633" max="1633" width="2" style="1" customWidth="1"/>
    <col min="1634" max="1637" width="1.125" style="1" customWidth="1"/>
    <col min="1638" max="1639" width="2" style="1" customWidth="1"/>
    <col min="1640" max="1643" width="1.125" style="1" customWidth="1"/>
    <col min="1644" max="1645" width="2" style="1" customWidth="1"/>
    <col min="1646" max="1649" width="1.125" style="1" customWidth="1"/>
    <col min="1650" max="1651" width="2" style="1" customWidth="1"/>
    <col min="1652" max="1653" width="1.125" style="1" customWidth="1"/>
    <col min="1654" max="1654" width="2" style="1" customWidth="1"/>
    <col min="1655" max="1657" width="1.125" style="1" customWidth="1"/>
    <col min="1658" max="1667" width="2.625" style="1" customWidth="1"/>
    <col min="1668" max="1672" width="1.25" style="1" customWidth="1"/>
    <col min="1673" max="1675" width="2.625" style="1" customWidth="1"/>
    <col min="1676" max="1677" width="1.25" style="1" customWidth="1"/>
    <col min="1678" max="1678" width="2.25" style="1" customWidth="1"/>
    <col min="1679" max="1679" width="1.75" style="1" customWidth="1"/>
    <col min="1680" max="1681" width="1.25" style="1" customWidth="1"/>
    <col min="1682" max="1684" width="2.625" style="1" customWidth="1"/>
    <col min="1685" max="1687" width="1.25" style="1" customWidth="1"/>
    <col min="1688" max="1688" width="2.625" style="1" customWidth="1"/>
    <col min="1689" max="1695" width="1.25" style="1" customWidth="1"/>
    <col min="1696" max="1697" width="2.625" style="1" customWidth="1"/>
    <col min="1698" max="1699" width="1.25" style="1" customWidth="1"/>
    <col min="1700" max="1737" width="2.25" style="1" customWidth="1"/>
    <col min="1738" max="1741" width="2.375" style="1" customWidth="1"/>
    <col min="1742" max="1792" width="2.25" style="1"/>
    <col min="1793" max="1794" width="2.25" style="1" customWidth="1"/>
    <col min="1795" max="1795" width="1.875" style="1" customWidth="1"/>
    <col min="1796" max="1797" width="1.125" style="1" customWidth="1"/>
    <col min="1798" max="1799" width="1.875" style="1" customWidth="1"/>
    <col min="1800" max="1803" width="2.125" style="1" customWidth="1"/>
    <col min="1804" max="1805" width="1.125" style="1" customWidth="1"/>
    <col min="1806" max="1807" width="1.875" style="1" customWidth="1"/>
    <col min="1808" max="1815" width="1.125" style="1" customWidth="1"/>
    <col min="1816" max="1816" width="1.875" style="1" customWidth="1"/>
    <col min="1817" max="1818" width="1.125" style="1" customWidth="1"/>
    <col min="1819" max="1819" width="2.125" style="1" customWidth="1"/>
    <col min="1820" max="1821" width="1" style="1" customWidth="1"/>
    <col min="1822" max="1822" width="1.875" style="1" customWidth="1"/>
    <col min="1823" max="1826" width="1.125" style="1" customWidth="1"/>
    <col min="1827" max="1827" width="2.125" style="1" customWidth="1"/>
    <col min="1828" max="1829" width="1.875" style="1" customWidth="1"/>
    <col min="1830" max="1833" width="1.125" style="1" customWidth="1"/>
    <col min="1834" max="1834" width="1.875" style="1" customWidth="1"/>
    <col min="1835" max="1836" width="1.125" style="1" customWidth="1"/>
    <col min="1837" max="1837" width="2.125" style="1" customWidth="1"/>
    <col min="1838" max="1839" width="1.125" style="1" customWidth="1"/>
    <col min="1840" max="1840" width="1.875" style="1" customWidth="1"/>
    <col min="1841" max="1848" width="1.125" style="1" customWidth="1"/>
    <col min="1849" max="1851" width="1.875" style="1" customWidth="1"/>
    <col min="1852" max="1853" width="1.125" style="1" customWidth="1"/>
    <col min="1854" max="1855" width="2" style="1" customWidth="1"/>
    <col min="1856" max="1863" width="1.125" style="1" customWidth="1"/>
    <col min="1864" max="1864" width="2" style="1" customWidth="1"/>
    <col min="1865" max="1866" width="1.125" style="1" customWidth="1"/>
    <col min="1867" max="1867" width="2.125" style="1" customWidth="1"/>
    <col min="1868" max="1869" width="1.125" style="1" customWidth="1"/>
    <col min="1870" max="1871" width="2" style="1" customWidth="1"/>
    <col min="1872" max="1873" width="1.125" style="1" customWidth="1"/>
    <col min="1874" max="1876" width="2" style="1" customWidth="1"/>
    <col min="1877" max="1879" width="1.125" style="1" customWidth="1"/>
    <col min="1880" max="1880" width="2" style="1" customWidth="1"/>
    <col min="1881" max="1882" width="1.125" style="1" customWidth="1"/>
    <col min="1883" max="1883" width="2" style="1" customWidth="1"/>
    <col min="1884" max="1885" width="1.125" style="1" customWidth="1"/>
    <col min="1886" max="1886" width="2" style="1" customWidth="1"/>
    <col min="1887" max="1888" width="1.125" style="1" customWidth="1"/>
    <col min="1889" max="1889" width="2" style="1" customWidth="1"/>
    <col min="1890" max="1893" width="1.125" style="1" customWidth="1"/>
    <col min="1894" max="1895" width="2" style="1" customWidth="1"/>
    <col min="1896" max="1899" width="1.125" style="1" customWidth="1"/>
    <col min="1900" max="1901" width="2" style="1" customWidth="1"/>
    <col min="1902" max="1905" width="1.125" style="1" customWidth="1"/>
    <col min="1906" max="1907" width="2" style="1" customWidth="1"/>
    <col min="1908" max="1909" width="1.125" style="1" customWidth="1"/>
    <col min="1910" max="1910" width="2" style="1" customWidth="1"/>
    <col min="1911" max="1913" width="1.125" style="1" customWidth="1"/>
    <col min="1914" max="1923" width="2.625" style="1" customWidth="1"/>
    <col min="1924" max="1928" width="1.25" style="1" customWidth="1"/>
    <col min="1929" max="1931" width="2.625" style="1" customWidth="1"/>
    <col min="1932" max="1933" width="1.25" style="1" customWidth="1"/>
    <col min="1934" max="1934" width="2.25" style="1" customWidth="1"/>
    <col min="1935" max="1935" width="1.75" style="1" customWidth="1"/>
    <col min="1936" max="1937" width="1.25" style="1" customWidth="1"/>
    <col min="1938" max="1940" width="2.625" style="1" customWidth="1"/>
    <col min="1941" max="1943" width="1.25" style="1" customWidth="1"/>
    <col min="1944" max="1944" width="2.625" style="1" customWidth="1"/>
    <col min="1945" max="1951" width="1.25" style="1" customWidth="1"/>
    <col min="1952" max="1953" width="2.625" style="1" customWidth="1"/>
    <col min="1954" max="1955" width="1.25" style="1" customWidth="1"/>
    <col min="1956" max="1993" width="2.25" style="1" customWidth="1"/>
    <col min="1994" max="1997" width="2.375" style="1" customWidth="1"/>
    <col min="1998" max="2048" width="2.25" style="1"/>
    <col min="2049" max="2050" width="2.25" style="1" customWidth="1"/>
    <col min="2051" max="2051" width="1.875" style="1" customWidth="1"/>
    <col min="2052" max="2053" width="1.125" style="1" customWidth="1"/>
    <col min="2054" max="2055" width="1.875" style="1" customWidth="1"/>
    <col min="2056" max="2059" width="2.125" style="1" customWidth="1"/>
    <col min="2060" max="2061" width="1.125" style="1" customWidth="1"/>
    <col min="2062" max="2063" width="1.875" style="1" customWidth="1"/>
    <col min="2064" max="2071" width="1.125" style="1" customWidth="1"/>
    <col min="2072" max="2072" width="1.875" style="1" customWidth="1"/>
    <col min="2073" max="2074" width="1.125" style="1" customWidth="1"/>
    <col min="2075" max="2075" width="2.125" style="1" customWidth="1"/>
    <col min="2076" max="2077" width="1" style="1" customWidth="1"/>
    <col min="2078" max="2078" width="1.875" style="1" customWidth="1"/>
    <col min="2079" max="2082" width="1.125" style="1" customWidth="1"/>
    <col min="2083" max="2083" width="2.125" style="1" customWidth="1"/>
    <col min="2084" max="2085" width="1.875" style="1" customWidth="1"/>
    <col min="2086" max="2089" width="1.125" style="1" customWidth="1"/>
    <col min="2090" max="2090" width="1.875" style="1" customWidth="1"/>
    <col min="2091" max="2092" width="1.125" style="1" customWidth="1"/>
    <col min="2093" max="2093" width="2.125" style="1" customWidth="1"/>
    <col min="2094" max="2095" width="1.125" style="1" customWidth="1"/>
    <col min="2096" max="2096" width="1.875" style="1" customWidth="1"/>
    <col min="2097" max="2104" width="1.125" style="1" customWidth="1"/>
    <col min="2105" max="2107" width="1.875" style="1" customWidth="1"/>
    <col min="2108" max="2109" width="1.125" style="1" customWidth="1"/>
    <col min="2110" max="2111" width="2" style="1" customWidth="1"/>
    <col min="2112" max="2119" width="1.125" style="1" customWidth="1"/>
    <col min="2120" max="2120" width="2" style="1" customWidth="1"/>
    <col min="2121" max="2122" width="1.125" style="1" customWidth="1"/>
    <col min="2123" max="2123" width="2.125" style="1" customWidth="1"/>
    <col min="2124" max="2125" width="1.125" style="1" customWidth="1"/>
    <col min="2126" max="2127" width="2" style="1" customWidth="1"/>
    <col min="2128" max="2129" width="1.125" style="1" customWidth="1"/>
    <col min="2130" max="2132" width="2" style="1" customWidth="1"/>
    <col min="2133" max="2135" width="1.125" style="1" customWidth="1"/>
    <col min="2136" max="2136" width="2" style="1" customWidth="1"/>
    <col min="2137" max="2138" width="1.125" style="1" customWidth="1"/>
    <col min="2139" max="2139" width="2" style="1" customWidth="1"/>
    <col min="2140" max="2141" width="1.125" style="1" customWidth="1"/>
    <col min="2142" max="2142" width="2" style="1" customWidth="1"/>
    <col min="2143" max="2144" width="1.125" style="1" customWidth="1"/>
    <col min="2145" max="2145" width="2" style="1" customWidth="1"/>
    <col min="2146" max="2149" width="1.125" style="1" customWidth="1"/>
    <col min="2150" max="2151" width="2" style="1" customWidth="1"/>
    <col min="2152" max="2155" width="1.125" style="1" customWidth="1"/>
    <col min="2156" max="2157" width="2" style="1" customWidth="1"/>
    <col min="2158" max="2161" width="1.125" style="1" customWidth="1"/>
    <col min="2162" max="2163" width="2" style="1" customWidth="1"/>
    <col min="2164" max="2165" width="1.125" style="1" customWidth="1"/>
    <col min="2166" max="2166" width="2" style="1" customWidth="1"/>
    <col min="2167" max="2169" width="1.125" style="1" customWidth="1"/>
    <col min="2170" max="2179" width="2.625" style="1" customWidth="1"/>
    <col min="2180" max="2184" width="1.25" style="1" customWidth="1"/>
    <col min="2185" max="2187" width="2.625" style="1" customWidth="1"/>
    <col min="2188" max="2189" width="1.25" style="1" customWidth="1"/>
    <col min="2190" max="2190" width="2.25" style="1" customWidth="1"/>
    <col min="2191" max="2191" width="1.75" style="1" customWidth="1"/>
    <col min="2192" max="2193" width="1.25" style="1" customWidth="1"/>
    <col min="2194" max="2196" width="2.625" style="1" customWidth="1"/>
    <col min="2197" max="2199" width="1.25" style="1" customWidth="1"/>
    <col min="2200" max="2200" width="2.625" style="1" customWidth="1"/>
    <col min="2201" max="2207" width="1.25" style="1" customWidth="1"/>
    <col min="2208" max="2209" width="2.625" style="1" customWidth="1"/>
    <col min="2210" max="2211" width="1.25" style="1" customWidth="1"/>
    <col min="2212" max="2249" width="2.25" style="1" customWidth="1"/>
    <col min="2250" max="2253" width="2.375" style="1" customWidth="1"/>
    <col min="2254" max="2304" width="2.25" style="1"/>
    <col min="2305" max="2306" width="2.25" style="1" customWidth="1"/>
    <col min="2307" max="2307" width="1.875" style="1" customWidth="1"/>
    <col min="2308" max="2309" width="1.125" style="1" customWidth="1"/>
    <col min="2310" max="2311" width="1.875" style="1" customWidth="1"/>
    <col min="2312" max="2315" width="2.125" style="1" customWidth="1"/>
    <col min="2316" max="2317" width="1.125" style="1" customWidth="1"/>
    <col min="2318" max="2319" width="1.875" style="1" customWidth="1"/>
    <col min="2320" max="2327" width="1.125" style="1" customWidth="1"/>
    <col min="2328" max="2328" width="1.875" style="1" customWidth="1"/>
    <col min="2329" max="2330" width="1.125" style="1" customWidth="1"/>
    <col min="2331" max="2331" width="2.125" style="1" customWidth="1"/>
    <col min="2332" max="2333" width="1" style="1" customWidth="1"/>
    <col min="2334" max="2334" width="1.875" style="1" customWidth="1"/>
    <col min="2335" max="2338" width="1.125" style="1" customWidth="1"/>
    <col min="2339" max="2339" width="2.125" style="1" customWidth="1"/>
    <col min="2340" max="2341" width="1.875" style="1" customWidth="1"/>
    <col min="2342" max="2345" width="1.125" style="1" customWidth="1"/>
    <col min="2346" max="2346" width="1.875" style="1" customWidth="1"/>
    <col min="2347" max="2348" width="1.125" style="1" customWidth="1"/>
    <col min="2349" max="2349" width="2.125" style="1" customWidth="1"/>
    <col min="2350" max="2351" width="1.125" style="1" customWidth="1"/>
    <col min="2352" max="2352" width="1.875" style="1" customWidth="1"/>
    <col min="2353" max="2360" width="1.125" style="1" customWidth="1"/>
    <col min="2361" max="2363" width="1.875" style="1" customWidth="1"/>
    <col min="2364" max="2365" width="1.125" style="1" customWidth="1"/>
    <col min="2366" max="2367" width="2" style="1" customWidth="1"/>
    <col min="2368" max="2375" width="1.125" style="1" customWidth="1"/>
    <col min="2376" max="2376" width="2" style="1" customWidth="1"/>
    <col min="2377" max="2378" width="1.125" style="1" customWidth="1"/>
    <col min="2379" max="2379" width="2.125" style="1" customWidth="1"/>
    <col min="2380" max="2381" width="1.125" style="1" customWidth="1"/>
    <col min="2382" max="2383" width="2" style="1" customWidth="1"/>
    <col min="2384" max="2385" width="1.125" style="1" customWidth="1"/>
    <col min="2386" max="2388" width="2" style="1" customWidth="1"/>
    <col min="2389" max="2391" width="1.125" style="1" customWidth="1"/>
    <col min="2392" max="2392" width="2" style="1" customWidth="1"/>
    <col min="2393" max="2394" width="1.125" style="1" customWidth="1"/>
    <col min="2395" max="2395" width="2" style="1" customWidth="1"/>
    <col min="2396" max="2397" width="1.125" style="1" customWidth="1"/>
    <col min="2398" max="2398" width="2" style="1" customWidth="1"/>
    <col min="2399" max="2400" width="1.125" style="1" customWidth="1"/>
    <col min="2401" max="2401" width="2" style="1" customWidth="1"/>
    <col min="2402" max="2405" width="1.125" style="1" customWidth="1"/>
    <col min="2406" max="2407" width="2" style="1" customWidth="1"/>
    <col min="2408" max="2411" width="1.125" style="1" customWidth="1"/>
    <col min="2412" max="2413" width="2" style="1" customWidth="1"/>
    <col min="2414" max="2417" width="1.125" style="1" customWidth="1"/>
    <col min="2418" max="2419" width="2" style="1" customWidth="1"/>
    <col min="2420" max="2421" width="1.125" style="1" customWidth="1"/>
    <col min="2422" max="2422" width="2" style="1" customWidth="1"/>
    <col min="2423" max="2425" width="1.125" style="1" customWidth="1"/>
    <col min="2426" max="2435" width="2.625" style="1" customWidth="1"/>
    <col min="2436" max="2440" width="1.25" style="1" customWidth="1"/>
    <col min="2441" max="2443" width="2.625" style="1" customWidth="1"/>
    <col min="2444" max="2445" width="1.25" style="1" customWidth="1"/>
    <col min="2446" max="2446" width="2.25" style="1" customWidth="1"/>
    <col min="2447" max="2447" width="1.75" style="1" customWidth="1"/>
    <col min="2448" max="2449" width="1.25" style="1" customWidth="1"/>
    <col min="2450" max="2452" width="2.625" style="1" customWidth="1"/>
    <col min="2453" max="2455" width="1.25" style="1" customWidth="1"/>
    <col min="2456" max="2456" width="2.625" style="1" customWidth="1"/>
    <col min="2457" max="2463" width="1.25" style="1" customWidth="1"/>
    <col min="2464" max="2465" width="2.625" style="1" customWidth="1"/>
    <col min="2466" max="2467" width="1.25" style="1" customWidth="1"/>
    <col min="2468" max="2505" width="2.25" style="1" customWidth="1"/>
    <col min="2506" max="2509" width="2.375" style="1" customWidth="1"/>
    <col min="2510" max="2560" width="2.25" style="1"/>
    <col min="2561" max="2562" width="2.25" style="1" customWidth="1"/>
    <col min="2563" max="2563" width="1.875" style="1" customWidth="1"/>
    <col min="2564" max="2565" width="1.125" style="1" customWidth="1"/>
    <col min="2566" max="2567" width="1.875" style="1" customWidth="1"/>
    <col min="2568" max="2571" width="2.125" style="1" customWidth="1"/>
    <col min="2572" max="2573" width="1.125" style="1" customWidth="1"/>
    <col min="2574" max="2575" width="1.875" style="1" customWidth="1"/>
    <col min="2576" max="2583" width="1.125" style="1" customWidth="1"/>
    <col min="2584" max="2584" width="1.875" style="1" customWidth="1"/>
    <col min="2585" max="2586" width="1.125" style="1" customWidth="1"/>
    <col min="2587" max="2587" width="2.125" style="1" customWidth="1"/>
    <col min="2588" max="2589" width="1" style="1" customWidth="1"/>
    <col min="2590" max="2590" width="1.875" style="1" customWidth="1"/>
    <col min="2591" max="2594" width="1.125" style="1" customWidth="1"/>
    <col min="2595" max="2595" width="2.125" style="1" customWidth="1"/>
    <col min="2596" max="2597" width="1.875" style="1" customWidth="1"/>
    <col min="2598" max="2601" width="1.125" style="1" customWidth="1"/>
    <col min="2602" max="2602" width="1.875" style="1" customWidth="1"/>
    <col min="2603" max="2604" width="1.125" style="1" customWidth="1"/>
    <col min="2605" max="2605" width="2.125" style="1" customWidth="1"/>
    <col min="2606" max="2607" width="1.125" style="1" customWidth="1"/>
    <col min="2608" max="2608" width="1.875" style="1" customWidth="1"/>
    <col min="2609" max="2616" width="1.125" style="1" customWidth="1"/>
    <col min="2617" max="2619" width="1.875" style="1" customWidth="1"/>
    <col min="2620" max="2621" width="1.125" style="1" customWidth="1"/>
    <col min="2622" max="2623" width="2" style="1" customWidth="1"/>
    <col min="2624" max="2631" width="1.125" style="1" customWidth="1"/>
    <col min="2632" max="2632" width="2" style="1" customWidth="1"/>
    <col min="2633" max="2634" width="1.125" style="1" customWidth="1"/>
    <col min="2635" max="2635" width="2.125" style="1" customWidth="1"/>
    <col min="2636" max="2637" width="1.125" style="1" customWidth="1"/>
    <col min="2638" max="2639" width="2" style="1" customWidth="1"/>
    <col min="2640" max="2641" width="1.125" style="1" customWidth="1"/>
    <col min="2642" max="2644" width="2" style="1" customWidth="1"/>
    <col min="2645" max="2647" width="1.125" style="1" customWidth="1"/>
    <col min="2648" max="2648" width="2" style="1" customWidth="1"/>
    <col min="2649" max="2650" width="1.125" style="1" customWidth="1"/>
    <col min="2651" max="2651" width="2" style="1" customWidth="1"/>
    <col min="2652" max="2653" width="1.125" style="1" customWidth="1"/>
    <col min="2654" max="2654" width="2" style="1" customWidth="1"/>
    <col min="2655" max="2656" width="1.125" style="1" customWidth="1"/>
    <col min="2657" max="2657" width="2" style="1" customWidth="1"/>
    <col min="2658" max="2661" width="1.125" style="1" customWidth="1"/>
    <col min="2662" max="2663" width="2" style="1" customWidth="1"/>
    <col min="2664" max="2667" width="1.125" style="1" customWidth="1"/>
    <col min="2668" max="2669" width="2" style="1" customWidth="1"/>
    <col min="2670" max="2673" width="1.125" style="1" customWidth="1"/>
    <col min="2674" max="2675" width="2" style="1" customWidth="1"/>
    <col min="2676" max="2677" width="1.125" style="1" customWidth="1"/>
    <col min="2678" max="2678" width="2" style="1" customWidth="1"/>
    <col min="2679" max="2681" width="1.125" style="1" customWidth="1"/>
    <col min="2682" max="2691" width="2.625" style="1" customWidth="1"/>
    <col min="2692" max="2696" width="1.25" style="1" customWidth="1"/>
    <col min="2697" max="2699" width="2.625" style="1" customWidth="1"/>
    <col min="2700" max="2701" width="1.25" style="1" customWidth="1"/>
    <col min="2702" max="2702" width="2.25" style="1" customWidth="1"/>
    <col min="2703" max="2703" width="1.75" style="1" customWidth="1"/>
    <col min="2704" max="2705" width="1.25" style="1" customWidth="1"/>
    <col min="2706" max="2708" width="2.625" style="1" customWidth="1"/>
    <col min="2709" max="2711" width="1.25" style="1" customWidth="1"/>
    <col min="2712" max="2712" width="2.625" style="1" customWidth="1"/>
    <col min="2713" max="2719" width="1.25" style="1" customWidth="1"/>
    <col min="2720" max="2721" width="2.625" style="1" customWidth="1"/>
    <col min="2722" max="2723" width="1.25" style="1" customWidth="1"/>
    <col min="2724" max="2761" width="2.25" style="1" customWidth="1"/>
    <col min="2762" max="2765" width="2.375" style="1" customWidth="1"/>
    <col min="2766" max="2816" width="2.25" style="1"/>
    <col min="2817" max="2818" width="2.25" style="1" customWidth="1"/>
    <col min="2819" max="2819" width="1.875" style="1" customWidth="1"/>
    <col min="2820" max="2821" width="1.125" style="1" customWidth="1"/>
    <col min="2822" max="2823" width="1.875" style="1" customWidth="1"/>
    <col min="2824" max="2827" width="2.125" style="1" customWidth="1"/>
    <col min="2828" max="2829" width="1.125" style="1" customWidth="1"/>
    <col min="2830" max="2831" width="1.875" style="1" customWidth="1"/>
    <col min="2832" max="2839" width="1.125" style="1" customWidth="1"/>
    <col min="2840" max="2840" width="1.875" style="1" customWidth="1"/>
    <col min="2841" max="2842" width="1.125" style="1" customWidth="1"/>
    <col min="2843" max="2843" width="2.125" style="1" customWidth="1"/>
    <col min="2844" max="2845" width="1" style="1" customWidth="1"/>
    <col min="2846" max="2846" width="1.875" style="1" customWidth="1"/>
    <col min="2847" max="2850" width="1.125" style="1" customWidth="1"/>
    <col min="2851" max="2851" width="2.125" style="1" customWidth="1"/>
    <col min="2852" max="2853" width="1.875" style="1" customWidth="1"/>
    <col min="2854" max="2857" width="1.125" style="1" customWidth="1"/>
    <col min="2858" max="2858" width="1.875" style="1" customWidth="1"/>
    <col min="2859" max="2860" width="1.125" style="1" customWidth="1"/>
    <col min="2861" max="2861" width="2.125" style="1" customWidth="1"/>
    <col min="2862" max="2863" width="1.125" style="1" customWidth="1"/>
    <col min="2864" max="2864" width="1.875" style="1" customWidth="1"/>
    <col min="2865" max="2872" width="1.125" style="1" customWidth="1"/>
    <col min="2873" max="2875" width="1.875" style="1" customWidth="1"/>
    <col min="2876" max="2877" width="1.125" style="1" customWidth="1"/>
    <col min="2878" max="2879" width="2" style="1" customWidth="1"/>
    <col min="2880" max="2887" width="1.125" style="1" customWidth="1"/>
    <col min="2888" max="2888" width="2" style="1" customWidth="1"/>
    <col min="2889" max="2890" width="1.125" style="1" customWidth="1"/>
    <col min="2891" max="2891" width="2.125" style="1" customWidth="1"/>
    <col min="2892" max="2893" width="1.125" style="1" customWidth="1"/>
    <col min="2894" max="2895" width="2" style="1" customWidth="1"/>
    <col min="2896" max="2897" width="1.125" style="1" customWidth="1"/>
    <col min="2898" max="2900" width="2" style="1" customWidth="1"/>
    <col min="2901" max="2903" width="1.125" style="1" customWidth="1"/>
    <col min="2904" max="2904" width="2" style="1" customWidth="1"/>
    <col min="2905" max="2906" width="1.125" style="1" customWidth="1"/>
    <col min="2907" max="2907" width="2" style="1" customWidth="1"/>
    <col min="2908" max="2909" width="1.125" style="1" customWidth="1"/>
    <col min="2910" max="2910" width="2" style="1" customWidth="1"/>
    <col min="2911" max="2912" width="1.125" style="1" customWidth="1"/>
    <col min="2913" max="2913" width="2" style="1" customWidth="1"/>
    <col min="2914" max="2917" width="1.125" style="1" customWidth="1"/>
    <col min="2918" max="2919" width="2" style="1" customWidth="1"/>
    <col min="2920" max="2923" width="1.125" style="1" customWidth="1"/>
    <col min="2924" max="2925" width="2" style="1" customWidth="1"/>
    <col min="2926" max="2929" width="1.125" style="1" customWidth="1"/>
    <col min="2930" max="2931" width="2" style="1" customWidth="1"/>
    <col min="2932" max="2933" width="1.125" style="1" customWidth="1"/>
    <col min="2934" max="2934" width="2" style="1" customWidth="1"/>
    <col min="2935" max="2937" width="1.125" style="1" customWidth="1"/>
    <col min="2938" max="2947" width="2.625" style="1" customWidth="1"/>
    <col min="2948" max="2952" width="1.25" style="1" customWidth="1"/>
    <col min="2953" max="2955" width="2.625" style="1" customWidth="1"/>
    <col min="2956" max="2957" width="1.25" style="1" customWidth="1"/>
    <col min="2958" max="2958" width="2.25" style="1" customWidth="1"/>
    <col min="2959" max="2959" width="1.75" style="1" customWidth="1"/>
    <col min="2960" max="2961" width="1.25" style="1" customWidth="1"/>
    <col min="2962" max="2964" width="2.625" style="1" customWidth="1"/>
    <col min="2965" max="2967" width="1.25" style="1" customWidth="1"/>
    <col min="2968" max="2968" width="2.625" style="1" customWidth="1"/>
    <col min="2969" max="2975" width="1.25" style="1" customWidth="1"/>
    <col min="2976" max="2977" width="2.625" style="1" customWidth="1"/>
    <col min="2978" max="2979" width="1.25" style="1" customWidth="1"/>
    <col min="2980" max="3017" width="2.25" style="1" customWidth="1"/>
    <col min="3018" max="3021" width="2.375" style="1" customWidth="1"/>
    <col min="3022" max="3072" width="2.25" style="1"/>
    <col min="3073" max="3074" width="2.25" style="1" customWidth="1"/>
    <col min="3075" max="3075" width="1.875" style="1" customWidth="1"/>
    <col min="3076" max="3077" width="1.125" style="1" customWidth="1"/>
    <col min="3078" max="3079" width="1.875" style="1" customWidth="1"/>
    <col min="3080" max="3083" width="2.125" style="1" customWidth="1"/>
    <col min="3084" max="3085" width="1.125" style="1" customWidth="1"/>
    <col min="3086" max="3087" width="1.875" style="1" customWidth="1"/>
    <col min="3088" max="3095" width="1.125" style="1" customWidth="1"/>
    <col min="3096" max="3096" width="1.875" style="1" customWidth="1"/>
    <col min="3097" max="3098" width="1.125" style="1" customWidth="1"/>
    <col min="3099" max="3099" width="2.125" style="1" customWidth="1"/>
    <col min="3100" max="3101" width="1" style="1" customWidth="1"/>
    <col min="3102" max="3102" width="1.875" style="1" customWidth="1"/>
    <col min="3103" max="3106" width="1.125" style="1" customWidth="1"/>
    <col min="3107" max="3107" width="2.125" style="1" customWidth="1"/>
    <col min="3108" max="3109" width="1.875" style="1" customWidth="1"/>
    <col min="3110" max="3113" width="1.125" style="1" customWidth="1"/>
    <col min="3114" max="3114" width="1.875" style="1" customWidth="1"/>
    <col min="3115" max="3116" width="1.125" style="1" customWidth="1"/>
    <col min="3117" max="3117" width="2.125" style="1" customWidth="1"/>
    <col min="3118" max="3119" width="1.125" style="1" customWidth="1"/>
    <col min="3120" max="3120" width="1.875" style="1" customWidth="1"/>
    <col min="3121" max="3128" width="1.125" style="1" customWidth="1"/>
    <col min="3129" max="3131" width="1.875" style="1" customWidth="1"/>
    <col min="3132" max="3133" width="1.125" style="1" customWidth="1"/>
    <col min="3134" max="3135" width="2" style="1" customWidth="1"/>
    <col min="3136" max="3143" width="1.125" style="1" customWidth="1"/>
    <col min="3144" max="3144" width="2" style="1" customWidth="1"/>
    <col min="3145" max="3146" width="1.125" style="1" customWidth="1"/>
    <col min="3147" max="3147" width="2.125" style="1" customWidth="1"/>
    <col min="3148" max="3149" width="1.125" style="1" customWidth="1"/>
    <col min="3150" max="3151" width="2" style="1" customWidth="1"/>
    <col min="3152" max="3153" width="1.125" style="1" customWidth="1"/>
    <col min="3154" max="3156" width="2" style="1" customWidth="1"/>
    <col min="3157" max="3159" width="1.125" style="1" customWidth="1"/>
    <col min="3160" max="3160" width="2" style="1" customWidth="1"/>
    <col min="3161" max="3162" width="1.125" style="1" customWidth="1"/>
    <col min="3163" max="3163" width="2" style="1" customWidth="1"/>
    <col min="3164" max="3165" width="1.125" style="1" customWidth="1"/>
    <col min="3166" max="3166" width="2" style="1" customWidth="1"/>
    <col min="3167" max="3168" width="1.125" style="1" customWidth="1"/>
    <col min="3169" max="3169" width="2" style="1" customWidth="1"/>
    <col min="3170" max="3173" width="1.125" style="1" customWidth="1"/>
    <col min="3174" max="3175" width="2" style="1" customWidth="1"/>
    <col min="3176" max="3179" width="1.125" style="1" customWidth="1"/>
    <col min="3180" max="3181" width="2" style="1" customWidth="1"/>
    <col min="3182" max="3185" width="1.125" style="1" customWidth="1"/>
    <col min="3186" max="3187" width="2" style="1" customWidth="1"/>
    <col min="3188" max="3189" width="1.125" style="1" customWidth="1"/>
    <col min="3190" max="3190" width="2" style="1" customWidth="1"/>
    <col min="3191" max="3193" width="1.125" style="1" customWidth="1"/>
    <col min="3194" max="3203" width="2.625" style="1" customWidth="1"/>
    <col min="3204" max="3208" width="1.25" style="1" customWidth="1"/>
    <col min="3209" max="3211" width="2.625" style="1" customWidth="1"/>
    <col min="3212" max="3213" width="1.25" style="1" customWidth="1"/>
    <col min="3214" max="3214" width="2.25" style="1" customWidth="1"/>
    <col min="3215" max="3215" width="1.75" style="1" customWidth="1"/>
    <col min="3216" max="3217" width="1.25" style="1" customWidth="1"/>
    <col min="3218" max="3220" width="2.625" style="1" customWidth="1"/>
    <col min="3221" max="3223" width="1.25" style="1" customWidth="1"/>
    <col min="3224" max="3224" width="2.625" style="1" customWidth="1"/>
    <col min="3225" max="3231" width="1.25" style="1" customWidth="1"/>
    <col min="3232" max="3233" width="2.625" style="1" customWidth="1"/>
    <col min="3234" max="3235" width="1.25" style="1" customWidth="1"/>
    <col min="3236" max="3273" width="2.25" style="1" customWidth="1"/>
    <col min="3274" max="3277" width="2.375" style="1" customWidth="1"/>
    <col min="3278" max="3328" width="2.25" style="1"/>
    <col min="3329" max="3330" width="2.25" style="1" customWidth="1"/>
    <col min="3331" max="3331" width="1.875" style="1" customWidth="1"/>
    <col min="3332" max="3333" width="1.125" style="1" customWidth="1"/>
    <col min="3334" max="3335" width="1.875" style="1" customWidth="1"/>
    <col min="3336" max="3339" width="2.125" style="1" customWidth="1"/>
    <col min="3340" max="3341" width="1.125" style="1" customWidth="1"/>
    <col min="3342" max="3343" width="1.875" style="1" customWidth="1"/>
    <col min="3344" max="3351" width="1.125" style="1" customWidth="1"/>
    <col min="3352" max="3352" width="1.875" style="1" customWidth="1"/>
    <col min="3353" max="3354" width="1.125" style="1" customWidth="1"/>
    <col min="3355" max="3355" width="2.125" style="1" customWidth="1"/>
    <col min="3356" max="3357" width="1" style="1" customWidth="1"/>
    <col min="3358" max="3358" width="1.875" style="1" customWidth="1"/>
    <col min="3359" max="3362" width="1.125" style="1" customWidth="1"/>
    <col min="3363" max="3363" width="2.125" style="1" customWidth="1"/>
    <col min="3364" max="3365" width="1.875" style="1" customWidth="1"/>
    <col min="3366" max="3369" width="1.125" style="1" customWidth="1"/>
    <col min="3370" max="3370" width="1.875" style="1" customWidth="1"/>
    <col min="3371" max="3372" width="1.125" style="1" customWidth="1"/>
    <col min="3373" max="3373" width="2.125" style="1" customWidth="1"/>
    <col min="3374" max="3375" width="1.125" style="1" customWidth="1"/>
    <col min="3376" max="3376" width="1.875" style="1" customWidth="1"/>
    <col min="3377" max="3384" width="1.125" style="1" customWidth="1"/>
    <col min="3385" max="3387" width="1.875" style="1" customWidth="1"/>
    <col min="3388" max="3389" width="1.125" style="1" customWidth="1"/>
    <col min="3390" max="3391" width="2" style="1" customWidth="1"/>
    <col min="3392" max="3399" width="1.125" style="1" customWidth="1"/>
    <col min="3400" max="3400" width="2" style="1" customWidth="1"/>
    <col min="3401" max="3402" width="1.125" style="1" customWidth="1"/>
    <col min="3403" max="3403" width="2.125" style="1" customWidth="1"/>
    <col min="3404" max="3405" width="1.125" style="1" customWidth="1"/>
    <col min="3406" max="3407" width="2" style="1" customWidth="1"/>
    <col min="3408" max="3409" width="1.125" style="1" customWidth="1"/>
    <col min="3410" max="3412" width="2" style="1" customWidth="1"/>
    <col min="3413" max="3415" width="1.125" style="1" customWidth="1"/>
    <col min="3416" max="3416" width="2" style="1" customWidth="1"/>
    <col min="3417" max="3418" width="1.125" style="1" customWidth="1"/>
    <col min="3419" max="3419" width="2" style="1" customWidth="1"/>
    <col min="3420" max="3421" width="1.125" style="1" customWidth="1"/>
    <col min="3422" max="3422" width="2" style="1" customWidth="1"/>
    <col min="3423" max="3424" width="1.125" style="1" customWidth="1"/>
    <col min="3425" max="3425" width="2" style="1" customWidth="1"/>
    <col min="3426" max="3429" width="1.125" style="1" customWidth="1"/>
    <col min="3430" max="3431" width="2" style="1" customWidth="1"/>
    <col min="3432" max="3435" width="1.125" style="1" customWidth="1"/>
    <col min="3436" max="3437" width="2" style="1" customWidth="1"/>
    <col min="3438" max="3441" width="1.125" style="1" customWidth="1"/>
    <col min="3442" max="3443" width="2" style="1" customWidth="1"/>
    <col min="3444" max="3445" width="1.125" style="1" customWidth="1"/>
    <col min="3446" max="3446" width="2" style="1" customWidth="1"/>
    <col min="3447" max="3449" width="1.125" style="1" customWidth="1"/>
    <col min="3450" max="3459" width="2.625" style="1" customWidth="1"/>
    <col min="3460" max="3464" width="1.25" style="1" customWidth="1"/>
    <col min="3465" max="3467" width="2.625" style="1" customWidth="1"/>
    <col min="3468" max="3469" width="1.25" style="1" customWidth="1"/>
    <col min="3470" max="3470" width="2.25" style="1" customWidth="1"/>
    <col min="3471" max="3471" width="1.75" style="1" customWidth="1"/>
    <col min="3472" max="3473" width="1.25" style="1" customWidth="1"/>
    <col min="3474" max="3476" width="2.625" style="1" customWidth="1"/>
    <col min="3477" max="3479" width="1.25" style="1" customWidth="1"/>
    <col min="3480" max="3480" width="2.625" style="1" customWidth="1"/>
    <col min="3481" max="3487" width="1.25" style="1" customWidth="1"/>
    <col min="3488" max="3489" width="2.625" style="1" customWidth="1"/>
    <col min="3490" max="3491" width="1.25" style="1" customWidth="1"/>
    <col min="3492" max="3529" width="2.25" style="1" customWidth="1"/>
    <col min="3530" max="3533" width="2.375" style="1" customWidth="1"/>
    <col min="3534" max="3584" width="2.25" style="1"/>
    <col min="3585" max="3586" width="2.25" style="1" customWidth="1"/>
    <col min="3587" max="3587" width="1.875" style="1" customWidth="1"/>
    <col min="3588" max="3589" width="1.125" style="1" customWidth="1"/>
    <col min="3590" max="3591" width="1.875" style="1" customWidth="1"/>
    <col min="3592" max="3595" width="2.125" style="1" customWidth="1"/>
    <col min="3596" max="3597" width="1.125" style="1" customWidth="1"/>
    <col min="3598" max="3599" width="1.875" style="1" customWidth="1"/>
    <col min="3600" max="3607" width="1.125" style="1" customWidth="1"/>
    <col min="3608" max="3608" width="1.875" style="1" customWidth="1"/>
    <col min="3609" max="3610" width="1.125" style="1" customWidth="1"/>
    <col min="3611" max="3611" width="2.125" style="1" customWidth="1"/>
    <col min="3612" max="3613" width="1" style="1" customWidth="1"/>
    <col min="3614" max="3614" width="1.875" style="1" customWidth="1"/>
    <col min="3615" max="3618" width="1.125" style="1" customWidth="1"/>
    <col min="3619" max="3619" width="2.125" style="1" customWidth="1"/>
    <col min="3620" max="3621" width="1.875" style="1" customWidth="1"/>
    <col min="3622" max="3625" width="1.125" style="1" customWidth="1"/>
    <col min="3626" max="3626" width="1.875" style="1" customWidth="1"/>
    <col min="3627" max="3628" width="1.125" style="1" customWidth="1"/>
    <col min="3629" max="3629" width="2.125" style="1" customWidth="1"/>
    <col min="3630" max="3631" width="1.125" style="1" customWidth="1"/>
    <col min="3632" max="3632" width="1.875" style="1" customWidth="1"/>
    <col min="3633" max="3640" width="1.125" style="1" customWidth="1"/>
    <col min="3641" max="3643" width="1.875" style="1" customWidth="1"/>
    <col min="3644" max="3645" width="1.125" style="1" customWidth="1"/>
    <col min="3646" max="3647" width="2" style="1" customWidth="1"/>
    <col min="3648" max="3655" width="1.125" style="1" customWidth="1"/>
    <col min="3656" max="3656" width="2" style="1" customWidth="1"/>
    <col min="3657" max="3658" width="1.125" style="1" customWidth="1"/>
    <col min="3659" max="3659" width="2.125" style="1" customWidth="1"/>
    <col min="3660" max="3661" width="1.125" style="1" customWidth="1"/>
    <col min="3662" max="3663" width="2" style="1" customWidth="1"/>
    <col min="3664" max="3665" width="1.125" style="1" customWidth="1"/>
    <col min="3666" max="3668" width="2" style="1" customWidth="1"/>
    <col min="3669" max="3671" width="1.125" style="1" customWidth="1"/>
    <col min="3672" max="3672" width="2" style="1" customWidth="1"/>
    <col min="3673" max="3674" width="1.125" style="1" customWidth="1"/>
    <col min="3675" max="3675" width="2" style="1" customWidth="1"/>
    <col min="3676" max="3677" width="1.125" style="1" customWidth="1"/>
    <col min="3678" max="3678" width="2" style="1" customWidth="1"/>
    <col min="3679" max="3680" width="1.125" style="1" customWidth="1"/>
    <col min="3681" max="3681" width="2" style="1" customWidth="1"/>
    <col min="3682" max="3685" width="1.125" style="1" customWidth="1"/>
    <col min="3686" max="3687" width="2" style="1" customWidth="1"/>
    <col min="3688" max="3691" width="1.125" style="1" customWidth="1"/>
    <col min="3692" max="3693" width="2" style="1" customWidth="1"/>
    <col min="3694" max="3697" width="1.125" style="1" customWidth="1"/>
    <col min="3698" max="3699" width="2" style="1" customWidth="1"/>
    <col min="3700" max="3701" width="1.125" style="1" customWidth="1"/>
    <col min="3702" max="3702" width="2" style="1" customWidth="1"/>
    <col min="3703" max="3705" width="1.125" style="1" customWidth="1"/>
    <col min="3706" max="3715" width="2.625" style="1" customWidth="1"/>
    <col min="3716" max="3720" width="1.25" style="1" customWidth="1"/>
    <col min="3721" max="3723" width="2.625" style="1" customWidth="1"/>
    <col min="3724" max="3725" width="1.25" style="1" customWidth="1"/>
    <col min="3726" max="3726" width="2.25" style="1" customWidth="1"/>
    <col min="3727" max="3727" width="1.75" style="1" customWidth="1"/>
    <col min="3728" max="3729" width="1.25" style="1" customWidth="1"/>
    <col min="3730" max="3732" width="2.625" style="1" customWidth="1"/>
    <col min="3733" max="3735" width="1.25" style="1" customWidth="1"/>
    <col min="3736" max="3736" width="2.625" style="1" customWidth="1"/>
    <col min="3737" max="3743" width="1.25" style="1" customWidth="1"/>
    <col min="3744" max="3745" width="2.625" style="1" customWidth="1"/>
    <col min="3746" max="3747" width="1.25" style="1" customWidth="1"/>
    <col min="3748" max="3785" width="2.25" style="1" customWidth="1"/>
    <col min="3786" max="3789" width="2.375" style="1" customWidth="1"/>
    <col min="3790" max="3840" width="2.25" style="1"/>
    <col min="3841" max="3842" width="2.25" style="1" customWidth="1"/>
    <col min="3843" max="3843" width="1.875" style="1" customWidth="1"/>
    <col min="3844" max="3845" width="1.125" style="1" customWidth="1"/>
    <col min="3846" max="3847" width="1.875" style="1" customWidth="1"/>
    <col min="3848" max="3851" width="2.125" style="1" customWidth="1"/>
    <col min="3852" max="3853" width="1.125" style="1" customWidth="1"/>
    <col min="3854" max="3855" width="1.875" style="1" customWidth="1"/>
    <col min="3856" max="3863" width="1.125" style="1" customWidth="1"/>
    <col min="3864" max="3864" width="1.875" style="1" customWidth="1"/>
    <col min="3865" max="3866" width="1.125" style="1" customWidth="1"/>
    <col min="3867" max="3867" width="2.125" style="1" customWidth="1"/>
    <col min="3868" max="3869" width="1" style="1" customWidth="1"/>
    <col min="3870" max="3870" width="1.875" style="1" customWidth="1"/>
    <col min="3871" max="3874" width="1.125" style="1" customWidth="1"/>
    <col min="3875" max="3875" width="2.125" style="1" customWidth="1"/>
    <col min="3876" max="3877" width="1.875" style="1" customWidth="1"/>
    <col min="3878" max="3881" width="1.125" style="1" customWidth="1"/>
    <col min="3882" max="3882" width="1.875" style="1" customWidth="1"/>
    <col min="3883" max="3884" width="1.125" style="1" customWidth="1"/>
    <col min="3885" max="3885" width="2.125" style="1" customWidth="1"/>
    <col min="3886" max="3887" width="1.125" style="1" customWidth="1"/>
    <col min="3888" max="3888" width="1.875" style="1" customWidth="1"/>
    <col min="3889" max="3896" width="1.125" style="1" customWidth="1"/>
    <col min="3897" max="3899" width="1.875" style="1" customWidth="1"/>
    <col min="3900" max="3901" width="1.125" style="1" customWidth="1"/>
    <col min="3902" max="3903" width="2" style="1" customWidth="1"/>
    <col min="3904" max="3911" width="1.125" style="1" customWidth="1"/>
    <col min="3912" max="3912" width="2" style="1" customWidth="1"/>
    <col min="3913" max="3914" width="1.125" style="1" customWidth="1"/>
    <col min="3915" max="3915" width="2.125" style="1" customWidth="1"/>
    <col min="3916" max="3917" width="1.125" style="1" customWidth="1"/>
    <col min="3918" max="3919" width="2" style="1" customWidth="1"/>
    <col min="3920" max="3921" width="1.125" style="1" customWidth="1"/>
    <col min="3922" max="3924" width="2" style="1" customWidth="1"/>
    <col min="3925" max="3927" width="1.125" style="1" customWidth="1"/>
    <col min="3928" max="3928" width="2" style="1" customWidth="1"/>
    <col min="3929" max="3930" width="1.125" style="1" customWidth="1"/>
    <col min="3931" max="3931" width="2" style="1" customWidth="1"/>
    <col min="3932" max="3933" width="1.125" style="1" customWidth="1"/>
    <col min="3934" max="3934" width="2" style="1" customWidth="1"/>
    <col min="3935" max="3936" width="1.125" style="1" customWidth="1"/>
    <col min="3937" max="3937" width="2" style="1" customWidth="1"/>
    <col min="3938" max="3941" width="1.125" style="1" customWidth="1"/>
    <col min="3942" max="3943" width="2" style="1" customWidth="1"/>
    <col min="3944" max="3947" width="1.125" style="1" customWidth="1"/>
    <col min="3948" max="3949" width="2" style="1" customWidth="1"/>
    <col min="3950" max="3953" width="1.125" style="1" customWidth="1"/>
    <col min="3954" max="3955" width="2" style="1" customWidth="1"/>
    <col min="3956" max="3957" width="1.125" style="1" customWidth="1"/>
    <col min="3958" max="3958" width="2" style="1" customWidth="1"/>
    <col min="3959" max="3961" width="1.125" style="1" customWidth="1"/>
    <col min="3962" max="3971" width="2.625" style="1" customWidth="1"/>
    <col min="3972" max="3976" width="1.25" style="1" customWidth="1"/>
    <col min="3977" max="3979" width="2.625" style="1" customWidth="1"/>
    <col min="3980" max="3981" width="1.25" style="1" customWidth="1"/>
    <col min="3982" max="3982" width="2.25" style="1" customWidth="1"/>
    <col min="3983" max="3983" width="1.75" style="1" customWidth="1"/>
    <col min="3984" max="3985" width="1.25" style="1" customWidth="1"/>
    <col min="3986" max="3988" width="2.625" style="1" customWidth="1"/>
    <col min="3989" max="3991" width="1.25" style="1" customWidth="1"/>
    <col min="3992" max="3992" width="2.625" style="1" customWidth="1"/>
    <col min="3993" max="3999" width="1.25" style="1" customWidth="1"/>
    <col min="4000" max="4001" width="2.625" style="1" customWidth="1"/>
    <col min="4002" max="4003" width="1.25" style="1" customWidth="1"/>
    <col min="4004" max="4041" width="2.25" style="1" customWidth="1"/>
    <col min="4042" max="4045" width="2.375" style="1" customWidth="1"/>
    <col min="4046" max="4096" width="2.25" style="1"/>
    <col min="4097" max="4098" width="2.25" style="1" customWidth="1"/>
    <col min="4099" max="4099" width="1.875" style="1" customWidth="1"/>
    <col min="4100" max="4101" width="1.125" style="1" customWidth="1"/>
    <col min="4102" max="4103" width="1.875" style="1" customWidth="1"/>
    <col min="4104" max="4107" width="2.125" style="1" customWidth="1"/>
    <col min="4108" max="4109" width="1.125" style="1" customWidth="1"/>
    <col min="4110" max="4111" width="1.875" style="1" customWidth="1"/>
    <col min="4112" max="4119" width="1.125" style="1" customWidth="1"/>
    <col min="4120" max="4120" width="1.875" style="1" customWidth="1"/>
    <col min="4121" max="4122" width="1.125" style="1" customWidth="1"/>
    <col min="4123" max="4123" width="2.125" style="1" customWidth="1"/>
    <col min="4124" max="4125" width="1" style="1" customWidth="1"/>
    <col min="4126" max="4126" width="1.875" style="1" customWidth="1"/>
    <col min="4127" max="4130" width="1.125" style="1" customWidth="1"/>
    <col min="4131" max="4131" width="2.125" style="1" customWidth="1"/>
    <col min="4132" max="4133" width="1.875" style="1" customWidth="1"/>
    <col min="4134" max="4137" width="1.125" style="1" customWidth="1"/>
    <col min="4138" max="4138" width="1.875" style="1" customWidth="1"/>
    <col min="4139" max="4140" width="1.125" style="1" customWidth="1"/>
    <col min="4141" max="4141" width="2.125" style="1" customWidth="1"/>
    <col min="4142" max="4143" width="1.125" style="1" customWidth="1"/>
    <col min="4144" max="4144" width="1.875" style="1" customWidth="1"/>
    <col min="4145" max="4152" width="1.125" style="1" customWidth="1"/>
    <col min="4153" max="4155" width="1.875" style="1" customWidth="1"/>
    <col min="4156" max="4157" width="1.125" style="1" customWidth="1"/>
    <col min="4158" max="4159" width="2" style="1" customWidth="1"/>
    <col min="4160" max="4167" width="1.125" style="1" customWidth="1"/>
    <col min="4168" max="4168" width="2" style="1" customWidth="1"/>
    <col min="4169" max="4170" width="1.125" style="1" customWidth="1"/>
    <col min="4171" max="4171" width="2.125" style="1" customWidth="1"/>
    <col min="4172" max="4173" width="1.125" style="1" customWidth="1"/>
    <col min="4174" max="4175" width="2" style="1" customWidth="1"/>
    <col min="4176" max="4177" width="1.125" style="1" customWidth="1"/>
    <col min="4178" max="4180" width="2" style="1" customWidth="1"/>
    <col min="4181" max="4183" width="1.125" style="1" customWidth="1"/>
    <col min="4184" max="4184" width="2" style="1" customWidth="1"/>
    <col min="4185" max="4186" width="1.125" style="1" customWidth="1"/>
    <col min="4187" max="4187" width="2" style="1" customWidth="1"/>
    <col min="4188" max="4189" width="1.125" style="1" customWidth="1"/>
    <col min="4190" max="4190" width="2" style="1" customWidth="1"/>
    <col min="4191" max="4192" width="1.125" style="1" customWidth="1"/>
    <col min="4193" max="4193" width="2" style="1" customWidth="1"/>
    <col min="4194" max="4197" width="1.125" style="1" customWidth="1"/>
    <col min="4198" max="4199" width="2" style="1" customWidth="1"/>
    <col min="4200" max="4203" width="1.125" style="1" customWidth="1"/>
    <col min="4204" max="4205" width="2" style="1" customWidth="1"/>
    <col min="4206" max="4209" width="1.125" style="1" customWidth="1"/>
    <col min="4210" max="4211" width="2" style="1" customWidth="1"/>
    <col min="4212" max="4213" width="1.125" style="1" customWidth="1"/>
    <col min="4214" max="4214" width="2" style="1" customWidth="1"/>
    <col min="4215" max="4217" width="1.125" style="1" customWidth="1"/>
    <col min="4218" max="4227" width="2.625" style="1" customWidth="1"/>
    <col min="4228" max="4232" width="1.25" style="1" customWidth="1"/>
    <col min="4233" max="4235" width="2.625" style="1" customWidth="1"/>
    <col min="4236" max="4237" width="1.25" style="1" customWidth="1"/>
    <col min="4238" max="4238" width="2.25" style="1" customWidth="1"/>
    <col min="4239" max="4239" width="1.75" style="1" customWidth="1"/>
    <col min="4240" max="4241" width="1.25" style="1" customWidth="1"/>
    <col min="4242" max="4244" width="2.625" style="1" customWidth="1"/>
    <col min="4245" max="4247" width="1.25" style="1" customWidth="1"/>
    <col min="4248" max="4248" width="2.625" style="1" customWidth="1"/>
    <col min="4249" max="4255" width="1.25" style="1" customWidth="1"/>
    <col min="4256" max="4257" width="2.625" style="1" customWidth="1"/>
    <col min="4258" max="4259" width="1.25" style="1" customWidth="1"/>
    <col min="4260" max="4297" width="2.25" style="1" customWidth="1"/>
    <col min="4298" max="4301" width="2.375" style="1" customWidth="1"/>
    <col min="4302" max="4352" width="2.25" style="1"/>
    <col min="4353" max="4354" width="2.25" style="1" customWidth="1"/>
    <col min="4355" max="4355" width="1.875" style="1" customWidth="1"/>
    <col min="4356" max="4357" width="1.125" style="1" customWidth="1"/>
    <col min="4358" max="4359" width="1.875" style="1" customWidth="1"/>
    <col min="4360" max="4363" width="2.125" style="1" customWidth="1"/>
    <col min="4364" max="4365" width="1.125" style="1" customWidth="1"/>
    <col min="4366" max="4367" width="1.875" style="1" customWidth="1"/>
    <col min="4368" max="4375" width="1.125" style="1" customWidth="1"/>
    <col min="4376" max="4376" width="1.875" style="1" customWidth="1"/>
    <col min="4377" max="4378" width="1.125" style="1" customWidth="1"/>
    <col min="4379" max="4379" width="2.125" style="1" customWidth="1"/>
    <col min="4380" max="4381" width="1" style="1" customWidth="1"/>
    <col min="4382" max="4382" width="1.875" style="1" customWidth="1"/>
    <col min="4383" max="4386" width="1.125" style="1" customWidth="1"/>
    <col min="4387" max="4387" width="2.125" style="1" customWidth="1"/>
    <col min="4388" max="4389" width="1.875" style="1" customWidth="1"/>
    <col min="4390" max="4393" width="1.125" style="1" customWidth="1"/>
    <col min="4394" max="4394" width="1.875" style="1" customWidth="1"/>
    <col min="4395" max="4396" width="1.125" style="1" customWidth="1"/>
    <col min="4397" max="4397" width="2.125" style="1" customWidth="1"/>
    <col min="4398" max="4399" width="1.125" style="1" customWidth="1"/>
    <col min="4400" max="4400" width="1.875" style="1" customWidth="1"/>
    <col min="4401" max="4408" width="1.125" style="1" customWidth="1"/>
    <col min="4409" max="4411" width="1.875" style="1" customWidth="1"/>
    <col min="4412" max="4413" width="1.125" style="1" customWidth="1"/>
    <col min="4414" max="4415" width="2" style="1" customWidth="1"/>
    <col min="4416" max="4423" width="1.125" style="1" customWidth="1"/>
    <col min="4424" max="4424" width="2" style="1" customWidth="1"/>
    <col min="4425" max="4426" width="1.125" style="1" customWidth="1"/>
    <col min="4427" max="4427" width="2.125" style="1" customWidth="1"/>
    <col min="4428" max="4429" width="1.125" style="1" customWidth="1"/>
    <col min="4430" max="4431" width="2" style="1" customWidth="1"/>
    <col min="4432" max="4433" width="1.125" style="1" customWidth="1"/>
    <col min="4434" max="4436" width="2" style="1" customWidth="1"/>
    <col min="4437" max="4439" width="1.125" style="1" customWidth="1"/>
    <col min="4440" max="4440" width="2" style="1" customWidth="1"/>
    <col min="4441" max="4442" width="1.125" style="1" customWidth="1"/>
    <col min="4443" max="4443" width="2" style="1" customWidth="1"/>
    <col min="4444" max="4445" width="1.125" style="1" customWidth="1"/>
    <col min="4446" max="4446" width="2" style="1" customWidth="1"/>
    <col min="4447" max="4448" width="1.125" style="1" customWidth="1"/>
    <col min="4449" max="4449" width="2" style="1" customWidth="1"/>
    <col min="4450" max="4453" width="1.125" style="1" customWidth="1"/>
    <col min="4454" max="4455" width="2" style="1" customWidth="1"/>
    <col min="4456" max="4459" width="1.125" style="1" customWidth="1"/>
    <col min="4460" max="4461" width="2" style="1" customWidth="1"/>
    <col min="4462" max="4465" width="1.125" style="1" customWidth="1"/>
    <col min="4466" max="4467" width="2" style="1" customWidth="1"/>
    <col min="4468" max="4469" width="1.125" style="1" customWidth="1"/>
    <col min="4470" max="4470" width="2" style="1" customWidth="1"/>
    <col min="4471" max="4473" width="1.125" style="1" customWidth="1"/>
    <col min="4474" max="4483" width="2.625" style="1" customWidth="1"/>
    <col min="4484" max="4488" width="1.25" style="1" customWidth="1"/>
    <col min="4489" max="4491" width="2.625" style="1" customWidth="1"/>
    <col min="4492" max="4493" width="1.25" style="1" customWidth="1"/>
    <col min="4494" max="4494" width="2.25" style="1" customWidth="1"/>
    <col min="4495" max="4495" width="1.75" style="1" customWidth="1"/>
    <col min="4496" max="4497" width="1.25" style="1" customWidth="1"/>
    <col min="4498" max="4500" width="2.625" style="1" customWidth="1"/>
    <col min="4501" max="4503" width="1.25" style="1" customWidth="1"/>
    <col min="4504" max="4504" width="2.625" style="1" customWidth="1"/>
    <col min="4505" max="4511" width="1.25" style="1" customWidth="1"/>
    <col min="4512" max="4513" width="2.625" style="1" customWidth="1"/>
    <col min="4514" max="4515" width="1.25" style="1" customWidth="1"/>
    <col min="4516" max="4553" width="2.25" style="1" customWidth="1"/>
    <col min="4554" max="4557" width="2.375" style="1" customWidth="1"/>
    <col min="4558" max="4608" width="2.25" style="1"/>
    <col min="4609" max="4610" width="2.25" style="1" customWidth="1"/>
    <col min="4611" max="4611" width="1.875" style="1" customWidth="1"/>
    <col min="4612" max="4613" width="1.125" style="1" customWidth="1"/>
    <col min="4614" max="4615" width="1.875" style="1" customWidth="1"/>
    <col min="4616" max="4619" width="2.125" style="1" customWidth="1"/>
    <col min="4620" max="4621" width="1.125" style="1" customWidth="1"/>
    <col min="4622" max="4623" width="1.875" style="1" customWidth="1"/>
    <col min="4624" max="4631" width="1.125" style="1" customWidth="1"/>
    <col min="4632" max="4632" width="1.875" style="1" customWidth="1"/>
    <col min="4633" max="4634" width="1.125" style="1" customWidth="1"/>
    <col min="4635" max="4635" width="2.125" style="1" customWidth="1"/>
    <col min="4636" max="4637" width="1" style="1" customWidth="1"/>
    <col min="4638" max="4638" width="1.875" style="1" customWidth="1"/>
    <col min="4639" max="4642" width="1.125" style="1" customWidth="1"/>
    <col min="4643" max="4643" width="2.125" style="1" customWidth="1"/>
    <col min="4644" max="4645" width="1.875" style="1" customWidth="1"/>
    <col min="4646" max="4649" width="1.125" style="1" customWidth="1"/>
    <col min="4650" max="4650" width="1.875" style="1" customWidth="1"/>
    <col min="4651" max="4652" width="1.125" style="1" customWidth="1"/>
    <col min="4653" max="4653" width="2.125" style="1" customWidth="1"/>
    <col min="4654" max="4655" width="1.125" style="1" customWidth="1"/>
    <col min="4656" max="4656" width="1.875" style="1" customWidth="1"/>
    <col min="4657" max="4664" width="1.125" style="1" customWidth="1"/>
    <col min="4665" max="4667" width="1.875" style="1" customWidth="1"/>
    <col min="4668" max="4669" width="1.125" style="1" customWidth="1"/>
    <col min="4670" max="4671" width="2" style="1" customWidth="1"/>
    <col min="4672" max="4679" width="1.125" style="1" customWidth="1"/>
    <col min="4680" max="4680" width="2" style="1" customWidth="1"/>
    <col min="4681" max="4682" width="1.125" style="1" customWidth="1"/>
    <col min="4683" max="4683" width="2.125" style="1" customWidth="1"/>
    <col min="4684" max="4685" width="1.125" style="1" customWidth="1"/>
    <col min="4686" max="4687" width="2" style="1" customWidth="1"/>
    <col min="4688" max="4689" width="1.125" style="1" customWidth="1"/>
    <col min="4690" max="4692" width="2" style="1" customWidth="1"/>
    <col min="4693" max="4695" width="1.125" style="1" customWidth="1"/>
    <col min="4696" max="4696" width="2" style="1" customWidth="1"/>
    <col min="4697" max="4698" width="1.125" style="1" customWidth="1"/>
    <col min="4699" max="4699" width="2" style="1" customWidth="1"/>
    <col min="4700" max="4701" width="1.125" style="1" customWidth="1"/>
    <col min="4702" max="4702" width="2" style="1" customWidth="1"/>
    <col min="4703" max="4704" width="1.125" style="1" customWidth="1"/>
    <col min="4705" max="4705" width="2" style="1" customWidth="1"/>
    <col min="4706" max="4709" width="1.125" style="1" customWidth="1"/>
    <col min="4710" max="4711" width="2" style="1" customWidth="1"/>
    <col min="4712" max="4715" width="1.125" style="1" customWidth="1"/>
    <col min="4716" max="4717" width="2" style="1" customWidth="1"/>
    <col min="4718" max="4721" width="1.125" style="1" customWidth="1"/>
    <col min="4722" max="4723" width="2" style="1" customWidth="1"/>
    <col min="4724" max="4725" width="1.125" style="1" customWidth="1"/>
    <col min="4726" max="4726" width="2" style="1" customWidth="1"/>
    <col min="4727" max="4729" width="1.125" style="1" customWidth="1"/>
    <col min="4730" max="4739" width="2.625" style="1" customWidth="1"/>
    <col min="4740" max="4744" width="1.25" style="1" customWidth="1"/>
    <col min="4745" max="4747" width="2.625" style="1" customWidth="1"/>
    <col min="4748" max="4749" width="1.25" style="1" customWidth="1"/>
    <col min="4750" max="4750" width="2.25" style="1" customWidth="1"/>
    <col min="4751" max="4751" width="1.75" style="1" customWidth="1"/>
    <col min="4752" max="4753" width="1.25" style="1" customWidth="1"/>
    <col min="4754" max="4756" width="2.625" style="1" customWidth="1"/>
    <col min="4757" max="4759" width="1.25" style="1" customWidth="1"/>
    <col min="4760" max="4760" width="2.625" style="1" customWidth="1"/>
    <col min="4761" max="4767" width="1.25" style="1" customWidth="1"/>
    <col min="4768" max="4769" width="2.625" style="1" customWidth="1"/>
    <col min="4770" max="4771" width="1.25" style="1" customWidth="1"/>
    <col min="4772" max="4809" width="2.25" style="1" customWidth="1"/>
    <col min="4810" max="4813" width="2.375" style="1" customWidth="1"/>
    <col min="4814" max="4864" width="2.25" style="1"/>
    <col min="4865" max="4866" width="2.25" style="1" customWidth="1"/>
    <col min="4867" max="4867" width="1.875" style="1" customWidth="1"/>
    <col min="4868" max="4869" width="1.125" style="1" customWidth="1"/>
    <col min="4870" max="4871" width="1.875" style="1" customWidth="1"/>
    <col min="4872" max="4875" width="2.125" style="1" customWidth="1"/>
    <col min="4876" max="4877" width="1.125" style="1" customWidth="1"/>
    <col min="4878" max="4879" width="1.875" style="1" customWidth="1"/>
    <col min="4880" max="4887" width="1.125" style="1" customWidth="1"/>
    <col min="4888" max="4888" width="1.875" style="1" customWidth="1"/>
    <col min="4889" max="4890" width="1.125" style="1" customWidth="1"/>
    <col min="4891" max="4891" width="2.125" style="1" customWidth="1"/>
    <col min="4892" max="4893" width="1" style="1" customWidth="1"/>
    <col min="4894" max="4894" width="1.875" style="1" customWidth="1"/>
    <col min="4895" max="4898" width="1.125" style="1" customWidth="1"/>
    <col min="4899" max="4899" width="2.125" style="1" customWidth="1"/>
    <col min="4900" max="4901" width="1.875" style="1" customWidth="1"/>
    <col min="4902" max="4905" width="1.125" style="1" customWidth="1"/>
    <col min="4906" max="4906" width="1.875" style="1" customWidth="1"/>
    <col min="4907" max="4908" width="1.125" style="1" customWidth="1"/>
    <col min="4909" max="4909" width="2.125" style="1" customWidth="1"/>
    <col min="4910" max="4911" width="1.125" style="1" customWidth="1"/>
    <col min="4912" max="4912" width="1.875" style="1" customWidth="1"/>
    <col min="4913" max="4920" width="1.125" style="1" customWidth="1"/>
    <col min="4921" max="4923" width="1.875" style="1" customWidth="1"/>
    <col min="4924" max="4925" width="1.125" style="1" customWidth="1"/>
    <col min="4926" max="4927" width="2" style="1" customWidth="1"/>
    <col min="4928" max="4935" width="1.125" style="1" customWidth="1"/>
    <col min="4936" max="4936" width="2" style="1" customWidth="1"/>
    <col min="4937" max="4938" width="1.125" style="1" customWidth="1"/>
    <col min="4939" max="4939" width="2.125" style="1" customWidth="1"/>
    <col min="4940" max="4941" width="1.125" style="1" customWidth="1"/>
    <col min="4942" max="4943" width="2" style="1" customWidth="1"/>
    <col min="4944" max="4945" width="1.125" style="1" customWidth="1"/>
    <col min="4946" max="4948" width="2" style="1" customWidth="1"/>
    <col min="4949" max="4951" width="1.125" style="1" customWidth="1"/>
    <col min="4952" max="4952" width="2" style="1" customWidth="1"/>
    <col min="4953" max="4954" width="1.125" style="1" customWidth="1"/>
    <col min="4955" max="4955" width="2" style="1" customWidth="1"/>
    <col min="4956" max="4957" width="1.125" style="1" customWidth="1"/>
    <col min="4958" max="4958" width="2" style="1" customWidth="1"/>
    <col min="4959" max="4960" width="1.125" style="1" customWidth="1"/>
    <col min="4961" max="4961" width="2" style="1" customWidth="1"/>
    <col min="4962" max="4965" width="1.125" style="1" customWidth="1"/>
    <col min="4966" max="4967" width="2" style="1" customWidth="1"/>
    <col min="4968" max="4971" width="1.125" style="1" customWidth="1"/>
    <col min="4972" max="4973" width="2" style="1" customWidth="1"/>
    <col min="4974" max="4977" width="1.125" style="1" customWidth="1"/>
    <col min="4978" max="4979" width="2" style="1" customWidth="1"/>
    <col min="4980" max="4981" width="1.125" style="1" customWidth="1"/>
    <col min="4982" max="4982" width="2" style="1" customWidth="1"/>
    <col min="4983" max="4985" width="1.125" style="1" customWidth="1"/>
    <col min="4986" max="4995" width="2.625" style="1" customWidth="1"/>
    <col min="4996" max="5000" width="1.25" style="1" customWidth="1"/>
    <col min="5001" max="5003" width="2.625" style="1" customWidth="1"/>
    <col min="5004" max="5005" width="1.25" style="1" customWidth="1"/>
    <col min="5006" max="5006" width="2.25" style="1" customWidth="1"/>
    <col min="5007" max="5007" width="1.75" style="1" customWidth="1"/>
    <col min="5008" max="5009" width="1.25" style="1" customWidth="1"/>
    <col min="5010" max="5012" width="2.625" style="1" customWidth="1"/>
    <col min="5013" max="5015" width="1.25" style="1" customWidth="1"/>
    <col min="5016" max="5016" width="2.625" style="1" customWidth="1"/>
    <col min="5017" max="5023" width="1.25" style="1" customWidth="1"/>
    <col min="5024" max="5025" width="2.625" style="1" customWidth="1"/>
    <col min="5026" max="5027" width="1.25" style="1" customWidth="1"/>
    <col min="5028" max="5065" width="2.25" style="1" customWidth="1"/>
    <col min="5066" max="5069" width="2.375" style="1" customWidth="1"/>
    <col min="5070" max="5120" width="2.25" style="1"/>
    <col min="5121" max="5122" width="2.25" style="1" customWidth="1"/>
    <col min="5123" max="5123" width="1.875" style="1" customWidth="1"/>
    <col min="5124" max="5125" width="1.125" style="1" customWidth="1"/>
    <col min="5126" max="5127" width="1.875" style="1" customWidth="1"/>
    <col min="5128" max="5131" width="2.125" style="1" customWidth="1"/>
    <col min="5132" max="5133" width="1.125" style="1" customWidth="1"/>
    <col min="5134" max="5135" width="1.875" style="1" customWidth="1"/>
    <col min="5136" max="5143" width="1.125" style="1" customWidth="1"/>
    <col min="5144" max="5144" width="1.875" style="1" customWidth="1"/>
    <col min="5145" max="5146" width="1.125" style="1" customWidth="1"/>
    <col min="5147" max="5147" width="2.125" style="1" customWidth="1"/>
    <col min="5148" max="5149" width="1" style="1" customWidth="1"/>
    <col min="5150" max="5150" width="1.875" style="1" customWidth="1"/>
    <col min="5151" max="5154" width="1.125" style="1" customWidth="1"/>
    <col min="5155" max="5155" width="2.125" style="1" customWidth="1"/>
    <col min="5156" max="5157" width="1.875" style="1" customWidth="1"/>
    <col min="5158" max="5161" width="1.125" style="1" customWidth="1"/>
    <col min="5162" max="5162" width="1.875" style="1" customWidth="1"/>
    <col min="5163" max="5164" width="1.125" style="1" customWidth="1"/>
    <col min="5165" max="5165" width="2.125" style="1" customWidth="1"/>
    <col min="5166" max="5167" width="1.125" style="1" customWidth="1"/>
    <col min="5168" max="5168" width="1.875" style="1" customWidth="1"/>
    <col min="5169" max="5176" width="1.125" style="1" customWidth="1"/>
    <col min="5177" max="5179" width="1.875" style="1" customWidth="1"/>
    <col min="5180" max="5181" width="1.125" style="1" customWidth="1"/>
    <col min="5182" max="5183" width="2" style="1" customWidth="1"/>
    <col min="5184" max="5191" width="1.125" style="1" customWidth="1"/>
    <col min="5192" max="5192" width="2" style="1" customWidth="1"/>
    <col min="5193" max="5194" width="1.125" style="1" customWidth="1"/>
    <col min="5195" max="5195" width="2.125" style="1" customWidth="1"/>
    <col min="5196" max="5197" width="1.125" style="1" customWidth="1"/>
    <col min="5198" max="5199" width="2" style="1" customWidth="1"/>
    <col min="5200" max="5201" width="1.125" style="1" customWidth="1"/>
    <col min="5202" max="5204" width="2" style="1" customWidth="1"/>
    <col min="5205" max="5207" width="1.125" style="1" customWidth="1"/>
    <col min="5208" max="5208" width="2" style="1" customWidth="1"/>
    <col min="5209" max="5210" width="1.125" style="1" customWidth="1"/>
    <col min="5211" max="5211" width="2" style="1" customWidth="1"/>
    <col min="5212" max="5213" width="1.125" style="1" customWidth="1"/>
    <col min="5214" max="5214" width="2" style="1" customWidth="1"/>
    <col min="5215" max="5216" width="1.125" style="1" customWidth="1"/>
    <col min="5217" max="5217" width="2" style="1" customWidth="1"/>
    <col min="5218" max="5221" width="1.125" style="1" customWidth="1"/>
    <col min="5222" max="5223" width="2" style="1" customWidth="1"/>
    <col min="5224" max="5227" width="1.125" style="1" customWidth="1"/>
    <col min="5228" max="5229" width="2" style="1" customWidth="1"/>
    <col min="5230" max="5233" width="1.125" style="1" customWidth="1"/>
    <col min="5234" max="5235" width="2" style="1" customWidth="1"/>
    <col min="5236" max="5237" width="1.125" style="1" customWidth="1"/>
    <col min="5238" max="5238" width="2" style="1" customWidth="1"/>
    <col min="5239" max="5241" width="1.125" style="1" customWidth="1"/>
    <col min="5242" max="5251" width="2.625" style="1" customWidth="1"/>
    <col min="5252" max="5256" width="1.25" style="1" customWidth="1"/>
    <col min="5257" max="5259" width="2.625" style="1" customWidth="1"/>
    <col min="5260" max="5261" width="1.25" style="1" customWidth="1"/>
    <col min="5262" max="5262" width="2.25" style="1" customWidth="1"/>
    <col min="5263" max="5263" width="1.75" style="1" customWidth="1"/>
    <col min="5264" max="5265" width="1.25" style="1" customWidth="1"/>
    <col min="5266" max="5268" width="2.625" style="1" customWidth="1"/>
    <col min="5269" max="5271" width="1.25" style="1" customWidth="1"/>
    <col min="5272" max="5272" width="2.625" style="1" customWidth="1"/>
    <col min="5273" max="5279" width="1.25" style="1" customWidth="1"/>
    <col min="5280" max="5281" width="2.625" style="1" customWidth="1"/>
    <col min="5282" max="5283" width="1.25" style="1" customWidth="1"/>
    <col min="5284" max="5321" width="2.25" style="1" customWidth="1"/>
    <col min="5322" max="5325" width="2.375" style="1" customWidth="1"/>
    <col min="5326" max="5376" width="2.25" style="1"/>
    <col min="5377" max="5378" width="2.25" style="1" customWidth="1"/>
    <col min="5379" max="5379" width="1.875" style="1" customWidth="1"/>
    <col min="5380" max="5381" width="1.125" style="1" customWidth="1"/>
    <col min="5382" max="5383" width="1.875" style="1" customWidth="1"/>
    <col min="5384" max="5387" width="2.125" style="1" customWidth="1"/>
    <col min="5388" max="5389" width="1.125" style="1" customWidth="1"/>
    <col min="5390" max="5391" width="1.875" style="1" customWidth="1"/>
    <col min="5392" max="5399" width="1.125" style="1" customWidth="1"/>
    <col min="5400" max="5400" width="1.875" style="1" customWidth="1"/>
    <col min="5401" max="5402" width="1.125" style="1" customWidth="1"/>
    <col min="5403" max="5403" width="2.125" style="1" customWidth="1"/>
    <col min="5404" max="5405" width="1" style="1" customWidth="1"/>
    <col min="5406" max="5406" width="1.875" style="1" customWidth="1"/>
    <col min="5407" max="5410" width="1.125" style="1" customWidth="1"/>
    <col min="5411" max="5411" width="2.125" style="1" customWidth="1"/>
    <col min="5412" max="5413" width="1.875" style="1" customWidth="1"/>
    <col min="5414" max="5417" width="1.125" style="1" customWidth="1"/>
    <col min="5418" max="5418" width="1.875" style="1" customWidth="1"/>
    <col min="5419" max="5420" width="1.125" style="1" customWidth="1"/>
    <col min="5421" max="5421" width="2.125" style="1" customWidth="1"/>
    <col min="5422" max="5423" width="1.125" style="1" customWidth="1"/>
    <col min="5424" max="5424" width="1.875" style="1" customWidth="1"/>
    <col min="5425" max="5432" width="1.125" style="1" customWidth="1"/>
    <col min="5433" max="5435" width="1.875" style="1" customWidth="1"/>
    <col min="5436" max="5437" width="1.125" style="1" customWidth="1"/>
    <col min="5438" max="5439" width="2" style="1" customWidth="1"/>
    <col min="5440" max="5447" width="1.125" style="1" customWidth="1"/>
    <col min="5448" max="5448" width="2" style="1" customWidth="1"/>
    <col min="5449" max="5450" width="1.125" style="1" customWidth="1"/>
    <col min="5451" max="5451" width="2.125" style="1" customWidth="1"/>
    <col min="5452" max="5453" width="1.125" style="1" customWidth="1"/>
    <col min="5454" max="5455" width="2" style="1" customWidth="1"/>
    <col min="5456" max="5457" width="1.125" style="1" customWidth="1"/>
    <col min="5458" max="5460" width="2" style="1" customWidth="1"/>
    <col min="5461" max="5463" width="1.125" style="1" customWidth="1"/>
    <col min="5464" max="5464" width="2" style="1" customWidth="1"/>
    <col min="5465" max="5466" width="1.125" style="1" customWidth="1"/>
    <col min="5467" max="5467" width="2" style="1" customWidth="1"/>
    <col min="5468" max="5469" width="1.125" style="1" customWidth="1"/>
    <col min="5470" max="5470" width="2" style="1" customWidth="1"/>
    <col min="5471" max="5472" width="1.125" style="1" customWidth="1"/>
    <col min="5473" max="5473" width="2" style="1" customWidth="1"/>
    <col min="5474" max="5477" width="1.125" style="1" customWidth="1"/>
    <col min="5478" max="5479" width="2" style="1" customWidth="1"/>
    <col min="5480" max="5483" width="1.125" style="1" customWidth="1"/>
    <col min="5484" max="5485" width="2" style="1" customWidth="1"/>
    <col min="5486" max="5489" width="1.125" style="1" customWidth="1"/>
    <col min="5490" max="5491" width="2" style="1" customWidth="1"/>
    <col min="5492" max="5493" width="1.125" style="1" customWidth="1"/>
    <col min="5494" max="5494" width="2" style="1" customWidth="1"/>
    <col min="5495" max="5497" width="1.125" style="1" customWidth="1"/>
    <col min="5498" max="5507" width="2.625" style="1" customWidth="1"/>
    <col min="5508" max="5512" width="1.25" style="1" customWidth="1"/>
    <col min="5513" max="5515" width="2.625" style="1" customWidth="1"/>
    <col min="5516" max="5517" width="1.25" style="1" customWidth="1"/>
    <col min="5518" max="5518" width="2.25" style="1" customWidth="1"/>
    <col min="5519" max="5519" width="1.75" style="1" customWidth="1"/>
    <col min="5520" max="5521" width="1.25" style="1" customWidth="1"/>
    <col min="5522" max="5524" width="2.625" style="1" customWidth="1"/>
    <col min="5525" max="5527" width="1.25" style="1" customWidth="1"/>
    <col min="5528" max="5528" width="2.625" style="1" customWidth="1"/>
    <col min="5529" max="5535" width="1.25" style="1" customWidth="1"/>
    <col min="5536" max="5537" width="2.625" style="1" customWidth="1"/>
    <col min="5538" max="5539" width="1.25" style="1" customWidth="1"/>
    <col min="5540" max="5577" width="2.25" style="1" customWidth="1"/>
    <col min="5578" max="5581" width="2.375" style="1" customWidth="1"/>
    <col min="5582" max="5632" width="2.25" style="1"/>
    <col min="5633" max="5634" width="2.25" style="1" customWidth="1"/>
    <col min="5635" max="5635" width="1.875" style="1" customWidth="1"/>
    <col min="5636" max="5637" width="1.125" style="1" customWidth="1"/>
    <col min="5638" max="5639" width="1.875" style="1" customWidth="1"/>
    <col min="5640" max="5643" width="2.125" style="1" customWidth="1"/>
    <col min="5644" max="5645" width="1.125" style="1" customWidth="1"/>
    <col min="5646" max="5647" width="1.875" style="1" customWidth="1"/>
    <col min="5648" max="5655" width="1.125" style="1" customWidth="1"/>
    <col min="5656" max="5656" width="1.875" style="1" customWidth="1"/>
    <col min="5657" max="5658" width="1.125" style="1" customWidth="1"/>
    <col min="5659" max="5659" width="2.125" style="1" customWidth="1"/>
    <col min="5660" max="5661" width="1" style="1" customWidth="1"/>
    <col min="5662" max="5662" width="1.875" style="1" customWidth="1"/>
    <col min="5663" max="5666" width="1.125" style="1" customWidth="1"/>
    <col min="5667" max="5667" width="2.125" style="1" customWidth="1"/>
    <col min="5668" max="5669" width="1.875" style="1" customWidth="1"/>
    <col min="5670" max="5673" width="1.125" style="1" customWidth="1"/>
    <col min="5674" max="5674" width="1.875" style="1" customWidth="1"/>
    <col min="5675" max="5676" width="1.125" style="1" customWidth="1"/>
    <col min="5677" max="5677" width="2.125" style="1" customWidth="1"/>
    <col min="5678" max="5679" width="1.125" style="1" customWidth="1"/>
    <col min="5680" max="5680" width="1.875" style="1" customWidth="1"/>
    <col min="5681" max="5688" width="1.125" style="1" customWidth="1"/>
    <col min="5689" max="5691" width="1.875" style="1" customWidth="1"/>
    <col min="5692" max="5693" width="1.125" style="1" customWidth="1"/>
    <col min="5694" max="5695" width="2" style="1" customWidth="1"/>
    <col min="5696" max="5703" width="1.125" style="1" customWidth="1"/>
    <col min="5704" max="5704" width="2" style="1" customWidth="1"/>
    <col min="5705" max="5706" width="1.125" style="1" customWidth="1"/>
    <col min="5707" max="5707" width="2.125" style="1" customWidth="1"/>
    <col min="5708" max="5709" width="1.125" style="1" customWidth="1"/>
    <col min="5710" max="5711" width="2" style="1" customWidth="1"/>
    <col min="5712" max="5713" width="1.125" style="1" customWidth="1"/>
    <col min="5714" max="5716" width="2" style="1" customWidth="1"/>
    <col min="5717" max="5719" width="1.125" style="1" customWidth="1"/>
    <col min="5720" max="5720" width="2" style="1" customWidth="1"/>
    <col min="5721" max="5722" width="1.125" style="1" customWidth="1"/>
    <col min="5723" max="5723" width="2" style="1" customWidth="1"/>
    <col min="5724" max="5725" width="1.125" style="1" customWidth="1"/>
    <col min="5726" max="5726" width="2" style="1" customWidth="1"/>
    <col min="5727" max="5728" width="1.125" style="1" customWidth="1"/>
    <col min="5729" max="5729" width="2" style="1" customWidth="1"/>
    <col min="5730" max="5733" width="1.125" style="1" customWidth="1"/>
    <col min="5734" max="5735" width="2" style="1" customWidth="1"/>
    <col min="5736" max="5739" width="1.125" style="1" customWidth="1"/>
    <col min="5740" max="5741" width="2" style="1" customWidth="1"/>
    <col min="5742" max="5745" width="1.125" style="1" customWidth="1"/>
    <col min="5746" max="5747" width="2" style="1" customWidth="1"/>
    <col min="5748" max="5749" width="1.125" style="1" customWidth="1"/>
    <col min="5750" max="5750" width="2" style="1" customWidth="1"/>
    <col min="5751" max="5753" width="1.125" style="1" customWidth="1"/>
    <col min="5754" max="5763" width="2.625" style="1" customWidth="1"/>
    <col min="5764" max="5768" width="1.25" style="1" customWidth="1"/>
    <col min="5769" max="5771" width="2.625" style="1" customWidth="1"/>
    <col min="5772" max="5773" width="1.25" style="1" customWidth="1"/>
    <col min="5774" max="5774" width="2.25" style="1" customWidth="1"/>
    <col min="5775" max="5775" width="1.75" style="1" customWidth="1"/>
    <col min="5776" max="5777" width="1.25" style="1" customWidth="1"/>
    <col min="5778" max="5780" width="2.625" style="1" customWidth="1"/>
    <col min="5781" max="5783" width="1.25" style="1" customWidth="1"/>
    <col min="5784" max="5784" width="2.625" style="1" customWidth="1"/>
    <col min="5785" max="5791" width="1.25" style="1" customWidth="1"/>
    <col min="5792" max="5793" width="2.625" style="1" customWidth="1"/>
    <col min="5794" max="5795" width="1.25" style="1" customWidth="1"/>
    <col min="5796" max="5833" width="2.25" style="1" customWidth="1"/>
    <col min="5834" max="5837" width="2.375" style="1" customWidth="1"/>
    <col min="5838" max="5888" width="2.25" style="1"/>
    <col min="5889" max="5890" width="2.25" style="1" customWidth="1"/>
    <col min="5891" max="5891" width="1.875" style="1" customWidth="1"/>
    <col min="5892" max="5893" width="1.125" style="1" customWidth="1"/>
    <col min="5894" max="5895" width="1.875" style="1" customWidth="1"/>
    <col min="5896" max="5899" width="2.125" style="1" customWidth="1"/>
    <col min="5900" max="5901" width="1.125" style="1" customWidth="1"/>
    <col min="5902" max="5903" width="1.875" style="1" customWidth="1"/>
    <col min="5904" max="5911" width="1.125" style="1" customWidth="1"/>
    <col min="5912" max="5912" width="1.875" style="1" customWidth="1"/>
    <col min="5913" max="5914" width="1.125" style="1" customWidth="1"/>
    <col min="5915" max="5915" width="2.125" style="1" customWidth="1"/>
    <col min="5916" max="5917" width="1" style="1" customWidth="1"/>
    <col min="5918" max="5918" width="1.875" style="1" customWidth="1"/>
    <col min="5919" max="5922" width="1.125" style="1" customWidth="1"/>
    <col min="5923" max="5923" width="2.125" style="1" customWidth="1"/>
    <col min="5924" max="5925" width="1.875" style="1" customWidth="1"/>
    <col min="5926" max="5929" width="1.125" style="1" customWidth="1"/>
    <col min="5930" max="5930" width="1.875" style="1" customWidth="1"/>
    <col min="5931" max="5932" width="1.125" style="1" customWidth="1"/>
    <col min="5933" max="5933" width="2.125" style="1" customWidth="1"/>
    <col min="5934" max="5935" width="1.125" style="1" customWidth="1"/>
    <col min="5936" max="5936" width="1.875" style="1" customWidth="1"/>
    <col min="5937" max="5944" width="1.125" style="1" customWidth="1"/>
    <col min="5945" max="5947" width="1.875" style="1" customWidth="1"/>
    <col min="5948" max="5949" width="1.125" style="1" customWidth="1"/>
    <col min="5950" max="5951" width="2" style="1" customWidth="1"/>
    <col min="5952" max="5959" width="1.125" style="1" customWidth="1"/>
    <col min="5960" max="5960" width="2" style="1" customWidth="1"/>
    <col min="5961" max="5962" width="1.125" style="1" customWidth="1"/>
    <col min="5963" max="5963" width="2.125" style="1" customWidth="1"/>
    <col min="5964" max="5965" width="1.125" style="1" customWidth="1"/>
    <col min="5966" max="5967" width="2" style="1" customWidth="1"/>
    <col min="5968" max="5969" width="1.125" style="1" customWidth="1"/>
    <col min="5970" max="5972" width="2" style="1" customWidth="1"/>
    <col min="5973" max="5975" width="1.125" style="1" customWidth="1"/>
    <col min="5976" max="5976" width="2" style="1" customWidth="1"/>
    <col min="5977" max="5978" width="1.125" style="1" customWidth="1"/>
    <col min="5979" max="5979" width="2" style="1" customWidth="1"/>
    <col min="5980" max="5981" width="1.125" style="1" customWidth="1"/>
    <col min="5982" max="5982" width="2" style="1" customWidth="1"/>
    <col min="5983" max="5984" width="1.125" style="1" customWidth="1"/>
    <col min="5985" max="5985" width="2" style="1" customWidth="1"/>
    <col min="5986" max="5989" width="1.125" style="1" customWidth="1"/>
    <col min="5990" max="5991" width="2" style="1" customWidth="1"/>
    <col min="5992" max="5995" width="1.125" style="1" customWidth="1"/>
    <col min="5996" max="5997" width="2" style="1" customWidth="1"/>
    <col min="5998" max="6001" width="1.125" style="1" customWidth="1"/>
    <col min="6002" max="6003" width="2" style="1" customWidth="1"/>
    <col min="6004" max="6005" width="1.125" style="1" customWidth="1"/>
    <col min="6006" max="6006" width="2" style="1" customWidth="1"/>
    <col min="6007" max="6009" width="1.125" style="1" customWidth="1"/>
    <col min="6010" max="6019" width="2.625" style="1" customWidth="1"/>
    <col min="6020" max="6024" width="1.25" style="1" customWidth="1"/>
    <col min="6025" max="6027" width="2.625" style="1" customWidth="1"/>
    <col min="6028" max="6029" width="1.25" style="1" customWidth="1"/>
    <col min="6030" max="6030" width="2.25" style="1" customWidth="1"/>
    <col min="6031" max="6031" width="1.75" style="1" customWidth="1"/>
    <col min="6032" max="6033" width="1.25" style="1" customWidth="1"/>
    <col min="6034" max="6036" width="2.625" style="1" customWidth="1"/>
    <col min="6037" max="6039" width="1.25" style="1" customWidth="1"/>
    <col min="6040" max="6040" width="2.625" style="1" customWidth="1"/>
    <col min="6041" max="6047" width="1.25" style="1" customWidth="1"/>
    <col min="6048" max="6049" width="2.625" style="1" customWidth="1"/>
    <col min="6050" max="6051" width="1.25" style="1" customWidth="1"/>
    <col min="6052" max="6089" width="2.25" style="1" customWidth="1"/>
    <col min="6090" max="6093" width="2.375" style="1" customWidth="1"/>
    <col min="6094" max="6144" width="2.25" style="1"/>
    <col min="6145" max="6146" width="2.25" style="1" customWidth="1"/>
    <col min="6147" max="6147" width="1.875" style="1" customWidth="1"/>
    <col min="6148" max="6149" width="1.125" style="1" customWidth="1"/>
    <col min="6150" max="6151" width="1.875" style="1" customWidth="1"/>
    <col min="6152" max="6155" width="2.125" style="1" customWidth="1"/>
    <col min="6156" max="6157" width="1.125" style="1" customWidth="1"/>
    <col min="6158" max="6159" width="1.875" style="1" customWidth="1"/>
    <col min="6160" max="6167" width="1.125" style="1" customWidth="1"/>
    <col min="6168" max="6168" width="1.875" style="1" customWidth="1"/>
    <col min="6169" max="6170" width="1.125" style="1" customWidth="1"/>
    <col min="6171" max="6171" width="2.125" style="1" customWidth="1"/>
    <col min="6172" max="6173" width="1" style="1" customWidth="1"/>
    <col min="6174" max="6174" width="1.875" style="1" customWidth="1"/>
    <col min="6175" max="6178" width="1.125" style="1" customWidth="1"/>
    <col min="6179" max="6179" width="2.125" style="1" customWidth="1"/>
    <col min="6180" max="6181" width="1.875" style="1" customWidth="1"/>
    <col min="6182" max="6185" width="1.125" style="1" customWidth="1"/>
    <col min="6186" max="6186" width="1.875" style="1" customWidth="1"/>
    <col min="6187" max="6188" width="1.125" style="1" customWidth="1"/>
    <col min="6189" max="6189" width="2.125" style="1" customWidth="1"/>
    <col min="6190" max="6191" width="1.125" style="1" customWidth="1"/>
    <col min="6192" max="6192" width="1.875" style="1" customWidth="1"/>
    <col min="6193" max="6200" width="1.125" style="1" customWidth="1"/>
    <col min="6201" max="6203" width="1.875" style="1" customWidth="1"/>
    <col min="6204" max="6205" width="1.125" style="1" customWidth="1"/>
    <col min="6206" max="6207" width="2" style="1" customWidth="1"/>
    <col min="6208" max="6215" width="1.125" style="1" customWidth="1"/>
    <col min="6216" max="6216" width="2" style="1" customWidth="1"/>
    <col min="6217" max="6218" width="1.125" style="1" customWidth="1"/>
    <col min="6219" max="6219" width="2.125" style="1" customWidth="1"/>
    <col min="6220" max="6221" width="1.125" style="1" customWidth="1"/>
    <col min="6222" max="6223" width="2" style="1" customWidth="1"/>
    <col min="6224" max="6225" width="1.125" style="1" customWidth="1"/>
    <col min="6226" max="6228" width="2" style="1" customWidth="1"/>
    <col min="6229" max="6231" width="1.125" style="1" customWidth="1"/>
    <col min="6232" max="6232" width="2" style="1" customWidth="1"/>
    <col min="6233" max="6234" width="1.125" style="1" customWidth="1"/>
    <col min="6235" max="6235" width="2" style="1" customWidth="1"/>
    <col min="6236" max="6237" width="1.125" style="1" customWidth="1"/>
    <col min="6238" max="6238" width="2" style="1" customWidth="1"/>
    <col min="6239" max="6240" width="1.125" style="1" customWidth="1"/>
    <col min="6241" max="6241" width="2" style="1" customWidth="1"/>
    <col min="6242" max="6245" width="1.125" style="1" customWidth="1"/>
    <col min="6246" max="6247" width="2" style="1" customWidth="1"/>
    <col min="6248" max="6251" width="1.125" style="1" customWidth="1"/>
    <col min="6252" max="6253" width="2" style="1" customWidth="1"/>
    <col min="6254" max="6257" width="1.125" style="1" customWidth="1"/>
    <col min="6258" max="6259" width="2" style="1" customWidth="1"/>
    <col min="6260" max="6261" width="1.125" style="1" customWidth="1"/>
    <col min="6262" max="6262" width="2" style="1" customWidth="1"/>
    <col min="6263" max="6265" width="1.125" style="1" customWidth="1"/>
    <col min="6266" max="6275" width="2.625" style="1" customWidth="1"/>
    <col min="6276" max="6280" width="1.25" style="1" customWidth="1"/>
    <col min="6281" max="6283" width="2.625" style="1" customWidth="1"/>
    <col min="6284" max="6285" width="1.25" style="1" customWidth="1"/>
    <col min="6286" max="6286" width="2.25" style="1" customWidth="1"/>
    <col min="6287" max="6287" width="1.75" style="1" customWidth="1"/>
    <col min="6288" max="6289" width="1.25" style="1" customWidth="1"/>
    <col min="6290" max="6292" width="2.625" style="1" customWidth="1"/>
    <col min="6293" max="6295" width="1.25" style="1" customWidth="1"/>
    <col min="6296" max="6296" width="2.625" style="1" customWidth="1"/>
    <col min="6297" max="6303" width="1.25" style="1" customWidth="1"/>
    <col min="6304" max="6305" width="2.625" style="1" customWidth="1"/>
    <col min="6306" max="6307" width="1.25" style="1" customWidth="1"/>
    <col min="6308" max="6345" width="2.25" style="1" customWidth="1"/>
    <col min="6346" max="6349" width="2.375" style="1" customWidth="1"/>
    <col min="6350" max="6400" width="2.25" style="1"/>
    <col min="6401" max="6402" width="2.25" style="1" customWidth="1"/>
    <col min="6403" max="6403" width="1.875" style="1" customWidth="1"/>
    <col min="6404" max="6405" width="1.125" style="1" customWidth="1"/>
    <col min="6406" max="6407" width="1.875" style="1" customWidth="1"/>
    <col min="6408" max="6411" width="2.125" style="1" customWidth="1"/>
    <col min="6412" max="6413" width="1.125" style="1" customWidth="1"/>
    <col min="6414" max="6415" width="1.875" style="1" customWidth="1"/>
    <col min="6416" max="6423" width="1.125" style="1" customWidth="1"/>
    <col min="6424" max="6424" width="1.875" style="1" customWidth="1"/>
    <col min="6425" max="6426" width="1.125" style="1" customWidth="1"/>
    <col min="6427" max="6427" width="2.125" style="1" customWidth="1"/>
    <col min="6428" max="6429" width="1" style="1" customWidth="1"/>
    <col min="6430" max="6430" width="1.875" style="1" customWidth="1"/>
    <col min="6431" max="6434" width="1.125" style="1" customWidth="1"/>
    <col min="6435" max="6435" width="2.125" style="1" customWidth="1"/>
    <col min="6436" max="6437" width="1.875" style="1" customWidth="1"/>
    <col min="6438" max="6441" width="1.125" style="1" customWidth="1"/>
    <col min="6442" max="6442" width="1.875" style="1" customWidth="1"/>
    <col min="6443" max="6444" width="1.125" style="1" customWidth="1"/>
    <col min="6445" max="6445" width="2.125" style="1" customWidth="1"/>
    <col min="6446" max="6447" width="1.125" style="1" customWidth="1"/>
    <col min="6448" max="6448" width="1.875" style="1" customWidth="1"/>
    <col min="6449" max="6456" width="1.125" style="1" customWidth="1"/>
    <col min="6457" max="6459" width="1.875" style="1" customWidth="1"/>
    <col min="6460" max="6461" width="1.125" style="1" customWidth="1"/>
    <col min="6462" max="6463" width="2" style="1" customWidth="1"/>
    <col min="6464" max="6471" width="1.125" style="1" customWidth="1"/>
    <col min="6472" max="6472" width="2" style="1" customWidth="1"/>
    <col min="6473" max="6474" width="1.125" style="1" customWidth="1"/>
    <col min="6475" max="6475" width="2.125" style="1" customWidth="1"/>
    <col min="6476" max="6477" width="1.125" style="1" customWidth="1"/>
    <col min="6478" max="6479" width="2" style="1" customWidth="1"/>
    <col min="6480" max="6481" width="1.125" style="1" customWidth="1"/>
    <col min="6482" max="6484" width="2" style="1" customWidth="1"/>
    <col min="6485" max="6487" width="1.125" style="1" customWidth="1"/>
    <col min="6488" max="6488" width="2" style="1" customWidth="1"/>
    <col min="6489" max="6490" width="1.125" style="1" customWidth="1"/>
    <col min="6491" max="6491" width="2" style="1" customWidth="1"/>
    <col min="6492" max="6493" width="1.125" style="1" customWidth="1"/>
    <col min="6494" max="6494" width="2" style="1" customWidth="1"/>
    <col min="6495" max="6496" width="1.125" style="1" customWidth="1"/>
    <col min="6497" max="6497" width="2" style="1" customWidth="1"/>
    <col min="6498" max="6501" width="1.125" style="1" customWidth="1"/>
    <col min="6502" max="6503" width="2" style="1" customWidth="1"/>
    <col min="6504" max="6507" width="1.125" style="1" customWidth="1"/>
    <col min="6508" max="6509" width="2" style="1" customWidth="1"/>
    <col min="6510" max="6513" width="1.125" style="1" customWidth="1"/>
    <col min="6514" max="6515" width="2" style="1" customWidth="1"/>
    <col min="6516" max="6517" width="1.125" style="1" customWidth="1"/>
    <col min="6518" max="6518" width="2" style="1" customWidth="1"/>
    <col min="6519" max="6521" width="1.125" style="1" customWidth="1"/>
    <col min="6522" max="6531" width="2.625" style="1" customWidth="1"/>
    <col min="6532" max="6536" width="1.25" style="1" customWidth="1"/>
    <col min="6537" max="6539" width="2.625" style="1" customWidth="1"/>
    <col min="6540" max="6541" width="1.25" style="1" customWidth="1"/>
    <col min="6542" max="6542" width="2.25" style="1" customWidth="1"/>
    <col min="6543" max="6543" width="1.75" style="1" customWidth="1"/>
    <col min="6544" max="6545" width="1.25" style="1" customWidth="1"/>
    <col min="6546" max="6548" width="2.625" style="1" customWidth="1"/>
    <col min="6549" max="6551" width="1.25" style="1" customWidth="1"/>
    <col min="6552" max="6552" width="2.625" style="1" customWidth="1"/>
    <col min="6553" max="6559" width="1.25" style="1" customWidth="1"/>
    <col min="6560" max="6561" width="2.625" style="1" customWidth="1"/>
    <col min="6562" max="6563" width="1.25" style="1" customWidth="1"/>
    <col min="6564" max="6601" width="2.25" style="1" customWidth="1"/>
    <col min="6602" max="6605" width="2.375" style="1" customWidth="1"/>
    <col min="6606" max="6656" width="2.25" style="1"/>
    <col min="6657" max="6658" width="2.25" style="1" customWidth="1"/>
    <col min="6659" max="6659" width="1.875" style="1" customWidth="1"/>
    <col min="6660" max="6661" width="1.125" style="1" customWidth="1"/>
    <col min="6662" max="6663" width="1.875" style="1" customWidth="1"/>
    <col min="6664" max="6667" width="2.125" style="1" customWidth="1"/>
    <col min="6668" max="6669" width="1.125" style="1" customWidth="1"/>
    <col min="6670" max="6671" width="1.875" style="1" customWidth="1"/>
    <col min="6672" max="6679" width="1.125" style="1" customWidth="1"/>
    <col min="6680" max="6680" width="1.875" style="1" customWidth="1"/>
    <col min="6681" max="6682" width="1.125" style="1" customWidth="1"/>
    <col min="6683" max="6683" width="2.125" style="1" customWidth="1"/>
    <col min="6684" max="6685" width="1" style="1" customWidth="1"/>
    <col min="6686" max="6686" width="1.875" style="1" customWidth="1"/>
    <col min="6687" max="6690" width="1.125" style="1" customWidth="1"/>
    <col min="6691" max="6691" width="2.125" style="1" customWidth="1"/>
    <col min="6692" max="6693" width="1.875" style="1" customWidth="1"/>
    <col min="6694" max="6697" width="1.125" style="1" customWidth="1"/>
    <col min="6698" max="6698" width="1.875" style="1" customWidth="1"/>
    <col min="6699" max="6700" width="1.125" style="1" customWidth="1"/>
    <col min="6701" max="6701" width="2.125" style="1" customWidth="1"/>
    <col min="6702" max="6703" width="1.125" style="1" customWidth="1"/>
    <col min="6704" max="6704" width="1.875" style="1" customWidth="1"/>
    <col min="6705" max="6712" width="1.125" style="1" customWidth="1"/>
    <col min="6713" max="6715" width="1.875" style="1" customWidth="1"/>
    <col min="6716" max="6717" width="1.125" style="1" customWidth="1"/>
    <col min="6718" max="6719" width="2" style="1" customWidth="1"/>
    <col min="6720" max="6727" width="1.125" style="1" customWidth="1"/>
    <col min="6728" max="6728" width="2" style="1" customWidth="1"/>
    <col min="6729" max="6730" width="1.125" style="1" customWidth="1"/>
    <col min="6731" max="6731" width="2.125" style="1" customWidth="1"/>
    <col min="6732" max="6733" width="1.125" style="1" customWidth="1"/>
    <col min="6734" max="6735" width="2" style="1" customWidth="1"/>
    <col min="6736" max="6737" width="1.125" style="1" customWidth="1"/>
    <col min="6738" max="6740" width="2" style="1" customWidth="1"/>
    <col min="6741" max="6743" width="1.125" style="1" customWidth="1"/>
    <col min="6744" max="6744" width="2" style="1" customWidth="1"/>
    <col min="6745" max="6746" width="1.125" style="1" customWidth="1"/>
    <col min="6747" max="6747" width="2" style="1" customWidth="1"/>
    <col min="6748" max="6749" width="1.125" style="1" customWidth="1"/>
    <col min="6750" max="6750" width="2" style="1" customWidth="1"/>
    <col min="6751" max="6752" width="1.125" style="1" customWidth="1"/>
    <col min="6753" max="6753" width="2" style="1" customWidth="1"/>
    <col min="6754" max="6757" width="1.125" style="1" customWidth="1"/>
    <col min="6758" max="6759" width="2" style="1" customWidth="1"/>
    <col min="6760" max="6763" width="1.125" style="1" customWidth="1"/>
    <col min="6764" max="6765" width="2" style="1" customWidth="1"/>
    <col min="6766" max="6769" width="1.125" style="1" customWidth="1"/>
    <col min="6770" max="6771" width="2" style="1" customWidth="1"/>
    <col min="6772" max="6773" width="1.125" style="1" customWidth="1"/>
    <col min="6774" max="6774" width="2" style="1" customWidth="1"/>
    <col min="6775" max="6777" width="1.125" style="1" customWidth="1"/>
    <col min="6778" max="6787" width="2.625" style="1" customWidth="1"/>
    <col min="6788" max="6792" width="1.25" style="1" customWidth="1"/>
    <col min="6793" max="6795" width="2.625" style="1" customWidth="1"/>
    <col min="6796" max="6797" width="1.25" style="1" customWidth="1"/>
    <col min="6798" max="6798" width="2.25" style="1" customWidth="1"/>
    <col min="6799" max="6799" width="1.75" style="1" customWidth="1"/>
    <col min="6800" max="6801" width="1.25" style="1" customWidth="1"/>
    <col min="6802" max="6804" width="2.625" style="1" customWidth="1"/>
    <col min="6805" max="6807" width="1.25" style="1" customWidth="1"/>
    <col min="6808" max="6808" width="2.625" style="1" customWidth="1"/>
    <col min="6809" max="6815" width="1.25" style="1" customWidth="1"/>
    <col min="6816" max="6817" width="2.625" style="1" customWidth="1"/>
    <col min="6818" max="6819" width="1.25" style="1" customWidth="1"/>
    <col min="6820" max="6857" width="2.25" style="1" customWidth="1"/>
    <col min="6858" max="6861" width="2.375" style="1" customWidth="1"/>
    <col min="6862" max="6912" width="2.25" style="1"/>
    <col min="6913" max="6914" width="2.25" style="1" customWidth="1"/>
    <col min="6915" max="6915" width="1.875" style="1" customWidth="1"/>
    <col min="6916" max="6917" width="1.125" style="1" customWidth="1"/>
    <col min="6918" max="6919" width="1.875" style="1" customWidth="1"/>
    <col min="6920" max="6923" width="2.125" style="1" customWidth="1"/>
    <col min="6924" max="6925" width="1.125" style="1" customWidth="1"/>
    <col min="6926" max="6927" width="1.875" style="1" customWidth="1"/>
    <col min="6928" max="6935" width="1.125" style="1" customWidth="1"/>
    <col min="6936" max="6936" width="1.875" style="1" customWidth="1"/>
    <col min="6937" max="6938" width="1.125" style="1" customWidth="1"/>
    <col min="6939" max="6939" width="2.125" style="1" customWidth="1"/>
    <col min="6940" max="6941" width="1" style="1" customWidth="1"/>
    <col min="6942" max="6942" width="1.875" style="1" customWidth="1"/>
    <col min="6943" max="6946" width="1.125" style="1" customWidth="1"/>
    <col min="6947" max="6947" width="2.125" style="1" customWidth="1"/>
    <col min="6948" max="6949" width="1.875" style="1" customWidth="1"/>
    <col min="6950" max="6953" width="1.125" style="1" customWidth="1"/>
    <col min="6954" max="6954" width="1.875" style="1" customWidth="1"/>
    <col min="6955" max="6956" width="1.125" style="1" customWidth="1"/>
    <col min="6957" max="6957" width="2.125" style="1" customWidth="1"/>
    <col min="6958" max="6959" width="1.125" style="1" customWidth="1"/>
    <col min="6960" max="6960" width="1.875" style="1" customWidth="1"/>
    <col min="6961" max="6968" width="1.125" style="1" customWidth="1"/>
    <col min="6969" max="6971" width="1.875" style="1" customWidth="1"/>
    <col min="6972" max="6973" width="1.125" style="1" customWidth="1"/>
    <col min="6974" max="6975" width="2" style="1" customWidth="1"/>
    <col min="6976" max="6983" width="1.125" style="1" customWidth="1"/>
    <col min="6984" max="6984" width="2" style="1" customWidth="1"/>
    <col min="6985" max="6986" width="1.125" style="1" customWidth="1"/>
    <col min="6987" max="6987" width="2.125" style="1" customWidth="1"/>
    <col min="6988" max="6989" width="1.125" style="1" customWidth="1"/>
    <col min="6990" max="6991" width="2" style="1" customWidth="1"/>
    <col min="6992" max="6993" width="1.125" style="1" customWidth="1"/>
    <col min="6994" max="6996" width="2" style="1" customWidth="1"/>
    <col min="6997" max="6999" width="1.125" style="1" customWidth="1"/>
    <col min="7000" max="7000" width="2" style="1" customWidth="1"/>
    <col min="7001" max="7002" width="1.125" style="1" customWidth="1"/>
    <col min="7003" max="7003" width="2" style="1" customWidth="1"/>
    <col min="7004" max="7005" width="1.125" style="1" customWidth="1"/>
    <col min="7006" max="7006" width="2" style="1" customWidth="1"/>
    <col min="7007" max="7008" width="1.125" style="1" customWidth="1"/>
    <col min="7009" max="7009" width="2" style="1" customWidth="1"/>
    <col min="7010" max="7013" width="1.125" style="1" customWidth="1"/>
    <col min="7014" max="7015" width="2" style="1" customWidth="1"/>
    <col min="7016" max="7019" width="1.125" style="1" customWidth="1"/>
    <col min="7020" max="7021" width="2" style="1" customWidth="1"/>
    <col min="7022" max="7025" width="1.125" style="1" customWidth="1"/>
    <col min="7026" max="7027" width="2" style="1" customWidth="1"/>
    <col min="7028" max="7029" width="1.125" style="1" customWidth="1"/>
    <col min="7030" max="7030" width="2" style="1" customWidth="1"/>
    <col min="7031" max="7033" width="1.125" style="1" customWidth="1"/>
    <col min="7034" max="7043" width="2.625" style="1" customWidth="1"/>
    <col min="7044" max="7048" width="1.25" style="1" customWidth="1"/>
    <col min="7049" max="7051" width="2.625" style="1" customWidth="1"/>
    <col min="7052" max="7053" width="1.25" style="1" customWidth="1"/>
    <col min="7054" max="7054" width="2.25" style="1" customWidth="1"/>
    <col min="7055" max="7055" width="1.75" style="1" customWidth="1"/>
    <col min="7056" max="7057" width="1.25" style="1" customWidth="1"/>
    <col min="7058" max="7060" width="2.625" style="1" customWidth="1"/>
    <col min="7061" max="7063" width="1.25" style="1" customWidth="1"/>
    <col min="7064" max="7064" width="2.625" style="1" customWidth="1"/>
    <col min="7065" max="7071" width="1.25" style="1" customWidth="1"/>
    <col min="7072" max="7073" width="2.625" style="1" customWidth="1"/>
    <col min="7074" max="7075" width="1.25" style="1" customWidth="1"/>
    <col min="7076" max="7113" width="2.25" style="1" customWidth="1"/>
    <col min="7114" max="7117" width="2.375" style="1" customWidth="1"/>
    <col min="7118" max="7168" width="2.25" style="1"/>
    <col min="7169" max="7170" width="2.25" style="1" customWidth="1"/>
    <col min="7171" max="7171" width="1.875" style="1" customWidth="1"/>
    <col min="7172" max="7173" width="1.125" style="1" customWidth="1"/>
    <col min="7174" max="7175" width="1.875" style="1" customWidth="1"/>
    <col min="7176" max="7179" width="2.125" style="1" customWidth="1"/>
    <col min="7180" max="7181" width="1.125" style="1" customWidth="1"/>
    <col min="7182" max="7183" width="1.875" style="1" customWidth="1"/>
    <col min="7184" max="7191" width="1.125" style="1" customWidth="1"/>
    <col min="7192" max="7192" width="1.875" style="1" customWidth="1"/>
    <col min="7193" max="7194" width="1.125" style="1" customWidth="1"/>
    <col min="7195" max="7195" width="2.125" style="1" customWidth="1"/>
    <col min="7196" max="7197" width="1" style="1" customWidth="1"/>
    <col min="7198" max="7198" width="1.875" style="1" customWidth="1"/>
    <col min="7199" max="7202" width="1.125" style="1" customWidth="1"/>
    <col min="7203" max="7203" width="2.125" style="1" customWidth="1"/>
    <col min="7204" max="7205" width="1.875" style="1" customWidth="1"/>
    <col min="7206" max="7209" width="1.125" style="1" customWidth="1"/>
    <col min="7210" max="7210" width="1.875" style="1" customWidth="1"/>
    <col min="7211" max="7212" width="1.125" style="1" customWidth="1"/>
    <col min="7213" max="7213" width="2.125" style="1" customWidth="1"/>
    <col min="7214" max="7215" width="1.125" style="1" customWidth="1"/>
    <col min="7216" max="7216" width="1.875" style="1" customWidth="1"/>
    <col min="7217" max="7224" width="1.125" style="1" customWidth="1"/>
    <col min="7225" max="7227" width="1.875" style="1" customWidth="1"/>
    <col min="7228" max="7229" width="1.125" style="1" customWidth="1"/>
    <col min="7230" max="7231" width="2" style="1" customWidth="1"/>
    <col min="7232" max="7239" width="1.125" style="1" customWidth="1"/>
    <col min="7240" max="7240" width="2" style="1" customWidth="1"/>
    <col min="7241" max="7242" width="1.125" style="1" customWidth="1"/>
    <col min="7243" max="7243" width="2.125" style="1" customWidth="1"/>
    <col min="7244" max="7245" width="1.125" style="1" customWidth="1"/>
    <col min="7246" max="7247" width="2" style="1" customWidth="1"/>
    <col min="7248" max="7249" width="1.125" style="1" customWidth="1"/>
    <col min="7250" max="7252" width="2" style="1" customWidth="1"/>
    <col min="7253" max="7255" width="1.125" style="1" customWidth="1"/>
    <col min="7256" max="7256" width="2" style="1" customWidth="1"/>
    <col min="7257" max="7258" width="1.125" style="1" customWidth="1"/>
    <col min="7259" max="7259" width="2" style="1" customWidth="1"/>
    <col min="7260" max="7261" width="1.125" style="1" customWidth="1"/>
    <col min="7262" max="7262" width="2" style="1" customWidth="1"/>
    <col min="7263" max="7264" width="1.125" style="1" customWidth="1"/>
    <col min="7265" max="7265" width="2" style="1" customWidth="1"/>
    <col min="7266" max="7269" width="1.125" style="1" customWidth="1"/>
    <col min="7270" max="7271" width="2" style="1" customWidth="1"/>
    <col min="7272" max="7275" width="1.125" style="1" customWidth="1"/>
    <col min="7276" max="7277" width="2" style="1" customWidth="1"/>
    <col min="7278" max="7281" width="1.125" style="1" customWidth="1"/>
    <col min="7282" max="7283" width="2" style="1" customWidth="1"/>
    <col min="7284" max="7285" width="1.125" style="1" customWidth="1"/>
    <col min="7286" max="7286" width="2" style="1" customWidth="1"/>
    <col min="7287" max="7289" width="1.125" style="1" customWidth="1"/>
    <col min="7290" max="7299" width="2.625" style="1" customWidth="1"/>
    <col min="7300" max="7304" width="1.25" style="1" customWidth="1"/>
    <col min="7305" max="7307" width="2.625" style="1" customWidth="1"/>
    <col min="7308" max="7309" width="1.25" style="1" customWidth="1"/>
    <col min="7310" max="7310" width="2.25" style="1" customWidth="1"/>
    <col min="7311" max="7311" width="1.75" style="1" customWidth="1"/>
    <col min="7312" max="7313" width="1.25" style="1" customWidth="1"/>
    <col min="7314" max="7316" width="2.625" style="1" customWidth="1"/>
    <col min="7317" max="7319" width="1.25" style="1" customWidth="1"/>
    <col min="7320" max="7320" width="2.625" style="1" customWidth="1"/>
    <col min="7321" max="7327" width="1.25" style="1" customWidth="1"/>
    <col min="7328" max="7329" width="2.625" style="1" customWidth="1"/>
    <col min="7330" max="7331" width="1.25" style="1" customWidth="1"/>
    <col min="7332" max="7369" width="2.25" style="1" customWidth="1"/>
    <col min="7370" max="7373" width="2.375" style="1" customWidth="1"/>
    <col min="7374" max="7424" width="2.25" style="1"/>
    <col min="7425" max="7426" width="2.25" style="1" customWidth="1"/>
    <col min="7427" max="7427" width="1.875" style="1" customWidth="1"/>
    <col min="7428" max="7429" width="1.125" style="1" customWidth="1"/>
    <col min="7430" max="7431" width="1.875" style="1" customWidth="1"/>
    <col min="7432" max="7435" width="2.125" style="1" customWidth="1"/>
    <col min="7436" max="7437" width="1.125" style="1" customWidth="1"/>
    <col min="7438" max="7439" width="1.875" style="1" customWidth="1"/>
    <col min="7440" max="7447" width="1.125" style="1" customWidth="1"/>
    <col min="7448" max="7448" width="1.875" style="1" customWidth="1"/>
    <col min="7449" max="7450" width="1.125" style="1" customWidth="1"/>
    <col min="7451" max="7451" width="2.125" style="1" customWidth="1"/>
    <col min="7452" max="7453" width="1" style="1" customWidth="1"/>
    <col min="7454" max="7454" width="1.875" style="1" customWidth="1"/>
    <col min="7455" max="7458" width="1.125" style="1" customWidth="1"/>
    <col min="7459" max="7459" width="2.125" style="1" customWidth="1"/>
    <col min="7460" max="7461" width="1.875" style="1" customWidth="1"/>
    <col min="7462" max="7465" width="1.125" style="1" customWidth="1"/>
    <col min="7466" max="7466" width="1.875" style="1" customWidth="1"/>
    <col min="7467" max="7468" width="1.125" style="1" customWidth="1"/>
    <col min="7469" max="7469" width="2.125" style="1" customWidth="1"/>
    <col min="7470" max="7471" width="1.125" style="1" customWidth="1"/>
    <col min="7472" max="7472" width="1.875" style="1" customWidth="1"/>
    <col min="7473" max="7480" width="1.125" style="1" customWidth="1"/>
    <col min="7481" max="7483" width="1.875" style="1" customWidth="1"/>
    <col min="7484" max="7485" width="1.125" style="1" customWidth="1"/>
    <col min="7486" max="7487" width="2" style="1" customWidth="1"/>
    <col min="7488" max="7495" width="1.125" style="1" customWidth="1"/>
    <col min="7496" max="7496" width="2" style="1" customWidth="1"/>
    <col min="7497" max="7498" width="1.125" style="1" customWidth="1"/>
    <col min="7499" max="7499" width="2.125" style="1" customWidth="1"/>
    <col min="7500" max="7501" width="1.125" style="1" customWidth="1"/>
    <col min="7502" max="7503" width="2" style="1" customWidth="1"/>
    <col min="7504" max="7505" width="1.125" style="1" customWidth="1"/>
    <col min="7506" max="7508" width="2" style="1" customWidth="1"/>
    <col min="7509" max="7511" width="1.125" style="1" customWidth="1"/>
    <col min="7512" max="7512" width="2" style="1" customWidth="1"/>
    <col min="7513" max="7514" width="1.125" style="1" customWidth="1"/>
    <col min="7515" max="7515" width="2" style="1" customWidth="1"/>
    <col min="7516" max="7517" width="1.125" style="1" customWidth="1"/>
    <col min="7518" max="7518" width="2" style="1" customWidth="1"/>
    <col min="7519" max="7520" width="1.125" style="1" customWidth="1"/>
    <col min="7521" max="7521" width="2" style="1" customWidth="1"/>
    <col min="7522" max="7525" width="1.125" style="1" customWidth="1"/>
    <col min="7526" max="7527" width="2" style="1" customWidth="1"/>
    <col min="7528" max="7531" width="1.125" style="1" customWidth="1"/>
    <col min="7532" max="7533" width="2" style="1" customWidth="1"/>
    <col min="7534" max="7537" width="1.125" style="1" customWidth="1"/>
    <col min="7538" max="7539" width="2" style="1" customWidth="1"/>
    <col min="7540" max="7541" width="1.125" style="1" customWidth="1"/>
    <col min="7542" max="7542" width="2" style="1" customWidth="1"/>
    <col min="7543" max="7545" width="1.125" style="1" customWidth="1"/>
    <col min="7546" max="7555" width="2.625" style="1" customWidth="1"/>
    <col min="7556" max="7560" width="1.25" style="1" customWidth="1"/>
    <col min="7561" max="7563" width="2.625" style="1" customWidth="1"/>
    <col min="7564" max="7565" width="1.25" style="1" customWidth="1"/>
    <col min="7566" max="7566" width="2.25" style="1" customWidth="1"/>
    <col min="7567" max="7567" width="1.75" style="1" customWidth="1"/>
    <col min="7568" max="7569" width="1.25" style="1" customWidth="1"/>
    <col min="7570" max="7572" width="2.625" style="1" customWidth="1"/>
    <col min="7573" max="7575" width="1.25" style="1" customWidth="1"/>
    <col min="7576" max="7576" width="2.625" style="1" customWidth="1"/>
    <col min="7577" max="7583" width="1.25" style="1" customWidth="1"/>
    <col min="7584" max="7585" width="2.625" style="1" customWidth="1"/>
    <col min="7586" max="7587" width="1.25" style="1" customWidth="1"/>
    <col min="7588" max="7625" width="2.25" style="1" customWidth="1"/>
    <col min="7626" max="7629" width="2.375" style="1" customWidth="1"/>
    <col min="7630" max="7680" width="2.25" style="1"/>
    <col min="7681" max="7682" width="2.25" style="1" customWidth="1"/>
    <col min="7683" max="7683" width="1.875" style="1" customWidth="1"/>
    <col min="7684" max="7685" width="1.125" style="1" customWidth="1"/>
    <col min="7686" max="7687" width="1.875" style="1" customWidth="1"/>
    <col min="7688" max="7691" width="2.125" style="1" customWidth="1"/>
    <col min="7692" max="7693" width="1.125" style="1" customWidth="1"/>
    <col min="7694" max="7695" width="1.875" style="1" customWidth="1"/>
    <col min="7696" max="7703" width="1.125" style="1" customWidth="1"/>
    <col min="7704" max="7704" width="1.875" style="1" customWidth="1"/>
    <col min="7705" max="7706" width="1.125" style="1" customWidth="1"/>
    <col min="7707" max="7707" width="2.125" style="1" customWidth="1"/>
    <col min="7708" max="7709" width="1" style="1" customWidth="1"/>
    <col min="7710" max="7710" width="1.875" style="1" customWidth="1"/>
    <col min="7711" max="7714" width="1.125" style="1" customWidth="1"/>
    <col min="7715" max="7715" width="2.125" style="1" customWidth="1"/>
    <col min="7716" max="7717" width="1.875" style="1" customWidth="1"/>
    <col min="7718" max="7721" width="1.125" style="1" customWidth="1"/>
    <col min="7722" max="7722" width="1.875" style="1" customWidth="1"/>
    <col min="7723" max="7724" width="1.125" style="1" customWidth="1"/>
    <col min="7725" max="7725" width="2.125" style="1" customWidth="1"/>
    <col min="7726" max="7727" width="1.125" style="1" customWidth="1"/>
    <col min="7728" max="7728" width="1.875" style="1" customWidth="1"/>
    <col min="7729" max="7736" width="1.125" style="1" customWidth="1"/>
    <col min="7737" max="7739" width="1.875" style="1" customWidth="1"/>
    <col min="7740" max="7741" width="1.125" style="1" customWidth="1"/>
    <col min="7742" max="7743" width="2" style="1" customWidth="1"/>
    <col min="7744" max="7751" width="1.125" style="1" customWidth="1"/>
    <col min="7752" max="7752" width="2" style="1" customWidth="1"/>
    <col min="7753" max="7754" width="1.125" style="1" customWidth="1"/>
    <col min="7755" max="7755" width="2.125" style="1" customWidth="1"/>
    <col min="7756" max="7757" width="1.125" style="1" customWidth="1"/>
    <col min="7758" max="7759" width="2" style="1" customWidth="1"/>
    <col min="7760" max="7761" width="1.125" style="1" customWidth="1"/>
    <col min="7762" max="7764" width="2" style="1" customWidth="1"/>
    <col min="7765" max="7767" width="1.125" style="1" customWidth="1"/>
    <col min="7768" max="7768" width="2" style="1" customWidth="1"/>
    <col min="7769" max="7770" width="1.125" style="1" customWidth="1"/>
    <col min="7771" max="7771" width="2" style="1" customWidth="1"/>
    <col min="7772" max="7773" width="1.125" style="1" customWidth="1"/>
    <col min="7774" max="7774" width="2" style="1" customWidth="1"/>
    <col min="7775" max="7776" width="1.125" style="1" customWidth="1"/>
    <col min="7777" max="7777" width="2" style="1" customWidth="1"/>
    <col min="7778" max="7781" width="1.125" style="1" customWidth="1"/>
    <col min="7782" max="7783" width="2" style="1" customWidth="1"/>
    <col min="7784" max="7787" width="1.125" style="1" customWidth="1"/>
    <col min="7788" max="7789" width="2" style="1" customWidth="1"/>
    <col min="7790" max="7793" width="1.125" style="1" customWidth="1"/>
    <col min="7794" max="7795" width="2" style="1" customWidth="1"/>
    <col min="7796" max="7797" width="1.125" style="1" customWidth="1"/>
    <col min="7798" max="7798" width="2" style="1" customWidth="1"/>
    <col min="7799" max="7801" width="1.125" style="1" customWidth="1"/>
    <col min="7802" max="7811" width="2.625" style="1" customWidth="1"/>
    <col min="7812" max="7816" width="1.25" style="1" customWidth="1"/>
    <col min="7817" max="7819" width="2.625" style="1" customWidth="1"/>
    <col min="7820" max="7821" width="1.25" style="1" customWidth="1"/>
    <col min="7822" max="7822" width="2.25" style="1" customWidth="1"/>
    <col min="7823" max="7823" width="1.75" style="1" customWidth="1"/>
    <col min="7824" max="7825" width="1.25" style="1" customWidth="1"/>
    <col min="7826" max="7828" width="2.625" style="1" customWidth="1"/>
    <col min="7829" max="7831" width="1.25" style="1" customWidth="1"/>
    <col min="7832" max="7832" width="2.625" style="1" customWidth="1"/>
    <col min="7833" max="7839" width="1.25" style="1" customWidth="1"/>
    <col min="7840" max="7841" width="2.625" style="1" customWidth="1"/>
    <col min="7842" max="7843" width="1.25" style="1" customWidth="1"/>
    <col min="7844" max="7881" width="2.25" style="1" customWidth="1"/>
    <col min="7882" max="7885" width="2.375" style="1" customWidth="1"/>
    <col min="7886" max="7936" width="2.25" style="1"/>
    <col min="7937" max="7938" width="2.25" style="1" customWidth="1"/>
    <col min="7939" max="7939" width="1.875" style="1" customWidth="1"/>
    <col min="7940" max="7941" width="1.125" style="1" customWidth="1"/>
    <col min="7942" max="7943" width="1.875" style="1" customWidth="1"/>
    <col min="7944" max="7947" width="2.125" style="1" customWidth="1"/>
    <col min="7948" max="7949" width="1.125" style="1" customWidth="1"/>
    <col min="7950" max="7951" width="1.875" style="1" customWidth="1"/>
    <col min="7952" max="7959" width="1.125" style="1" customWidth="1"/>
    <col min="7960" max="7960" width="1.875" style="1" customWidth="1"/>
    <col min="7961" max="7962" width="1.125" style="1" customWidth="1"/>
    <col min="7963" max="7963" width="2.125" style="1" customWidth="1"/>
    <col min="7964" max="7965" width="1" style="1" customWidth="1"/>
    <col min="7966" max="7966" width="1.875" style="1" customWidth="1"/>
    <col min="7967" max="7970" width="1.125" style="1" customWidth="1"/>
    <col min="7971" max="7971" width="2.125" style="1" customWidth="1"/>
    <col min="7972" max="7973" width="1.875" style="1" customWidth="1"/>
    <col min="7974" max="7977" width="1.125" style="1" customWidth="1"/>
    <col min="7978" max="7978" width="1.875" style="1" customWidth="1"/>
    <col min="7979" max="7980" width="1.125" style="1" customWidth="1"/>
    <col min="7981" max="7981" width="2.125" style="1" customWidth="1"/>
    <col min="7982" max="7983" width="1.125" style="1" customWidth="1"/>
    <col min="7984" max="7984" width="1.875" style="1" customWidth="1"/>
    <col min="7985" max="7992" width="1.125" style="1" customWidth="1"/>
    <col min="7993" max="7995" width="1.875" style="1" customWidth="1"/>
    <col min="7996" max="7997" width="1.125" style="1" customWidth="1"/>
    <col min="7998" max="7999" width="2" style="1" customWidth="1"/>
    <col min="8000" max="8007" width="1.125" style="1" customWidth="1"/>
    <col min="8008" max="8008" width="2" style="1" customWidth="1"/>
    <col min="8009" max="8010" width="1.125" style="1" customWidth="1"/>
    <col min="8011" max="8011" width="2.125" style="1" customWidth="1"/>
    <col min="8012" max="8013" width="1.125" style="1" customWidth="1"/>
    <col min="8014" max="8015" width="2" style="1" customWidth="1"/>
    <col min="8016" max="8017" width="1.125" style="1" customWidth="1"/>
    <col min="8018" max="8020" width="2" style="1" customWidth="1"/>
    <col min="8021" max="8023" width="1.125" style="1" customWidth="1"/>
    <col min="8024" max="8024" width="2" style="1" customWidth="1"/>
    <col min="8025" max="8026" width="1.125" style="1" customWidth="1"/>
    <col min="8027" max="8027" width="2" style="1" customWidth="1"/>
    <col min="8028" max="8029" width="1.125" style="1" customWidth="1"/>
    <col min="8030" max="8030" width="2" style="1" customWidth="1"/>
    <col min="8031" max="8032" width="1.125" style="1" customWidth="1"/>
    <col min="8033" max="8033" width="2" style="1" customWidth="1"/>
    <col min="8034" max="8037" width="1.125" style="1" customWidth="1"/>
    <col min="8038" max="8039" width="2" style="1" customWidth="1"/>
    <col min="8040" max="8043" width="1.125" style="1" customWidth="1"/>
    <col min="8044" max="8045" width="2" style="1" customWidth="1"/>
    <col min="8046" max="8049" width="1.125" style="1" customWidth="1"/>
    <col min="8050" max="8051" width="2" style="1" customWidth="1"/>
    <col min="8052" max="8053" width="1.125" style="1" customWidth="1"/>
    <col min="8054" max="8054" width="2" style="1" customWidth="1"/>
    <col min="8055" max="8057" width="1.125" style="1" customWidth="1"/>
    <col min="8058" max="8067" width="2.625" style="1" customWidth="1"/>
    <col min="8068" max="8072" width="1.25" style="1" customWidth="1"/>
    <col min="8073" max="8075" width="2.625" style="1" customWidth="1"/>
    <col min="8076" max="8077" width="1.25" style="1" customWidth="1"/>
    <col min="8078" max="8078" width="2.25" style="1" customWidth="1"/>
    <col min="8079" max="8079" width="1.75" style="1" customWidth="1"/>
    <col min="8080" max="8081" width="1.25" style="1" customWidth="1"/>
    <col min="8082" max="8084" width="2.625" style="1" customWidth="1"/>
    <col min="8085" max="8087" width="1.25" style="1" customWidth="1"/>
    <col min="8088" max="8088" width="2.625" style="1" customWidth="1"/>
    <col min="8089" max="8095" width="1.25" style="1" customWidth="1"/>
    <col min="8096" max="8097" width="2.625" style="1" customWidth="1"/>
    <col min="8098" max="8099" width="1.25" style="1" customWidth="1"/>
    <col min="8100" max="8137" width="2.25" style="1" customWidth="1"/>
    <col min="8138" max="8141" width="2.375" style="1" customWidth="1"/>
    <col min="8142" max="8192" width="2.25" style="1"/>
    <col min="8193" max="8194" width="2.25" style="1" customWidth="1"/>
    <col min="8195" max="8195" width="1.875" style="1" customWidth="1"/>
    <col min="8196" max="8197" width="1.125" style="1" customWidth="1"/>
    <col min="8198" max="8199" width="1.875" style="1" customWidth="1"/>
    <col min="8200" max="8203" width="2.125" style="1" customWidth="1"/>
    <col min="8204" max="8205" width="1.125" style="1" customWidth="1"/>
    <col min="8206" max="8207" width="1.875" style="1" customWidth="1"/>
    <col min="8208" max="8215" width="1.125" style="1" customWidth="1"/>
    <col min="8216" max="8216" width="1.875" style="1" customWidth="1"/>
    <col min="8217" max="8218" width="1.125" style="1" customWidth="1"/>
    <col min="8219" max="8219" width="2.125" style="1" customWidth="1"/>
    <col min="8220" max="8221" width="1" style="1" customWidth="1"/>
    <col min="8222" max="8222" width="1.875" style="1" customWidth="1"/>
    <col min="8223" max="8226" width="1.125" style="1" customWidth="1"/>
    <col min="8227" max="8227" width="2.125" style="1" customWidth="1"/>
    <col min="8228" max="8229" width="1.875" style="1" customWidth="1"/>
    <col min="8230" max="8233" width="1.125" style="1" customWidth="1"/>
    <col min="8234" max="8234" width="1.875" style="1" customWidth="1"/>
    <col min="8235" max="8236" width="1.125" style="1" customWidth="1"/>
    <col min="8237" max="8237" width="2.125" style="1" customWidth="1"/>
    <col min="8238" max="8239" width="1.125" style="1" customWidth="1"/>
    <col min="8240" max="8240" width="1.875" style="1" customWidth="1"/>
    <col min="8241" max="8248" width="1.125" style="1" customWidth="1"/>
    <col min="8249" max="8251" width="1.875" style="1" customWidth="1"/>
    <col min="8252" max="8253" width="1.125" style="1" customWidth="1"/>
    <col min="8254" max="8255" width="2" style="1" customWidth="1"/>
    <col min="8256" max="8263" width="1.125" style="1" customWidth="1"/>
    <col min="8264" max="8264" width="2" style="1" customWidth="1"/>
    <col min="8265" max="8266" width="1.125" style="1" customWidth="1"/>
    <col min="8267" max="8267" width="2.125" style="1" customWidth="1"/>
    <col min="8268" max="8269" width="1.125" style="1" customWidth="1"/>
    <col min="8270" max="8271" width="2" style="1" customWidth="1"/>
    <col min="8272" max="8273" width="1.125" style="1" customWidth="1"/>
    <col min="8274" max="8276" width="2" style="1" customWidth="1"/>
    <col min="8277" max="8279" width="1.125" style="1" customWidth="1"/>
    <col min="8280" max="8280" width="2" style="1" customWidth="1"/>
    <col min="8281" max="8282" width="1.125" style="1" customWidth="1"/>
    <col min="8283" max="8283" width="2" style="1" customWidth="1"/>
    <col min="8284" max="8285" width="1.125" style="1" customWidth="1"/>
    <col min="8286" max="8286" width="2" style="1" customWidth="1"/>
    <col min="8287" max="8288" width="1.125" style="1" customWidth="1"/>
    <col min="8289" max="8289" width="2" style="1" customWidth="1"/>
    <col min="8290" max="8293" width="1.125" style="1" customWidth="1"/>
    <col min="8294" max="8295" width="2" style="1" customWidth="1"/>
    <col min="8296" max="8299" width="1.125" style="1" customWidth="1"/>
    <col min="8300" max="8301" width="2" style="1" customWidth="1"/>
    <col min="8302" max="8305" width="1.125" style="1" customWidth="1"/>
    <col min="8306" max="8307" width="2" style="1" customWidth="1"/>
    <col min="8308" max="8309" width="1.125" style="1" customWidth="1"/>
    <col min="8310" max="8310" width="2" style="1" customWidth="1"/>
    <col min="8311" max="8313" width="1.125" style="1" customWidth="1"/>
    <col min="8314" max="8323" width="2.625" style="1" customWidth="1"/>
    <col min="8324" max="8328" width="1.25" style="1" customWidth="1"/>
    <col min="8329" max="8331" width="2.625" style="1" customWidth="1"/>
    <col min="8332" max="8333" width="1.25" style="1" customWidth="1"/>
    <col min="8334" max="8334" width="2.25" style="1" customWidth="1"/>
    <col min="8335" max="8335" width="1.75" style="1" customWidth="1"/>
    <col min="8336" max="8337" width="1.25" style="1" customWidth="1"/>
    <col min="8338" max="8340" width="2.625" style="1" customWidth="1"/>
    <col min="8341" max="8343" width="1.25" style="1" customWidth="1"/>
    <col min="8344" max="8344" width="2.625" style="1" customWidth="1"/>
    <col min="8345" max="8351" width="1.25" style="1" customWidth="1"/>
    <col min="8352" max="8353" width="2.625" style="1" customWidth="1"/>
    <col min="8354" max="8355" width="1.25" style="1" customWidth="1"/>
    <col min="8356" max="8393" width="2.25" style="1" customWidth="1"/>
    <col min="8394" max="8397" width="2.375" style="1" customWidth="1"/>
    <col min="8398" max="8448" width="2.25" style="1"/>
    <col min="8449" max="8450" width="2.25" style="1" customWidth="1"/>
    <col min="8451" max="8451" width="1.875" style="1" customWidth="1"/>
    <col min="8452" max="8453" width="1.125" style="1" customWidth="1"/>
    <col min="8454" max="8455" width="1.875" style="1" customWidth="1"/>
    <col min="8456" max="8459" width="2.125" style="1" customWidth="1"/>
    <col min="8460" max="8461" width="1.125" style="1" customWidth="1"/>
    <col min="8462" max="8463" width="1.875" style="1" customWidth="1"/>
    <col min="8464" max="8471" width="1.125" style="1" customWidth="1"/>
    <col min="8472" max="8472" width="1.875" style="1" customWidth="1"/>
    <col min="8473" max="8474" width="1.125" style="1" customWidth="1"/>
    <col min="8475" max="8475" width="2.125" style="1" customWidth="1"/>
    <col min="8476" max="8477" width="1" style="1" customWidth="1"/>
    <col min="8478" max="8478" width="1.875" style="1" customWidth="1"/>
    <col min="8479" max="8482" width="1.125" style="1" customWidth="1"/>
    <col min="8483" max="8483" width="2.125" style="1" customWidth="1"/>
    <col min="8484" max="8485" width="1.875" style="1" customWidth="1"/>
    <col min="8486" max="8489" width="1.125" style="1" customWidth="1"/>
    <col min="8490" max="8490" width="1.875" style="1" customWidth="1"/>
    <col min="8491" max="8492" width="1.125" style="1" customWidth="1"/>
    <col min="8493" max="8493" width="2.125" style="1" customWidth="1"/>
    <col min="8494" max="8495" width="1.125" style="1" customWidth="1"/>
    <col min="8496" max="8496" width="1.875" style="1" customWidth="1"/>
    <col min="8497" max="8504" width="1.125" style="1" customWidth="1"/>
    <col min="8505" max="8507" width="1.875" style="1" customWidth="1"/>
    <col min="8508" max="8509" width="1.125" style="1" customWidth="1"/>
    <col min="8510" max="8511" width="2" style="1" customWidth="1"/>
    <col min="8512" max="8519" width="1.125" style="1" customWidth="1"/>
    <col min="8520" max="8520" width="2" style="1" customWidth="1"/>
    <col min="8521" max="8522" width="1.125" style="1" customWidth="1"/>
    <col min="8523" max="8523" width="2.125" style="1" customWidth="1"/>
    <col min="8524" max="8525" width="1.125" style="1" customWidth="1"/>
    <col min="8526" max="8527" width="2" style="1" customWidth="1"/>
    <col min="8528" max="8529" width="1.125" style="1" customWidth="1"/>
    <col min="8530" max="8532" width="2" style="1" customWidth="1"/>
    <col min="8533" max="8535" width="1.125" style="1" customWidth="1"/>
    <col min="8536" max="8536" width="2" style="1" customWidth="1"/>
    <col min="8537" max="8538" width="1.125" style="1" customWidth="1"/>
    <col min="8539" max="8539" width="2" style="1" customWidth="1"/>
    <col min="8540" max="8541" width="1.125" style="1" customWidth="1"/>
    <col min="8542" max="8542" width="2" style="1" customWidth="1"/>
    <col min="8543" max="8544" width="1.125" style="1" customWidth="1"/>
    <col min="8545" max="8545" width="2" style="1" customWidth="1"/>
    <col min="8546" max="8549" width="1.125" style="1" customWidth="1"/>
    <col min="8550" max="8551" width="2" style="1" customWidth="1"/>
    <col min="8552" max="8555" width="1.125" style="1" customWidth="1"/>
    <col min="8556" max="8557" width="2" style="1" customWidth="1"/>
    <col min="8558" max="8561" width="1.125" style="1" customWidth="1"/>
    <col min="8562" max="8563" width="2" style="1" customWidth="1"/>
    <col min="8564" max="8565" width="1.125" style="1" customWidth="1"/>
    <col min="8566" max="8566" width="2" style="1" customWidth="1"/>
    <col min="8567" max="8569" width="1.125" style="1" customWidth="1"/>
    <col min="8570" max="8579" width="2.625" style="1" customWidth="1"/>
    <col min="8580" max="8584" width="1.25" style="1" customWidth="1"/>
    <col min="8585" max="8587" width="2.625" style="1" customWidth="1"/>
    <col min="8588" max="8589" width="1.25" style="1" customWidth="1"/>
    <col min="8590" max="8590" width="2.25" style="1" customWidth="1"/>
    <col min="8591" max="8591" width="1.75" style="1" customWidth="1"/>
    <col min="8592" max="8593" width="1.25" style="1" customWidth="1"/>
    <col min="8594" max="8596" width="2.625" style="1" customWidth="1"/>
    <col min="8597" max="8599" width="1.25" style="1" customWidth="1"/>
    <col min="8600" max="8600" width="2.625" style="1" customWidth="1"/>
    <col min="8601" max="8607" width="1.25" style="1" customWidth="1"/>
    <col min="8608" max="8609" width="2.625" style="1" customWidth="1"/>
    <col min="8610" max="8611" width="1.25" style="1" customWidth="1"/>
    <col min="8612" max="8649" width="2.25" style="1" customWidth="1"/>
    <col min="8650" max="8653" width="2.375" style="1" customWidth="1"/>
    <col min="8654" max="8704" width="2.25" style="1"/>
    <col min="8705" max="8706" width="2.25" style="1" customWidth="1"/>
    <col min="8707" max="8707" width="1.875" style="1" customWidth="1"/>
    <col min="8708" max="8709" width="1.125" style="1" customWidth="1"/>
    <col min="8710" max="8711" width="1.875" style="1" customWidth="1"/>
    <col min="8712" max="8715" width="2.125" style="1" customWidth="1"/>
    <col min="8716" max="8717" width="1.125" style="1" customWidth="1"/>
    <col min="8718" max="8719" width="1.875" style="1" customWidth="1"/>
    <col min="8720" max="8727" width="1.125" style="1" customWidth="1"/>
    <col min="8728" max="8728" width="1.875" style="1" customWidth="1"/>
    <col min="8729" max="8730" width="1.125" style="1" customWidth="1"/>
    <col min="8731" max="8731" width="2.125" style="1" customWidth="1"/>
    <col min="8732" max="8733" width="1" style="1" customWidth="1"/>
    <col min="8734" max="8734" width="1.875" style="1" customWidth="1"/>
    <col min="8735" max="8738" width="1.125" style="1" customWidth="1"/>
    <col min="8739" max="8739" width="2.125" style="1" customWidth="1"/>
    <col min="8740" max="8741" width="1.875" style="1" customWidth="1"/>
    <col min="8742" max="8745" width="1.125" style="1" customWidth="1"/>
    <col min="8746" max="8746" width="1.875" style="1" customWidth="1"/>
    <col min="8747" max="8748" width="1.125" style="1" customWidth="1"/>
    <col min="8749" max="8749" width="2.125" style="1" customWidth="1"/>
    <col min="8750" max="8751" width="1.125" style="1" customWidth="1"/>
    <col min="8752" max="8752" width="1.875" style="1" customWidth="1"/>
    <col min="8753" max="8760" width="1.125" style="1" customWidth="1"/>
    <col min="8761" max="8763" width="1.875" style="1" customWidth="1"/>
    <col min="8764" max="8765" width="1.125" style="1" customWidth="1"/>
    <col min="8766" max="8767" width="2" style="1" customWidth="1"/>
    <col min="8768" max="8775" width="1.125" style="1" customWidth="1"/>
    <col min="8776" max="8776" width="2" style="1" customWidth="1"/>
    <col min="8777" max="8778" width="1.125" style="1" customWidth="1"/>
    <col min="8779" max="8779" width="2.125" style="1" customWidth="1"/>
    <col min="8780" max="8781" width="1.125" style="1" customWidth="1"/>
    <col min="8782" max="8783" width="2" style="1" customWidth="1"/>
    <col min="8784" max="8785" width="1.125" style="1" customWidth="1"/>
    <col min="8786" max="8788" width="2" style="1" customWidth="1"/>
    <col min="8789" max="8791" width="1.125" style="1" customWidth="1"/>
    <col min="8792" max="8792" width="2" style="1" customWidth="1"/>
    <col min="8793" max="8794" width="1.125" style="1" customWidth="1"/>
    <col min="8795" max="8795" width="2" style="1" customWidth="1"/>
    <col min="8796" max="8797" width="1.125" style="1" customWidth="1"/>
    <col min="8798" max="8798" width="2" style="1" customWidth="1"/>
    <col min="8799" max="8800" width="1.125" style="1" customWidth="1"/>
    <col min="8801" max="8801" width="2" style="1" customWidth="1"/>
    <col min="8802" max="8805" width="1.125" style="1" customWidth="1"/>
    <col min="8806" max="8807" width="2" style="1" customWidth="1"/>
    <col min="8808" max="8811" width="1.125" style="1" customWidth="1"/>
    <col min="8812" max="8813" width="2" style="1" customWidth="1"/>
    <col min="8814" max="8817" width="1.125" style="1" customWidth="1"/>
    <col min="8818" max="8819" width="2" style="1" customWidth="1"/>
    <col min="8820" max="8821" width="1.125" style="1" customWidth="1"/>
    <col min="8822" max="8822" width="2" style="1" customWidth="1"/>
    <col min="8823" max="8825" width="1.125" style="1" customWidth="1"/>
    <col min="8826" max="8835" width="2.625" style="1" customWidth="1"/>
    <col min="8836" max="8840" width="1.25" style="1" customWidth="1"/>
    <col min="8841" max="8843" width="2.625" style="1" customWidth="1"/>
    <col min="8844" max="8845" width="1.25" style="1" customWidth="1"/>
    <col min="8846" max="8846" width="2.25" style="1" customWidth="1"/>
    <col min="8847" max="8847" width="1.75" style="1" customWidth="1"/>
    <col min="8848" max="8849" width="1.25" style="1" customWidth="1"/>
    <col min="8850" max="8852" width="2.625" style="1" customWidth="1"/>
    <col min="8853" max="8855" width="1.25" style="1" customWidth="1"/>
    <col min="8856" max="8856" width="2.625" style="1" customWidth="1"/>
    <col min="8857" max="8863" width="1.25" style="1" customWidth="1"/>
    <col min="8864" max="8865" width="2.625" style="1" customWidth="1"/>
    <col min="8866" max="8867" width="1.25" style="1" customWidth="1"/>
    <col min="8868" max="8905" width="2.25" style="1" customWidth="1"/>
    <col min="8906" max="8909" width="2.375" style="1" customWidth="1"/>
    <col min="8910" max="8960" width="2.25" style="1"/>
    <col min="8961" max="8962" width="2.25" style="1" customWidth="1"/>
    <col min="8963" max="8963" width="1.875" style="1" customWidth="1"/>
    <col min="8964" max="8965" width="1.125" style="1" customWidth="1"/>
    <col min="8966" max="8967" width="1.875" style="1" customWidth="1"/>
    <col min="8968" max="8971" width="2.125" style="1" customWidth="1"/>
    <col min="8972" max="8973" width="1.125" style="1" customWidth="1"/>
    <col min="8974" max="8975" width="1.875" style="1" customWidth="1"/>
    <col min="8976" max="8983" width="1.125" style="1" customWidth="1"/>
    <col min="8984" max="8984" width="1.875" style="1" customWidth="1"/>
    <col min="8985" max="8986" width="1.125" style="1" customWidth="1"/>
    <col min="8987" max="8987" width="2.125" style="1" customWidth="1"/>
    <col min="8988" max="8989" width="1" style="1" customWidth="1"/>
    <col min="8990" max="8990" width="1.875" style="1" customWidth="1"/>
    <col min="8991" max="8994" width="1.125" style="1" customWidth="1"/>
    <col min="8995" max="8995" width="2.125" style="1" customWidth="1"/>
    <col min="8996" max="8997" width="1.875" style="1" customWidth="1"/>
    <col min="8998" max="9001" width="1.125" style="1" customWidth="1"/>
    <col min="9002" max="9002" width="1.875" style="1" customWidth="1"/>
    <col min="9003" max="9004" width="1.125" style="1" customWidth="1"/>
    <col min="9005" max="9005" width="2.125" style="1" customWidth="1"/>
    <col min="9006" max="9007" width="1.125" style="1" customWidth="1"/>
    <col min="9008" max="9008" width="1.875" style="1" customWidth="1"/>
    <col min="9009" max="9016" width="1.125" style="1" customWidth="1"/>
    <col min="9017" max="9019" width="1.875" style="1" customWidth="1"/>
    <col min="9020" max="9021" width="1.125" style="1" customWidth="1"/>
    <col min="9022" max="9023" width="2" style="1" customWidth="1"/>
    <col min="9024" max="9031" width="1.125" style="1" customWidth="1"/>
    <col min="9032" max="9032" width="2" style="1" customWidth="1"/>
    <col min="9033" max="9034" width="1.125" style="1" customWidth="1"/>
    <col min="9035" max="9035" width="2.125" style="1" customWidth="1"/>
    <col min="9036" max="9037" width="1.125" style="1" customWidth="1"/>
    <col min="9038" max="9039" width="2" style="1" customWidth="1"/>
    <col min="9040" max="9041" width="1.125" style="1" customWidth="1"/>
    <col min="9042" max="9044" width="2" style="1" customWidth="1"/>
    <col min="9045" max="9047" width="1.125" style="1" customWidth="1"/>
    <col min="9048" max="9048" width="2" style="1" customWidth="1"/>
    <col min="9049" max="9050" width="1.125" style="1" customWidth="1"/>
    <col min="9051" max="9051" width="2" style="1" customWidth="1"/>
    <col min="9052" max="9053" width="1.125" style="1" customWidth="1"/>
    <col min="9054" max="9054" width="2" style="1" customWidth="1"/>
    <col min="9055" max="9056" width="1.125" style="1" customWidth="1"/>
    <col min="9057" max="9057" width="2" style="1" customWidth="1"/>
    <col min="9058" max="9061" width="1.125" style="1" customWidth="1"/>
    <col min="9062" max="9063" width="2" style="1" customWidth="1"/>
    <col min="9064" max="9067" width="1.125" style="1" customWidth="1"/>
    <col min="9068" max="9069" width="2" style="1" customWidth="1"/>
    <col min="9070" max="9073" width="1.125" style="1" customWidth="1"/>
    <col min="9074" max="9075" width="2" style="1" customWidth="1"/>
    <col min="9076" max="9077" width="1.125" style="1" customWidth="1"/>
    <col min="9078" max="9078" width="2" style="1" customWidth="1"/>
    <col min="9079" max="9081" width="1.125" style="1" customWidth="1"/>
    <col min="9082" max="9091" width="2.625" style="1" customWidth="1"/>
    <col min="9092" max="9096" width="1.25" style="1" customWidth="1"/>
    <col min="9097" max="9099" width="2.625" style="1" customWidth="1"/>
    <col min="9100" max="9101" width="1.25" style="1" customWidth="1"/>
    <col min="9102" max="9102" width="2.25" style="1" customWidth="1"/>
    <col min="9103" max="9103" width="1.75" style="1" customWidth="1"/>
    <col min="9104" max="9105" width="1.25" style="1" customWidth="1"/>
    <col min="9106" max="9108" width="2.625" style="1" customWidth="1"/>
    <col min="9109" max="9111" width="1.25" style="1" customWidth="1"/>
    <col min="9112" max="9112" width="2.625" style="1" customWidth="1"/>
    <col min="9113" max="9119" width="1.25" style="1" customWidth="1"/>
    <col min="9120" max="9121" width="2.625" style="1" customWidth="1"/>
    <col min="9122" max="9123" width="1.25" style="1" customWidth="1"/>
    <col min="9124" max="9161" width="2.25" style="1" customWidth="1"/>
    <col min="9162" max="9165" width="2.375" style="1" customWidth="1"/>
    <col min="9166" max="9216" width="2.25" style="1"/>
    <col min="9217" max="9218" width="2.25" style="1" customWidth="1"/>
    <col min="9219" max="9219" width="1.875" style="1" customWidth="1"/>
    <col min="9220" max="9221" width="1.125" style="1" customWidth="1"/>
    <col min="9222" max="9223" width="1.875" style="1" customWidth="1"/>
    <col min="9224" max="9227" width="2.125" style="1" customWidth="1"/>
    <col min="9228" max="9229" width="1.125" style="1" customWidth="1"/>
    <col min="9230" max="9231" width="1.875" style="1" customWidth="1"/>
    <col min="9232" max="9239" width="1.125" style="1" customWidth="1"/>
    <col min="9240" max="9240" width="1.875" style="1" customWidth="1"/>
    <col min="9241" max="9242" width="1.125" style="1" customWidth="1"/>
    <col min="9243" max="9243" width="2.125" style="1" customWidth="1"/>
    <col min="9244" max="9245" width="1" style="1" customWidth="1"/>
    <col min="9246" max="9246" width="1.875" style="1" customWidth="1"/>
    <col min="9247" max="9250" width="1.125" style="1" customWidth="1"/>
    <col min="9251" max="9251" width="2.125" style="1" customWidth="1"/>
    <col min="9252" max="9253" width="1.875" style="1" customWidth="1"/>
    <col min="9254" max="9257" width="1.125" style="1" customWidth="1"/>
    <col min="9258" max="9258" width="1.875" style="1" customWidth="1"/>
    <col min="9259" max="9260" width="1.125" style="1" customWidth="1"/>
    <col min="9261" max="9261" width="2.125" style="1" customWidth="1"/>
    <col min="9262" max="9263" width="1.125" style="1" customWidth="1"/>
    <col min="9264" max="9264" width="1.875" style="1" customWidth="1"/>
    <col min="9265" max="9272" width="1.125" style="1" customWidth="1"/>
    <col min="9273" max="9275" width="1.875" style="1" customWidth="1"/>
    <col min="9276" max="9277" width="1.125" style="1" customWidth="1"/>
    <col min="9278" max="9279" width="2" style="1" customWidth="1"/>
    <col min="9280" max="9287" width="1.125" style="1" customWidth="1"/>
    <col min="9288" max="9288" width="2" style="1" customWidth="1"/>
    <col min="9289" max="9290" width="1.125" style="1" customWidth="1"/>
    <col min="9291" max="9291" width="2.125" style="1" customWidth="1"/>
    <col min="9292" max="9293" width="1.125" style="1" customWidth="1"/>
    <col min="9294" max="9295" width="2" style="1" customWidth="1"/>
    <col min="9296" max="9297" width="1.125" style="1" customWidth="1"/>
    <col min="9298" max="9300" width="2" style="1" customWidth="1"/>
    <col min="9301" max="9303" width="1.125" style="1" customWidth="1"/>
    <col min="9304" max="9304" width="2" style="1" customWidth="1"/>
    <col min="9305" max="9306" width="1.125" style="1" customWidth="1"/>
    <col min="9307" max="9307" width="2" style="1" customWidth="1"/>
    <col min="9308" max="9309" width="1.125" style="1" customWidth="1"/>
    <col min="9310" max="9310" width="2" style="1" customWidth="1"/>
    <col min="9311" max="9312" width="1.125" style="1" customWidth="1"/>
    <col min="9313" max="9313" width="2" style="1" customWidth="1"/>
    <col min="9314" max="9317" width="1.125" style="1" customWidth="1"/>
    <col min="9318" max="9319" width="2" style="1" customWidth="1"/>
    <col min="9320" max="9323" width="1.125" style="1" customWidth="1"/>
    <col min="9324" max="9325" width="2" style="1" customWidth="1"/>
    <col min="9326" max="9329" width="1.125" style="1" customWidth="1"/>
    <col min="9330" max="9331" width="2" style="1" customWidth="1"/>
    <col min="9332" max="9333" width="1.125" style="1" customWidth="1"/>
    <col min="9334" max="9334" width="2" style="1" customWidth="1"/>
    <col min="9335" max="9337" width="1.125" style="1" customWidth="1"/>
    <col min="9338" max="9347" width="2.625" style="1" customWidth="1"/>
    <col min="9348" max="9352" width="1.25" style="1" customWidth="1"/>
    <col min="9353" max="9355" width="2.625" style="1" customWidth="1"/>
    <col min="9356" max="9357" width="1.25" style="1" customWidth="1"/>
    <col min="9358" max="9358" width="2.25" style="1" customWidth="1"/>
    <col min="9359" max="9359" width="1.75" style="1" customWidth="1"/>
    <col min="9360" max="9361" width="1.25" style="1" customWidth="1"/>
    <col min="9362" max="9364" width="2.625" style="1" customWidth="1"/>
    <col min="9365" max="9367" width="1.25" style="1" customWidth="1"/>
    <col min="9368" max="9368" width="2.625" style="1" customWidth="1"/>
    <col min="9369" max="9375" width="1.25" style="1" customWidth="1"/>
    <col min="9376" max="9377" width="2.625" style="1" customWidth="1"/>
    <col min="9378" max="9379" width="1.25" style="1" customWidth="1"/>
    <col min="9380" max="9417" width="2.25" style="1" customWidth="1"/>
    <col min="9418" max="9421" width="2.375" style="1" customWidth="1"/>
    <col min="9422" max="9472" width="2.25" style="1"/>
    <col min="9473" max="9474" width="2.25" style="1" customWidth="1"/>
    <col min="9475" max="9475" width="1.875" style="1" customWidth="1"/>
    <col min="9476" max="9477" width="1.125" style="1" customWidth="1"/>
    <col min="9478" max="9479" width="1.875" style="1" customWidth="1"/>
    <col min="9480" max="9483" width="2.125" style="1" customWidth="1"/>
    <col min="9484" max="9485" width="1.125" style="1" customWidth="1"/>
    <col min="9486" max="9487" width="1.875" style="1" customWidth="1"/>
    <col min="9488" max="9495" width="1.125" style="1" customWidth="1"/>
    <col min="9496" max="9496" width="1.875" style="1" customWidth="1"/>
    <col min="9497" max="9498" width="1.125" style="1" customWidth="1"/>
    <col min="9499" max="9499" width="2.125" style="1" customWidth="1"/>
    <col min="9500" max="9501" width="1" style="1" customWidth="1"/>
    <col min="9502" max="9502" width="1.875" style="1" customWidth="1"/>
    <col min="9503" max="9506" width="1.125" style="1" customWidth="1"/>
    <col min="9507" max="9507" width="2.125" style="1" customWidth="1"/>
    <col min="9508" max="9509" width="1.875" style="1" customWidth="1"/>
    <col min="9510" max="9513" width="1.125" style="1" customWidth="1"/>
    <col min="9514" max="9514" width="1.875" style="1" customWidth="1"/>
    <col min="9515" max="9516" width="1.125" style="1" customWidth="1"/>
    <col min="9517" max="9517" width="2.125" style="1" customWidth="1"/>
    <col min="9518" max="9519" width="1.125" style="1" customWidth="1"/>
    <col min="9520" max="9520" width="1.875" style="1" customWidth="1"/>
    <col min="9521" max="9528" width="1.125" style="1" customWidth="1"/>
    <col min="9529" max="9531" width="1.875" style="1" customWidth="1"/>
    <col min="9532" max="9533" width="1.125" style="1" customWidth="1"/>
    <col min="9534" max="9535" width="2" style="1" customWidth="1"/>
    <col min="9536" max="9543" width="1.125" style="1" customWidth="1"/>
    <col min="9544" max="9544" width="2" style="1" customWidth="1"/>
    <col min="9545" max="9546" width="1.125" style="1" customWidth="1"/>
    <col min="9547" max="9547" width="2.125" style="1" customWidth="1"/>
    <col min="9548" max="9549" width="1.125" style="1" customWidth="1"/>
    <col min="9550" max="9551" width="2" style="1" customWidth="1"/>
    <col min="9552" max="9553" width="1.125" style="1" customWidth="1"/>
    <col min="9554" max="9556" width="2" style="1" customWidth="1"/>
    <col min="9557" max="9559" width="1.125" style="1" customWidth="1"/>
    <col min="9560" max="9560" width="2" style="1" customWidth="1"/>
    <col min="9561" max="9562" width="1.125" style="1" customWidth="1"/>
    <col min="9563" max="9563" width="2" style="1" customWidth="1"/>
    <col min="9564" max="9565" width="1.125" style="1" customWidth="1"/>
    <col min="9566" max="9566" width="2" style="1" customWidth="1"/>
    <col min="9567" max="9568" width="1.125" style="1" customWidth="1"/>
    <col min="9569" max="9569" width="2" style="1" customWidth="1"/>
    <col min="9570" max="9573" width="1.125" style="1" customWidth="1"/>
    <col min="9574" max="9575" width="2" style="1" customWidth="1"/>
    <col min="9576" max="9579" width="1.125" style="1" customWidth="1"/>
    <col min="9580" max="9581" width="2" style="1" customWidth="1"/>
    <col min="9582" max="9585" width="1.125" style="1" customWidth="1"/>
    <col min="9586" max="9587" width="2" style="1" customWidth="1"/>
    <col min="9588" max="9589" width="1.125" style="1" customWidth="1"/>
    <col min="9590" max="9590" width="2" style="1" customWidth="1"/>
    <col min="9591" max="9593" width="1.125" style="1" customWidth="1"/>
    <col min="9594" max="9603" width="2.625" style="1" customWidth="1"/>
    <col min="9604" max="9608" width="1.25" style="1" customWidth="1"/>
    <col min="9609" max="9611" width="2.625" style="1" customWidth="1"/>
    <col min="9612" max="9613" width="1.25" style="1" customWidth="1"/>
    <col min="9614" max="9614" width="2.25" style="1" customWidth="1"/>
    <col min="9615" max="9615" width="1.75" style="1" customWidth="1"/>
    <col min="9616" max="9617" width="1.25" style="1" customWidth="1"/>
    <col min="9618" max="9620" width="2.625" style="1" customWidth="1"/>
    <col min="9621" max="9623" width="1.25" style="1" customWidth="1"/>
    <col min="9624" max="9624" width="2.625" style="1" customWidth="1"/>
    <col min="9625" max="9631" width="1.25" style="1" customWidth="1"/>
    <col min="9632" max="9633" width="2.625" style="1" customWidth="1"/>
    <col min="9634" max="9635" width="1.25" style="1" customWidth="1"/>
    <col min="9636" max="9673" width="2.25" style="1" customWidth="1"/>
    <col min="9674" max="9677" width="2.375" style="1" customWidth="1"/>
    <col min="9678" max="9728" width="2.25" style="1"/>
    <col min="9729" max="9730" width="2.25" style="1" customWidth="1"/>
    <col min="9731" max="9731" width="1.875" style="1" customWidth="1"/>
    <col min="9732" max="9733" width="1.125" style="1" customWidth="1"/>
    <col min="9734" max="9735" width="1.875" style="1" customWidth="1"/>
    <col min="9736" max="9739" width="2.125" style="1" customWidth="1"/>
    <col min="9740" max="9741" width="1.125" style="1" customWidth="1"/>
    <col min="9742" max="9743" width="1.875" style="1" customWidth="1"/>
    <col min="9744" max="9751" width="1.125" style="1" customWidth="1"/>
    <col min="9752" max="9752" width="1.875" style="1" customWidth="1"/>
    <col min="9753" max="9754" width="1.125" style="1" customWidth="1"/>
    <col min="9755" max="9755" width="2.125" style="1" customWidth="1"/>
    <col min="9756" max="9757" width="1" style="1" customWidth="1"/>
    <col min="9758" max="9758" width="1.875" style="1" customWidth="1"/>
    <col min="9759" max="9762" width="1.125" style="1" customWidth="1"/>
    <col min="9763" max="9763" width="2.125" style="1" customWidth="1"/>
    <col min="9764" max="9765" width="1.875" style="1" customWidth="1"/>
    <col min="9766" max="9769" width="1.125" style="1" customWidth="1"/>
    <col min="9770" max="9770" width="1.875" style="1" customWidth="1"/>
    <col min="9771" max="9772" width="1.125" style="1" customWidth="1"/>
    <col min="9773" max="9773" width="2.125" style="1" customWidth="1"/>
    <col min="9774" max="9775" width="1.125" style="1" customWidth="1"/>
    <col min="9776" max="9776" width="1.875" style="1" customWidth="1"/>
    <col min="9777" max="9784" width="1.125" style="1" customWidth="1"/>
    <col min="9785" max="9787" width="1.875" style="1" customWidth="1"/>
    <col min="9788" max="9789" width="1.125" style="1" customWidth="1"/>
    <col min="9790" max="9791" width="2" style="1" customWidth="1"/>
    <col min="9792" max="9799" width="1.125" style="1" customWidth="1"/>
    <col min="9800" max="9800" width="2" style="1" customWidth="1"/>
    <col min="9801" max="9802" width="1.125" style="1" customWidth="1"/>
    <col min="9803" max="9803" width="2.125" style="1" customWidth="1"/>
    <col min="9804" max="9805" width="1.125" style="1" customWidth="1"/>
    <col min="9806" max="9807" width="2" style="1" customWidth="1"/>
    <col min="9808" max="9809" width="1.125" style="1" customWidth="1"/>
    <col min="9810" max="9812" width="2" style="1" customWidth="1"/>
    <col min="9813" max="9815" width="1.125" style="1" customWidth="1"/>
    <col min="9816" max="9816" width="2" style="1" customWidth="1"/>
    <col min="9817" max="9818" width="1.125" style="1" customWidth="1"/>
    <col min="9819" max="9819" width="2" style="1" customWidth="1"/>
    <col min="9820" max="9821" width="1.125" style="1" customWidth="1"/>
    <col min="9822" max="9822" width="2" style="1" customWidth="1"/>
    <col min="9823" max="9824" width="1.125" style="1" customWidth="1"/>
    <col min="9825" max="9825" width="2" style="1" customWidth="1"/>
    <col min="9826" max="9829" width="1.125" style="1" customWidth="1"/>
    <col min="9830" max="9831" width="2" style="1" customWidth="1"/>
    <col min="9832" max="9835" width="1.125" style="1" customWidth="1"/>
    <col min="9836" max="9837" width="2" style="1" customWidth="1"/>
    <col min="9838" max="9841" width="1.125" style="1" customWidth="1"/>
    <col min="9842" max="9843" width="2" style="1" customWidth="1"/>
    <col min="9844" max="9845" width="1.125" style="1" customWidth="1"/>
    <col min="9846" max="9846" width="2" style="1" customWidth="1"/>
    <col min="9847" max="9849" width="1.125" style="1" customWidth="1"/>
    <col min="9850" max="9859" width="2.625" style="1" customWidth="1"/>
    <col min="9860" max="9864" width="1.25" style="1" customWidth="1"/>
    <col min="9865" max="9867" width="2.625" style="1" customWidth="1"/>
    <col min="9868" max="9869" width="1.25" style="1" customWidth="1"/>
    <col min="9870" max="9870" width="2.25" style="1" customWidth="1"/>
    <col min="9871" max="9871" width="1.75" style="1" customWidth="1"/>
    <col min="9872" max="9873" width="1.25" style="1" customWidth="1"/>
    <col min="9874" max="9876" width="2.625" style="1" customWidth="1"/>
    <col min="9877" max="9879" width="1.25" style="1" customWidth="1"/>
    <col min="9880" max="9880" width="2.625" style="1" customWidth="1"/>
    <col min="9881" max="9887" width="1.25" style="1" customWidth="1"/>
    <col min="9888" max="9889" width="2.625" style="1" customWidth="1"/>
    <col min="9890" max="9891" width="1.25" style="1" customWidth="1"/>
    <col min="9892" max="9929" width="2.25" style="1" customWidth="1"/>
    <col min="9930" max="9933" width="2.375" style="1" customWidth="1"/>
    <col min="9934" max="9984" width="2.25" style="1"/>
    <col min="9985" max="9986" width="2.25" style="1" customWidth="1"/>
    <col min="9987" max="9987" width="1.875" style="1" customWidth="1"/>
    <col min="9988" max="9989" width="1.125" style="1" customWidth="1"/>
    <col min="9990" max="9991" width="1.875" style="1" customWidth="1"/>
    <col min="9992" max="9995" width="2.125" style="1" customWidth="1"/>
    <col min="9996" max="9997" width="1.125" style="1" customWidth="1"/>
    <col min="9998" max="9999" width="1.875" style="1" customWidth="1"/>
    <col min="10000" max="10007" width="1.125" style="1" customWidth="1"/>
    <col min="10008" max="10008" width="1.875" style="1" customWidth="1"/>
    <col min="10009" max="10010" width="1.125" style="1" customWidth="1"/>
    <col min="10011" max="10011" width="2.125" style="1" customWidth="1"/>
    <col min="10012" max="10013" width="1" style="1" customWidth="1"/>
    <col min="10014" max="10014" width="1.875" style="1" customWidth="1"/>
    <col min="10015" max="10018" width="1.125" style="1" customWidth="1"/>
    <col min="10019" max="10019" width="2.125" style="1" customWidth="1"/>
    <col min="10020" max="10021" width="1.875" style="1" customWidth="1"/>
    <col min="10022" max="10025" width="1.125" style="1" customWidth="1"/>
    <col min="10026" max="10026" width="1.875" style="1" customWidth="1"/>
    <col min="10027" max="10028" width="1.125" style="1" customWidth="1"/>
    <col min="10029" max="10029" width="2.125" style="1" customWidth="1"/>
    <col min="10030" max="10031" width="1.125" style="1" customWidth="1"/>
    <col min="10032" max="10032" width="1.875" style="1" customWidth="1"/>
    <col min="10033" max="10040" width="1.125" style="1" customWidth="1"/>
    <col min="10041" max="10043" width="1.875" style="1" customWidth="1"/>
    <col min="10044" max="10045" width="1.125" style="1" customWidth="1"/>
    <col min="10046" max="10047" width="2" style="1" customWidth="1"/>
    <col min="10048" max="10055" width="1.125" style="1" customWidth="1"/>
    <col min="10056" max="10056" width="2" style="1" customWidth="1"/>
    <col min="10057" max="10058" width="1.125" style="1" customWidth="1"/>
    <col min="10059" max="10059" width="2.125" style="1" customWidth="1"/>
    <col min="10060" max="10061" width="1.125" style="1" customWidth="1"/>
    <col min="10062" max="10063" width="2" style="1" customWidth="1"/>
    <col min="10064" max="10065" width="1.125" style="1" customWidth="1"/>
    <col min="10066" max="10068" width="2" style="1" customWidth="1"/>
    <col min="10069" max="10071" width="1.125" style="1" customWidth="1"/>
    <col min="10072" max="10072" width="2" style="1" customWidth="1"/>
    <col min="10073" max="10074" width="1.125" style="1" customWidth="1"/>
    <col min="10075" max="10075" width="2" style="1" customWidth="1"/>
    <col min="10076" max="10077" width="1.125" style="1" customWidth="1"/>
    <col min="10078" max="10078" width="2" style="1" customWidth="1"/>
    <col min="10079" max="10080" width="1.125" style="1" customWidth="1"/>
    <col min="10081" max="10081" width="2" style="1" customWidth="1"/>
    <col min="10082" max="10085" width="1.125" style="1" customWidth="1"/>
    <col min="10086" max="10087" width="2" style="1" customWidth="1"/>
    <col min="10088" max="10091" width="1.125" style="1" customWidth="1"/>
    <col min="10092" max="10093" width="2" style="1" customWidth="1"/>
    <col min="10094" max="10097" width="1.125" style="1" customWidth="1"/>
    <col min="10098" max="10099" width="2" style="1" customWidth="1"/>
    <col min="10100" max="10101" width="1.125" style="1" customWidth="1"/>
    <col min="10102" max="10102" width="2" style="1" customWidth="1"/>
    <col min="10103" max="10105" width="1.125" style="1" customWidth="1"/>
    <col min="10106" max="10115" width="2.625" style="1" customWidth="1"/>
    <col min="10116" max="10120" width="1.25" style="1" customWidth="1"/>
    <col min="10121" max="10123" width="2.625" style="1" customWidth="1"/>
    <col min="10124" max="10125" width="1.25" style="1" customWidth="1"/>
    <col min="10126" max="10126" width="2.25" style="1" customWidth="1"/>
    <col min="10127" max="10127" width="1.75" style="1" customWidth="1"/>
    <col min="10128" max="10129" width="1.25" style="1" customWidth="1"/>
    <col min="10130" max="10132" width="2.625" style="1" customWidth="1"/>
    <col min="10133" max="10135" width="1.25" style="1" customWidth="1"/>
    <col min="10136" max="10136" width="2.625" style="1" customWidth="1"/>
    <col min="10137" max="10143" width="1.25" style="1" customWidth="1"/>
    <col min="10144" max="10145" width="2.625" style="1" customWidth="1"/>
    <col min="10146" max="10147" width="1.25" style="1" customWidth="1"/>
    <col min="10148" max="10185" width="2.25" style="1" customWidth="1"/>
    <col min="10186" max="10189" width="2.375" style="1" customWidth="1"/>
    <col min="10190" max="10240" width="2.25" style="1"/>
    <col min="10241" max="10242" width="2.25" style="1" customWidth="1"/>
    <col min="10243" max="10243" width="1.875" style="1" customWidth="1"/>
    <col min="10244" max="10245" width="1.125" style="1" customWidth="1"/>
    <col min="10246" max="10247" width="1.875" style="1" customWidth="1"/>
    <col min="10248" max="10251" width="2.125" style="1" customWidth="1"/>
    <col min="10252" max="10253" width="1.125" style="1" customWidth="1"/>
    <col min="10254" max="10255" width="1.875" style="1" customWidth="1"/>
    <col min="10256" max="10263" width="1.125" style="1" customWidth="1"/>
    <col min="10264" max="10264" width="1.875" style="1" customWidth="1"/>
    <col min="10265" max="10266" width="1.125" style="1" customWidth="1"/>
    <col min="10267" max="10267" width="2.125" style="1" customWidth="1"/>
    <col min="10268" max="10269" width="1" style="1" customWidth="1"/>
    <col min="10270" max="10270" width="1.875" style="1" customWidth="1"/>
    <col min="10271" max="10274" width="1.125" style="1" customWidth="1"/>
    <col min="10275" max="10275" width="2.125" style="1" customWidth="1"/>
    <col min="10276" max="10277" width="1.875" style="1" customWidth="1"/>
    <col min="10278" max="10281" width="1.125" style="1" customWidth="1"/>
    <col min="10282" max="10282" width="1.875" style="1" customWidth="1"/>
    <col min="10283" max="10284" width="1.125" style="1" customWidth="1"/>
    <col min="10285" max="10285" width="2.125" style="1" customWidth="1"/>
    <col min="10286" max="10287" width="1.125" style="1" customWidth="1"/>
    <col min="10288" max="10288" width="1.875" style="1" customWidth="1"/>
    <col min="10289" max="10296" width="1.125" style="1" customWidth="1"/>
    <col min="10297" max="10299" width="1.875" style="1" customWidth="1"/>
    <col min="10300" max="10301" width="1.125" style="1" customWidth="1"/>
    <col min="10302" max="10303" width="2" style="1" customWidth="1"/>
    <col min="10304" max="10311" width="1.125" style="1" customWidth="1"/>
    <col min="10312" max="10312" width="2" style="1" customWidth="1"/>
    <col min="10313" max="10314" width="1.125" style="1" customWidth="1"/>
    <col min="10315" max="10315" width="2.125" style="1" customWidth="1"/>
    <col min="10316" max="10317" width="1.125" style="1" customWidth="1"/>
    <col min="10318" max="10319" width="2" style="1" customWidth="1"/>
    <col min="10320" max="10321" width="1.125" style="1" customWidth="1"/>
    <col min="10322" max="10324" width="2" style="1" customWidth="1"/>
    <col min="10325" max="10327" width="1.125" style="1" customWidth="1"/>
    <col min="10328" max="10328" width="2" style="1" customWidth="1"/>
    <col min="10329" max="10330" width="1.125" style="1" customWidth="1"/>
    <col min="10331" max="10331" width="2" style="1" customWidth="1"/>
    <col min="10332" max="10333" width="1.125" style="1" customWidth="1"/>
    <col min="10334" max="10334" width="2" style="1" customWidth="1"/>
    <col min="10335" max="10336" width="1.125" style="1" customWidth="1"/>
    <col min="10337" max="10337" width="2" style="1" customWidth="1"/>
    <col min="10338" max="10341" width="1.125" style="1" customWidth="1"/>
    <col min="10342" max="10343" width="2" style="1" customWidth="1"/>
    <col min="10344" max="10347" width="1.125" style="1" customWidth="1"/>
    <col min="10348" max="10349" width="2" style="1" customWidth="1"/>
    <col min="10350" max="10353" width="1.125" style="1" customWidth="1"/>
    <col min="10354" max="10355" width="2" style="1" customWidth="1"/>
    <col min="10356" max="10357" width="1.125" style="1" customWidth="1"/>
    <col min="10358" max="10358" width="2" style="1" customWidth="1"/>
    <col min="10359" max="10361" width="1.125" style="1" customWidth="1"/>
    <col min="10362" max="10371" width="2.625" style="1" customWidth="1"/>
    <col min="10372" max="10376" width="1.25" style="1" customWidth="1"/>
    <col min="10377" max="10379" width="2.625" style="1" customWidth="1"/>
    <col min="10380" max="10381" width="1.25" style="1" customWidth="1"/>
    <col min="10382" max="10382" width="2.25" style="1" customWidth="1"/>
    <col min="10383" max="10383" width="1.75" style="1" customWidth="1"/>
    <col min="10384" max="10385" width="1.25" style="1" customWidth="1"/>
    <col min="10386" max="10388" width="2.625" style="1" customWidth="1"/>
    <col min="10389" max="10391" width="1.25" style="1" customWidth="1"/>
    <col min="10392" max="10392" width="2.625" style="1" customWidth="1"/>
    <col min="10393" max="10399" width="1.25" style="1" customWidth="1"/>
    <col min="10400" max="10401" width="2.625" style="1" customWidth="1"/>
    <col min="10402" max="10403" width="1.25" style="1" customWidth="1"/>
    <col min="10404" max="10441" width="2.25" style="1" customWidth="1"/>
    <col min="10442" max="10445" width="2.375" style="1" customWidth="1"/>
    <col min="10446" max="10496" width="2.25" style="1"/>
    <col min="10497" max="10498" width="2.25" style="1" customWidth="1"/>
    <col min="10499" max="10499" width="1.875" style="1" customWidth="1"/>
    <col min="10500" max="10501" width="1.125" style="1" customWidth="1"/>
    <col min="10502" max="10503" width="1.875" style="1" customWidth="1"/>
    <col min="10504" max="10507" width="2.125" style="1" customWidth="1"/>
    <col min="10508" max="10509" width="1.125" style="1" customWidth="1"/>
    <col min="10510" max="10511" width="1.875" style="1" customWidth="1"/>
    <col min="10512" max="10519" width="1.125" style="1" customWidth="1"/>
    <col min="10520" max="10520" width="1.875" style="1" customWidth="1"/>
    <col min="10521" max="10522" width="1.125" style="1" customWidth="1"/>
    <col min="10523" max="10523" width="2.125" style="1" customWidth="1"/>
    <col min="10524" max="10525" width="1" style="1" customWidth="1"/>
    <col min="10526" max="10526" width="1.875" style="1" customWidth="1"/>
    <col min="10527" max="10530" width="1.125" style="1" customWidth="1"/>
    <col min="10531" max="10531" width="2.125" style="1" customWidth="1"/>
    <col min="10532" max="10533" width="1.875" style="1" customWidth="1"/>
    <col min="10534" max="10537" width="1.125" style="1" customWidth="1"/>
    <col min="10538" max="10538" width="1.875" style="1" customWidth="1"/>
    <col min="10539" max="10540" width="1.125" style="1" customWidth="1"/>
    <col min="10541" max="10541" width="2.125" style="1" customWidth="1"/>
    <col min="10542" max="10543" width="1.125" style="1" customWidth="1"/>
    <col min="10544" max="10544" width="1.875" style="1" customWidth="1"/>
    <col min="10545" max="10552" width="1.125" style="1" customWidth="1"/>
    <col min="10553" max="10555" width="1.875" style="1" customWidth="1"/>
    <col min="10556" max="10557" width="1.125" style="1" customWidth="1"/>
    <col min="10558" max="10559" width="2" style="1" customWidth="1"/>
    <col min="10560" max="10567" width="1.125" style="1" customWidth="1"/>
    <col min="10568" max="10568" width="2" style="1" customWidth="1"/>
    <col min="10569" max="10570" width="1.125" style="1" customWidth="1"/>
    <col min="10571" max="10571" width="2.125" style="1" customWidth="1"/>
    <col min="10572" max="10573" width="1.125" style="1" customWidth="1"/>
    <col min="10574" max="10575" width="2" style="1" customWidth="1"/>
    <col min="10576" max="10577" width="1.125" style="1" customWidth="1"/>
    <col min="10578" max="10580" width="2" style="1" customWidth="1"/>
    <col min="10581" max="10583" width="1.125" style="1" customWidth="1"/>
    <col min="10584" max="10584" width="2" style="1" customWidth="1"/>
    <col min="10585" max="10586" width="1.125" style="1" customWidth="1"/>
    <col min="10587" max="10587" width="2" style="1" customWidth="1"/>
    <col min="10588" max="10589" width="1.125" style="1" customWidth="1"/>
    <col min="10590" max="10590" width="2" style="1" customWidth="1"/>
    <col min="10591" max="10592" width="1.125" style="1" customWidth="1"/>
    <col min="10593" max="10593" width="2" style="1" customWidth="1"/>
    <col min="10594" max="10597" width="1.125" style="1" customWidth="1"/>
    <col min="10598" max="10599" width="2" style="1" customWidth="1"/>
    <col min="10600" max="10603" width="1.125" style="1" customWidth="1"/>
    <col min="10604" max="10605" width="2" style="1" customWidth="1"/>
    <col min="10606" max="10609" width="1.125" style="1" customWidth="1"/>
    <col min="10610" max="10611" width="2" style="1" customWidth="1"/>
    <col min="10612" max="10613" width="1.125" style="1" customWidth="1"/>
    <col min="10614" max="10614" width="2" style="1" customWidth="1"/>
    <col min="10615" max="10617" width="1.125" style="1" customWidth="1"/>
    <col min="10618" max="10627" width="2.625" style="1" customWidth="1"/>
    <col min="10628" max="10632" width="1.25" style="1" customWidth="1"/>
    <col min="10633" max="10635" width="2.625" style="1" customWidth="1"/>
    <col min="10636" max="10637" width="1.25" style="1" customWidth="1"/>
    <col min="10638" max="10638" width="2.25" style="1" customWidth="1"/>
    <col min="10639" max="10639" width="1.75" style="1" customWidth="1"/>
    <col min="10640" max="10641" width="1.25" style="1" customWidth="1"/>
    <col min="10642" max="10644" width="2.625" style="1" customWidth="1"/>
    <col min="10645" max="10647" width="1.25" style="1" customWidth="1"/>
    <col min="10648" max="10648" width="2.625" style="1" customWidth="1"/>
    <col min="10649" max="10655" width="1.25" style="1" customWidth="1"/>
    <col min="10656" max="10657" width="2.625" style="1" customWidth="1"/>
    <col min="10658" max="10659" width="1.25" style="1" customWidth="1"/>
    <col min="10660" max="10697" width="2.25" style="1" customWidth="1"/>
    <col min="10698" max="10701" width="2.375" style="1" customWidth="1"/>
    <col min="10702" max="10752" width="2.25" style="1"/>
    <col min="10753" max="10754" width="2.25" style="1" customWidth="1"/>
    <col min="10755" max="10755" width="1.875" style="1" customWidth="1"/>
    <col min="10756" max="10757" width="1.125" style="1" customWidth="1"/>
    <col min="10758" max="10759" width="1.875" style="1" customWidth="1"/>
    <col min="10760" max="10763" width="2.125" style="1" customWidth="1"/>
    <col min="10764" max="10765" width="1.125" style="1" customWidth="1"/>
    <col min="10766" max="10767" width="1.875" style="1" customWidth="1"/>
    <col min="10768" max="10775" width="1.125" style="1" customWidth="1"/>
    <col min="10776" max="10776" width="1.875" style="1" customWidth="1"/>
    <col min="10777" max="10778" width="1.125" style="1" customWidth="1"/>
    <col min="10779" max="10779" width="2.125" style="1" customWidth="1"/>
    <col min="10780" max="10781" width="1" style="1" customWidth="1"/>
    <col min="10782" max="10782" width="1.875" style="1" customWidth="1"/>
    <col min="10783" max="10786" width="1.125" style="1" customWidth="1"/>
    <col min="10787" max="10787" width="2.125" style="1" customWidth="1"/>
    <col min="10788" max="10789" width="1.875" style="1" customWidth="1"/>
    <col min="10790" max="10793" width="1.125" style="1" customWidth="1"/>
    <col min="10794" max="10794" width="1.875" style="1" customWidth="1"/>
    <col min="10795" max="10796" width="1.125" style="1" customWidth="1"/>
    <col min="10797" max="10797" width="2.125" style="1" customWidth="1"/>
    <col min="10798" max="10799" width="1.125" style="1" customWidth="1"/>
    <col min="10800" max="10800" width="1.875" style="1" customWidth="1"/>
    <col min="10801" max="10808" width="1.125" style="1" customWidth="1"/>
    <col min="10809" max="10811" width="1.875" style="1" customWidth="1"/>
    <col min="10812" max="10813" width="1.125" style="1" customWidth="1"/>
    <col min="10814" max="10815" width="2" style="1" customWidth="1"/>
    <col min="10816" max="10823" width="1.125" style="1" customWidth="1"/>
    <col min="10824" max="10824" width="2" style="1" customWidth="1"/>
    <col min="10825" max="10826" width="1.125" style="1" customWidth="1"/>
    <col min="10827" max="10827" width="2.125" style="1" customWidth="1"/>
    <col min="10828" max="10829" width="1.125" style="1" customWidth="1"/>
    <col min="10830" max="10831" width="2" style="1" customWidth="1"/>
    <col min="10832" max="10833" width="1.125" style="1" customWidth="1"/>
    <col min="10834" max="10836" width="2" style="1" customWidth="1"/>
    <col min="10837" max="10839" width="1.125" style="1" customWidth="1"/>
    <col min="10840" max="10840" width="2" style="1" customWidth="1"/>
    <col min="10841" max="10842" width="1.125" style="1" customWidth="1"/>
    <col min="10843" max="10843" width="2" style="1" customWidth="1"/>
    <col min="10844" max="10845" width="1.125" style="1" customWidth="1"/>
    <col min="10846" max="10846" width="2" style="1" customWidth="1"/>
    <col min="10847" max="10848" width="1.125" style="1" customWidth="1"/>
    <col min="10849" max="10849" width="2" style="1" customWidth="1"/>
    <col min="10850" max="10853" width="1.125" style="1" customWidth="1"/>
    <col min="10854" max="10855" width="2" style="1" customWidth="1"/>
    <col min="10856" max="10859" width="1.125" style="1" customWidth="1"/>
    <col min="10860" max="10861" width="2" style="1" customWidth="1"/>
    <col min="10862" max="10865" width="1.125" style="1" customWidth="1"/>
    <col min="10866" max="10867" width="2" style="1" customWidth="1"/>
    <col min="10868" max="10869" width="1.125" style="1" customWidth="1"/>
    <col min="10870" max="10870" width="2" style="1" customWidth="1"/>
    <col min="10871" max="10873" width="1.125" style="1" customWidth="1"/>
    <col min="10874" max="10883" width="2.625" style="1" customWidth="1"/>
    <col min="10884" max="10888" width="1.25" style="1" customWidth="1"/>
    <col min="10889" max="10891" width="2.625" style="1" customWidth="1"/>
    <col min="10892" max="10893" width="1.25" style="1" customWidth="1"/>
    <col min="10894" max="10894" width="2.25" style="1" customWidth="1"/>
    <col min="10895" max="10895" width="1.75" style="1" customWidth="1"/>
    <col min="10896" max="10897" width="1.25" style="1" customWidth="1"/>
    <col min="10898" max="10900" width="2.625" style="1" customWidth="1"/>
    <col min="10901" max="10903" width="1.25" style="1" customWidth="1"/>
    <col min="10904" max="10904" width="2.625" style="1" customWidth="1"/>
    <col min="10905" max="10911" width="1.25" style="1" customWidth="1"/>
    <col min="10912" max="10913" width="2.625" style="1" customWidth="1"/>
    <col min="10914" max="10915" width="1.25" style="1" customWidth="1"/>
    <col min="10916" max="10953" width="2.25" style="1" customWidth="1"/>
    <col min="10954" max="10957" width="2.375" style="1" customWidth="1"/>
    <col min="10958" max="11008" width="2.25" style="1"/>
    <col min="11009" max="11010" width="2.25" style="1" customWidth="1"/>
    <col min="11011" max="11011" width="1.875" style="1" customWidth="1"/>
    <col min="11012" max="11013" width="1.125" style="1" customWidth="1"/>
    <col min="11014" max="11015" width="1.875" style="1" customWidth="1"/>
    <col min="11016" max="11019" width="2.125" style="1" customWidth="1"/>
    <col min="11020" max="11021" width="1.125" style="1" customWidth="1"/>
    <col min="11022" max="11023" width="1.875" style="1" customWidth="1"/>
    <col min="11024" max="11031" width="1.125" style="1" customWidth="1"/>
    <col min="11032" max="11032" width="1.875" style="1" customWidth="1"/>
    <col min="11033" max="11034" width="1.125" style="1" customWidth="1"/>
    <col min="11035" max="11035" width="2.125" style="1" customWidth="1"/>
    <col min="11036" max="11037" width="1" style="1" customWidth="1"/>
    <col min="11038" max="11038" width="1.875" style="1" customWidth="1"/>
    <col min="11039" max="11042" width="1.125" style="1" customWidth="1"/>
    <col min="11043" max="11043" width="2.125" style="1" customWidth="1"/>
    <col min="11044" max="11045" width="1.875" style="1" customWidth="1"/>
    <col min="11046" max="11049" width="1.125" style="1" customWidth="1"/>
    <col min="11050" max="11050" width="1.875" style="1" customWidth="1"/>
    <col min="11051" max="11052" width="1.125" style="1" customWidth="1"/>
    <col min="11053" max="11053" width="2.125" style="1" customWidth="1"/>
    <col min="11054" max="11055" width="1.125" style="1" customWidth="1"/>
    <col min="11056" max="11056" width="1.875" style="1" customWidth="1"/>
    <col min="11057" max="11064" width="1.125" style="1" customWidth="1"/>
    <col min="11065" max="11067" width="1.875" style="1" customWidth="1"/>
    <col min="11068" max="11069" width="1.125" style="1" customWidth="1"/>
    <col min="11070" max="11071" width="2" style="1" customWidth="1"/>
    <col min="11072" max="11079" width="1.125" style="1" customWidth="1"/>
    <col min="11080" max="11080" width="2" style="1" customWidth="1"/>
    <col min="11081" max="11082" width="1.125" style="1" customWidth="1"/>
    <col min="11083" max="11083" width="2.125" style="1" customWidth="1"/>
    <col min="11084" max="11085" width="1.125" style="1" customWidth="1"/>
    <col min="11086" max="11087" width="2" style="1" customWidth="1"/>
    <col min="11088" max="11089" width="1.125" style="1" customWidth="1"/>
    <col min="11090" max="11092" width="2" style="1" customWidth="1"/>
    <col min="11093" max="11095" width="1.125" style="1" customWidth="1"/>
    <col min="11096" max="11096" width="2" style="1" customWidth="1"/>
    <col min="11097" max="11098" width="1.125" style="1" customWidth="1"/>
    <col min="11099" max="11099" width="2" style="1" customWidth="1"/>
    <col min="11100" max="11101" width="1.125" style="1" customWidth="1"/>
    <col min="11102" max="11102" width="2" style="1" customWidth="1"/>
    <col min="11103" max="11104" width="1.125" style="1" customWidth="1"/>
    <col min="11105" max="11105" width="2" style="1" customWidth="1"/>
    <col min="11106" max="11109" width="1.125" style="1" customWidth="1"/>
    <col min="11110" max="11111" width="2" style="1" customWidth="1"/>
    <col min="11112" max="11115" width="1.125" style="1" customWidth="1"/>
    <col min="11116" max="11117" width="2" style="1" customWidth="1"/>
    <col min="11118" max="11121" width="1.125" style="1" customWidth="1"/>
    <col min="11122" max="11123" width="2" style="1" customWidth="1"/>
    <col min="11124" max="11125" width="1.125" style="1" customWidth="1"/>
    <col min="11126" max="11126" width="2" style="1" customWidth="1"/>
    <col min="11127" max="11129" width="1.125" style="1" customWidth="1"/>
    <col min="11130" max="11139" width="2.625" style="1" customWidth="1"/>
    <col min="11140" max="11144" width="1.25" style="1" customWidth="1"/>
    <col min="11145" max="11147" width="2.625" style="1" customWidth="1"/>
    <col min="11148" max="11149" width="1.25" style="1" customWidth="1"/>
    <col min="11150" max="11150" width="2.25" style="1" customWidth="1"/>
    <col min="11151" max="11151" width="1.75" style="1" customWidth="1"/>
    <col min="11152" max="11153" width="1.25" style="1" customWidth="1"/>
    <col min="11154" max="11156" width="2.625" style="1" customWidth="1"/>
    <col min="11157" max="11159" width="1.25" style="1" customWidth="1"/>
    <col min="11160" max="11160" width="2.625" style="1" customWidth="1"/>
    <col min="11161" max="11167" width="1.25" style="1" customWidth="1"/>
    <col min="11168" max="11169" width="2.625" style="1" customWidth="1"/>
    <col min="11170" max="11171" width="1.25" style="1" customWidth="1"/>
    <col min="11172" max="11209" width="2.25" style="1" customWidth="1"/>
    <col min="11210" max="11213" width="2.375" style="1" customWidth="1"/>
    <col min="11214" max="11264" width="2.25" style="1"/>
    <col min="11265" max="11266" width="2.25" style="1" customWidth="1"/>
    <col min="11267" max="11267" width="1.875" style="1" customWidth="1"/>
    <col min="11268" max="11269" width="1.125" style="1" customWidth="1"/>
    <col min="11270" max="11271" width="1.875" style="1" customWidth="1"/>
    <col min="11272" max="11275" width="2.125" style="1" customWidth="1"/>
    <col min="11276" max="11277" width="1.125" style="1" customWidth="1"/>
    <col min="11278" max="11279" width="1.875" style="1" customWidth="1"/>
    <col min="11280" max="11287" width="1.125" style="1" customWidth="1"/>
    <col min="11288" max="11288" width="1.875" style="1" customWidth="1"/>
    <col min="11289" max="11290" width="1.125" style="1" customWidth="1"/>
    <col min="11291" max="11291" width="2.125" style="1" customWidth="1"/>
    <col min="11292" max="11293" width="1" style="1" customWidth="1"/>
    <col min="11294" max="11294" width="1.875" style="1" customWidth="1"/>
    <col min="11295" max="11298" width="1.125" style="1" customWidth="1"/>
    <col min="11299" max="11299" width="2.125" style="1" customWidth="1"/>
    <col min="11300" max="11301" width="1.875" style="1" customWidth="1"/>
    <col min="11302" max="11305" width="1.125" style="1" customWidth="1"/>
    <col min="11306" max="11306" width="1.875" style="1" customWidth="1"/>
    <col min="11307" max="11308" width="1.125" style="1" customWidth="1"/>
    <col min="11309" max="11309" width="2.125" style="1" customWidth="1"/>
    <col min="11310" max="11311" width="1.125" style="1" customWidth="1"/>
    <col min="11312" max="11312" width="1.875" style="1" customWidth="1"/>
    <col min="11313" max="11320" width="1.125" style="1" customWidth="1"/>
    <col min="11321" max="11323" width="1.875" style="1" customWidth="1"/>
    <col min="11324" max="11325" width="1.125" style="1" customWidth="1"/>
    <col min="11326" max="11327" width="2" style="1" customWidth="1"/>
    <col min="11328" max="11335" width="1.125" style="1" customWidth="1"/>
    <col min="11336" max="11336" width="2" style="1" customWidth="1"/>
    <col min="11337" max="11338" width="1.125" style="1" customWidth="1"/>
    <col min="11339" max="11339" width="2.125" style="1" customWidth="1"/>
    <col min="11340" max="11341" width="1.125" style="1" customWidth="1"/>
    <col min="11342" max="11343" width="2" style="1" customWidth="1"/>
    <col min="11344" max="11345" width="1.125" style="1" customWidth="1"/>
    <col min="11346" max="11348" width="2" style="1" customWidth="1"/>
    <col min="11349" max="11351" width="1.125" style="1" customWidth="1"/>
    <col min="11352" max="11352" width="2" style="1" customWidth="1"/>
    <col min="11353" max="11354" width="1.125" style="1" customWidth="1"/>
    <col min="11355" max="11355" width="2" style="1" customWidth="1"/>
    <col min="11356" max="11357" width="1.125" style="1" customWidth="1"/>
    <col min="11358" max="11358" width="2" style="1" customWidth="1"/>
    <col min="11359" max="11360" width="1.125" style="1" customWidth="1"/>
    <col min="11361" max="11361" width="2" style="1" customWidth="1"/>
    <col min="11362" max="11365" width="1.125" style="1" customWidth="1"/>
    <col min="11366" max="11367" width="2" style="1" customWidth="1"/>
    <col min="11368" max="11371" width="1.125" style="1" customWidth="1"/>
    <col min="11372" max="11373" width="2" style="1" customWidth="1"/>
    <col min="11374" max="11377" width="1.125" style="1" customWidth="1"/>
    <col min="11378" max="11379" width="2" style="1" customWidth="1"/>
    <col min="11380" max="11381" width="1.125" style="1" customWidth="1"/>
    <col min="11382" max="11382" width="2" style="1" customWidth="1"/>
    <col min="11383" max="11385" width="1.125" style="1" customWidth="1"/>
    <col min="11386" max="11395" width="2.625" style="1" customWidth="1"/>
    <col min="11396" max="11400" width="1.25" style="1" customWidth="1"/>
    <col min="11401" max="11403" width="2.625" style="1" customWidth="1"/>
    <col min="11404" max="11405" width="1.25" style="1" customWidth="1"/>
    <col min="11406" max="11406" width="2.25" style="1" customWidth="1"/>
    <col min="11407" max="11407" width="1.75" style="1" customWidth="1"/>
    <col min="11408" max="11409" width="1.25" style="1" customWidth="1"/>
    <col min="11410" max="11412" width="2.625" style="1" customWidth="1"/>
    <col min="11413" max="11415" width="1.25" style="1" customWidth="1"/>
    <col min="11416" max="11416" width="2.625" style="1" customWidth="1"/>
    <col min="11417" max="11423" width="1.25" style="1" customWidth="1"/>
    <col min="11424" max="11425" width="2.625" style="1" customWidth="1"/>
    <col min="11426" max="11427" width="1.25" style="1" customWidth="1"/>
    <col min="11428" max="11465" width="2.25" style="1" customWidth="1"/>
    <col min="11466" max="11469" width="2.375" style="1" customWidth="1"/>
    <col min="11470" max="11520" width="2.25" style="1"/>
    <col min="11521" max="11522" width="2.25" style="1" customWidth="1"/>
    <col min="11523" max="11523" width="1.875" style="1" customWidth="1"/>
    <col min="11524" max="11525" width="1.125" style="1" customWidth="1"/>
    <col min="11526" max="11527" width="1.875" style="1" customWidth="1"/>
    <col min="11528" max="11531" width="2.125" style="1" customWidth="1"/>
    <col min="11532" max="11533" width="1.125" style="1" customWidth="1"/>
    <col min="11534" max="11535" width="1.875" style="1" customWidth="1"/>
    <col min="11536" max="11543" width="1.125" style="1" customWidth="1"/>
    <col min="11544" max="11544" width="1.875" style="1" customWidth="1"/>
    <col min="11545" max="11546" width="1.125" style="1" customWidth="1"/>
    <col min="11547" max="11547" width="2.125" style="1" customWidth="1"/>
    <col min="11548" max="11549" width="1" style="1" customWidth="1"/>
    <col min="11550" max="11550" width="1.875" style="1" customWidth="1"/>
    <col min="11551" max="11554" width="1.125" style="1" customWidth="1"/>
    <col min="11555" max="11555" width="2.125" style="1" customWidth="1"/>
    <col min="11556" max="11557" width="1.875" style="1" customWidth="1"/>
    <col min="11558" max="11561" width="1.125" style="1" customWidth="1"/>
    <col min="11562" max="11562" width="1.875" style="1" customWidth="1"/>
    <col min="11563" max="11564" width="1.125" style="1" customWidth="1"/>
    <col min="11565" max="11565" width="2.125" style="1" customWidth="1"/>
    <col min="11566" max="11567" width="1.125" style="1" customWidth="1"/>
    <col min="11568" max="11568" width="1.875" style="1" customWidth="1"/>
    <col min="11569" max="11576" width="1.125" style="1" customWidth="1"/>
    <col min="11577" max="11579" width="1.875" style="1" customWidth="1"/>
    <col min="11580" max="11581" width="1.125" style="1" customWidth="1"/>
    <col min="11582" max="11583" width="2" style="1" customWidth="1"/>
    <col min="11584" max="11591" width="1.125" style="1" customWidth="1"/>
    <col min="11592" max="11592" width="2" style="1" customWidth="1"/>
    <col min="11593" max="11594" width="1.125" style="1" customWidth="1"/>
    <col min="11595" max="11595" width="2.125" style="1" customWidth="1"/>
    <col min="11596" max="11597" width="1.125" style="1" customWidth="1"/>
    <col min="11598" max="11599" width="2" style="1" customWidth="1"/>
    <col min="11600" max="11601" width="1.125" style="1" customWidth="1"/>
    <col min="11602" max="11604" width="2" style="1" customWidth="1"/>
    <col min="11605" max="11607" width="1.125" style="1" customWidth="1"/>
    <col min="11608" max="11608" width="2" style="1" customWidth="1"/>
    <col min="11609" max="11610" width="1.125" style="1" customWidth="1"/>
    <col min="11611" max="11611" width="2" style="1" customWidth="1"/>
    <col min="11612" max="11613" width="1.125" style="1" customWidth="1"/>
    <col min="11614" max="11614" width="2" style="1" customWidth="1"/>
    <col min="11615" max="11616" width="1.125" style="1" customWidth="1"/>
    <col min="11617" max="11617" width="2" style="1" customWidth="1"/>
    <col min="11618" max="11621" width="1.125" style="1" customWidth="1"/>
    <col min="11622" max="11623" width="2" style="1" customWidth="1"/>
    <col min="11624" max="11627" width="1.125" style="1" customWidth="1"/>
    <col min="11628" max="11629" width="2" style="1" customWidth="1"/>
    <col min="11630" max="11633" width="1.125" style="1" customWidth="1"/>
    <col min="11634" max="11635" width="2" style="1" customWidth="1"/>
    <col min="11636" max="11637" width="1.125" style="1" customWidth="1"/>
    <col min="11638" max="11638" width="2" style="1" customWidth="1"/>
    <col min="11639" max="11641" width="1.125" style="1" customWidth="1"/>
    <col min="11642" max="11651" width="2.625" style="1" customWidth="1"/>
    <col min="11652" max="11656" width="1.25" style="1" customWidth="1"/>
    <col min="11657" max="11659" width="2.625" style="1" customWidth="1"/>
    <col min="11660" max="11661" width="1.25" style="1" customWidth="1"/>
    <col min="11662" max="11662" width="2.25" style="1" customWidth="1"/>
    <col min="11663" max="11663" width="1.75" style="1" customWidth="1"/>
    <col min="11664" max="11665" width="1.25" style="1" customWidth="1"/>
    <col min="11666" max="11668" width="2.625" style="1" customWidth="1"/>
    <col min="11669" max="11671" width="1.25" style="1" customWidth="1"/>
    <col min="11672" max="11672" width="2.625" style="1" customWidth="1"/>
    <col min="11673" max="11679" width="1.25" style="1" customWidth="1"/>
    <col min="11680" max="11681" width="2.625" style="1" customWidth="1"/>
    <col min="11682" max="11683" width="1.25" style="1" customWidth="1"/>
    <col min="11684" max="11721" width="2.25" style="1" customWidth="1"/>
    <col min="11722" max="11725" width="2.375" style="1" customWidth="1"/>
    <col min="11726" max="11776" width="2.25" style="1"/>
    <col min="11777" max="11778" width="2.25" style="1" customWidth="1"/>
    <col min="11779" max="11779" width="1.875" style="1" customWidth="1"/>
    <col min="11780" max="11781" width="1.125" style="1" customWidth="1"/>
    <col min="11782" max="11783" width="1.875" style="1" customWidth="1"/>
    <col min="11784" max="11787" width="2.125" style="1" customWidth="1"/>
    <col min="11788" max="11789" width="1.125" style="1" customWidth="1"/>
    <col min="11790" max="11791" width="1.875" style="1" customWidth="1"/>
    <col min="11792" max="11799" width="1.125" style="1" customWidth="1"/>
    <col min="11800" max="11800" width="1.875" style="1" customWidth="1"/>
    <col min="11801" max="11802" width="1.125" style="1" customWidth="1"/>
    <col min="11803" max="11803" width="2.125" style="1" customWidth="1"/>
    <col min="11804" max="11805" width="1" style="1" customWidth="1"/>
    <col min="11806" max="11806" width="1.875" style="1" customWidth="1"/>
    <col min="11807" max="11810" width="1.125" style="1" customWidth="1"/>
    <col min="11811" max="11811" width="2.125" style="1" customWidth="1"/>
    <col min="11812" max="11813" width="1.875" style="1" customWidth="1"/>
    <col min="11814" max="11817" width="1.125" style="1" customWidth="1"/>
    <col min="11818" max="11818" width="1.875" style="1" customWidth="1"/>
    <col min="11819" max="11820" width="1.125" style="1" customWidth="1"/>
    <col min="11821" max="11821" width="2.125" style="1" customWidth="1"/>
    <col min="11822" max="11823" width="1.125" style="1" customWidth="1"/>
    <col min="11824" max="11824" width="1.875" style="1" customWidth="1"/>
    <col min="11825" max="11832" width="1.125" style="1" customWidth="1"/>
    <col min="11833" max="11835" width="1.875" style="1" customWidth="1"/>
    <col min="11836" max="11837" width="1.125" style="1" customWidth="1"/>
    <col min="11838" max="11839" width="2" style="1" customWidth="1"/>
    <col min="11840" max="11847" width="1.125" style="1" customWidth="1"/>
    <col min="11848" max="11848" width="2" style="1" customWidth="1"/>
    <col min="11849" max="11850" width="1.125" style="1" customWidth="1"/>
    <col min="11851" max="11851" width="2.125" style="1" customWidth="1"/>
    <col min="11852" max="11853" width="1.125" style="1" customWidth="1"/>
    <col min="11854" max="11855" width="2" style="1" customWidth="1"/>
    <col min="11856" max="11857" width="1.125" style="1" customWidth="1"/>
    <col min="11858" max="11860" width="2" style="1" customWidth="1"/>
    <col min="11861" max="11863" width="1.125" style="1" customWidth="1"/>
    <col min="11864" max="11864" width="2" style="1" customWidth="1"/>
    <col min="11865" max="11866" width="1.125" style="1" customWidth="1"/>
    <col min="11867" max="11867" width="2" style="1" customWidth="1"/>
    <col min="11868" max="11869" width="1.125" style="1" customWidth="1"/>
    <col min="11870" max="11870" width="2" style="1" customWidth="1"/>
    <col min="11871" max="11872" width="1.125" style="1" customWidth="1"/>
    <col min="11873" max="11873" width="2" style="1" customWidth="1"/>
    <col min="11874" max="11877" width="1.125" style="1" customWidth="1"/>
    <col min="11878" max="11879" width="2" style="1" customWidth="1"/>
    <col min="11880" max="11883" width="1.125" style="1" customWidth="1"/>
    <col min="11884" max="11885" width="2" style="1" customWidth="1"/>
    <col min="11886" max="11889" width="1.125" style="1" customWidth="1"/>
    <col min="11890" max="11891" width="2" style="1" customWidth="1"/>
    <col min="11892" max="11893" width="1.125" style="1" customWidth="1"/>
    <col min="11894" max="11894" width="2" style="1" customWidth="1"/>
    <col min="11895" max="11897" width="1.125" style="1" customWidth="1"/>
    <col min="11898" max="11907" width="2.625" style="1" customWidth="1"/>
    <col min="11908" max="11912" width="1.25" style="1" customWidth="1"/>
    <col min="11913" max="11915" width="2.625" style="1" customWidth="1"/>
    <col min="11916" max="11917" width="1.25" style="1" customWidth="1"/>
    <col min="11918" max="11918" width="2.25" style="1" customWidth="1"/>
    <col min="11919" max="11919" width="1.75" style="1" customWidth="1"/>
    <col min="11920" max="11921" width="1.25" style="1" customWidth="1"/>
    <col min="11922" max="11924" width="2.625" style="1" customWidth="1"/>
    <col min="11925" max="11927" width="1.25" style="1" customWidth="1"/>
    <col min="11928" max="11928" width="2.625" style="1" customWidth="1"/>
    <col min="11929" max="11935" width="1.25" style="1" customWidth="1"/>
    <col min="11936" max="11937" width="2.625" style="1" customWidth="1"/>
    <col min="11938" max="11939" width="1.25" style="1" customWidth="1"/>
    <col min="11940" max="11977" width="2.25" style="1" customWidth="1"/>
    <col min="11978" max="11981" width="2.375" style="1" customWidth="1"/>
    <col min="11982" max="12032" width="2.25" style="1"/>
    <col min="12033" max="12034" width="2.25" style="1" customWidth="1"/>
    <col min="12035" max="12035" width="1.875" style="1" customWidth="1"/>
    <col min="12036" max="12037" width="1.125" style="1" customWidth="1"/>
    <col min="12038" max="12039" width="1.875" style="1" customWidth="1"/>
    <col min="12040" max="12043" width="2.125" style="1" customWidth="1"/>
    <col min="12044" max="12045" width="1.125" style="1" customWidth="1"/>
    <col min="12046" max="12047" width="1.875" style="1" customWidth="1"/>
    <col min="12048" max="12055" width="1.125" style="1" customWidth="1"/>
    <col min="12056" max="12056" width="1.875" style="1" customWidth="1"/>
    <col min="12057" max="12058" width="1.125" style="1" customWidth="1"/>
    <col min="12059" max="12059" width="2.125" style="1" customWidth="1"/>
    <col min="12060" max="12061" width="1" style="1" customWidth="1"/>
    <col min="12062" max="12062" width="1.875" style="1" customWidth="1"/>
    <col min="12063" max="12066" width="1.125" style="1" customWidth="1"/>
    <col min="12067" max="12067" width="2.125" style="1" customWidth="1"/>
    <col min="12068" max="12069" width="1.875" style="1" customWidth="1"/>
    <col min="12070" max="12073" width="1.125" style="1" customWidth="1"/>
    <col min="12074" max="12074" width="1.875" style="1" customWidth="1"/>
    <col min="12075" max="12076" width="1.125" style="1" customWidth="1"/>
    <col min="12077" max="12077" width="2.125" style="1" customWidth="1"/>
    <col min="12078" max="12079" width="1.125" style="1" customWidth="1"/>
    <col min="12080" max="12080" width="1.875" style="1" customWidth="1"/>
    <col min="12081" max="12088" width="1.125" style="1" customWidth="1"/>
    <col min="12089" max="12091" width="1.875" style="1" customWidth="1"/>
    <col min="12092" max="12093" width="1.125" style="1" customWidth="1"/>
    <col min="12094" max="12095" width="2" style="1" customWidth="1"/>
    <col min="12096" max="12103" width="1.125" style="1" customWidth="1"/>
    <col min="12104" max="12104" width="2" style="1" customWidth="1"/>
    <col min="12105" max="12106" width="1.125" style="1" customWidth="1"/>
    <col min="12107" max="12107" width="2.125" style="1" customWidth="1"/>
    <col min="12108" max="12109" width="1.125" style="1" customWidth="1"/>
    <col min="12110" max="12111" width="2" style="1" customWidth="1"/>
    <col min="12112" max="12113" width="1.125" style="1" customWidth="1"/>
    <col min="12114" max="12116" width="2" style="1" customWidth="1"/>
    <col min="12117" max="12119" width="1.125" style="1" customWidth="1"/>
    <col min="12120" max="12120" width="2" style="1" customWidth="1"/>
    <col min="12121" max="12122" width="1.125" style="1" customWidth="1"/>
    <col min="12123" max="12123" width="2" style="1" customWidth="1"/>
    <col min="12124" max="12125" width="1.125" style="1" customWidth="1"/>
    <col min="12126" max="12126" width="2" style="1" customWidth="1"/>
    <col min="12127" max="12128" width="1.125" style="1" customWidth="1"/>
    <col min="12129" max="12129" width="2" style="1" customWidth="1"/>
    <col min="12130" max="12133" width="1.125" style="1" customWidth="1"/>
    <col min="12134" max="12135" width="2" style="1" customWidth="1"/>
    <col min="12136" max="12139" width="1.125" style="1" customWidth="1"/>
    <col min="12140" max="12141" width="2" style="1" customWidth="1"/>
    <col min="12142" max="12145" width="1.125" style="1" customWidth="1"/>
    <col min="12146" max="12147" width="2" style="1" customWidth="1"/>
    <col min="12148" max="12149" width="1.125" style="1" customWidth="1"/>
    <col min="12150" max="12150" width="2" style="1" customWidth="1"/>
    <col min="12151" max="12153" width="1.125" style="1" customWidth="1"/>
    <col min="12154" max="12163" width="2.625" style="1" customWidth="1"/>
    <col min="12164" max="12168" width="1.25" style="1" customWidth="1"/>
    <col min="12169" max="12171" width="2.625" style="1" customWidth="1"/>
    <col min="12172" max="12173" width="1.25" style="1" customWidth="1"/>
    <col min="12174" max="12174" width="2.25" style="1" customWidth="1"/>
    <col min="12175" max="12175" width="1.75" style="1" customWidth="1"/>
    <col min="12176" max="12177" width="1.25" style="1" customWidth="1"/>
    <col min="12178" max="12180" width="2.625" style="1" customWidth="1"/>
    <col min="12181" max="12183" width="1.25" style="1" customWidth="1"/>
    <col min="12184" max="12184" width="2.625" style="1" customWidth="1"/>
    <col min="12185" max="12191" width="1.25" style="1" customWidth="1"/>
    <col min="12192" max="12193" width="2.625" style="1" customWidth="1"/>
    <col min="12194" max="12195" width="1.25" style="1" customWidth="1"/>
    <col min="12196" max="12233" width="2.25" style="1" customWidth="1"/>
    <col min="12234" max="12237" width="2.375" style="1" customWidth="1"/>
    <col min="12238" max="12288" width="2.25" style="1"/>
    <col min="12289" max="12290" width="2.25" style="1" customWidth="1"/>
    <col min="12291" max="12291" width="1.875" style="1" customWidth="1"/>
    <col min="12292" max="12293" width="1.125" style="1" customWidth="1"/>
    <col min="12294" max="12295" width="1.875" style="1" customWidth="1"/>
    <col min="12296" max="12299" width="2.125" style="1" customWidth="1"/>
    <col min="12300" max="12301" width="1.125" style="1" customWidth="1"/>
    <col min="12302" max="12303" width="1.875" style="1" customWidth="1"/>
    <col min="12304" max="12311" width="1.125" style="1" customWidth="1"/>
    <col min="12312" max="12312" width="1.875" style="1" customWidth="1"/>
    <col min="12313" max="12314" width="1.125" style="1" customWidth="1"/>
    <col min="12315" max="12315" width="2.125" style="1" customWidth="1"/>
    <col min="12316" max="12317" width="1" style="1" customWidth="1"/>
    <col min="12318" max="12318" width="1.875" style="1" customWidth="1"/>
    <col min="12319" max="12322" width="1.125" style="1" customWidth="1"/>
    <col min="12323" max="12323" width="2.125" style="1" customWidth="1"/>
    <col min="12324" max="12325" width="1.875" style="1" customWidth="1"/>
    <col min="12326" max="12329" width="1.125" style="1" customWidth="1"/>
    <col min="12330" max="12330" width="1.875" style="1" customWidth="1"/>
    <col min="12331" max="12332" width="1.125" style="1" customWidth="1"/>
    <col min="12333" max="12333" width="2.125" style="1" customWidth="1"/>
    <col min="12334" max="12335" width="1.125" style="1" customWidth="1"/>
    <col min="12336" max="12336" width="1.875" style="1" customWidth="1"/>
    <col min="12337" max="12344" width="1.125" style="1" customWidth="1"/>
    <col min="12345" max="12347" width="1.875" style="1" customWidth="1"/>
    <col min="12348" max="12349" width="1.125" style="1" customWidth="1"/>
    <col min="12350" max="12351" width="2" style="1" customWidth="1"/>
    <col min="12352" max="12359" width="1.125" style="1" customWidth="1"/>
    <col min="12360" max="12360" width="2" style="1" customWidth="1"/>
    <col min="12361" max="12362" width="1.125" style="1" customWidth="1"/>
    <col min="12363" max="12363" width="2.125" style="1" customWidth="1"/>
    <col min="12364" max="12365" width="1.125" style="1" customWidth="1"/>
    <col min="12366" max="12367" width="2" style="1" customWidth="1"/>
    <col min="12368" max="12369" width="1.125" style="1" customWidth="1"/>
    <col min="12370" max="12372" width="2" style="1" customWidth="1"/>
    <col min="12373" max="12375" width="1.125" style="1" customWidth="1"/>
    <col min="12376" max="12376" width="2" style="1" customWidth="1"/>
    <col min="12377" max="12378" width="1.125" style="1" customWidth="1"/>
    <col min="12379" max="12379" width="2" style="1" customWidth="1"/>
    <col min="12380" max="12381" width="1.125" style="1" customWidth="1"/>
    <col min="12382" max="12382" width="2" style="1" customWidth="1"/>
    <col min="12383" max="12384" width="1.125" style="1" customWidth="1"/>
    <col min="12385" max="12385" width="2" style="1" customWidth="1"/>
    <col min="12386" max="12389" width="1.125" style="1" customWidth="1"/>
    <col min="12390" max="12391" width="2" style="1" customWidth="1"/>
    <col min="12392" max="12395" width="1.125" style="1" customWidth="1"/>
    <col min="12396" max="12397" width="2" style="1" customWidth="1"/>
    <col min="12398" max="12401" width="1.125" style="1" customWidth="1"/>
    <col min="12402" max="12403" width="2" style="1" customWidth="1"/>
    <col min="12404" max="12405" width="1.125" style="1" customWidth="1"/>
    <col min="12406" max="12406" width="2" style="1" customWidth="1"/>
    <col min="12407" max="12409" width="1.125" style="1" customWidth="1"/>
    <col min="12410" max="12419" width="2.625" style="1" customWidth="1"/>
    <col min="12420" max="12424" width="1.25" style="1" customWidth="1"/>
    <col min="12425" max="12427" width="2.625" style="1" customWidth="1"/>
    <col min="12428" max="12429" width="1.25" style="1" customWidth="1"/>
    <col min="12430" max="12430" width="2.25" style="1" customWidth="1"/>
    <col min="12431" max="12431" width="1.75" style="1" customWidth="1"/>
    <col min="12432" max="12433" width="1.25" style="1" customWidth="1"/>
    <col min="12434" max="12436" width="2.625" style="1" customWidth="1"/>
    <col min="12437" max="12439" width="1.25" style="1" customWidth="1"/>
    <col min="12440" max="12440" width="2.625" style="1" customWidth="1"/>
    <col min="12441" max="12447" width="1.25" style="1" customWidth="1"/>
    <col min="12448" max="12449" width="2.625" style="1" customWidth="1"/>
    <col min="12450" max="12451" width="1.25" style="1" customWidth="1"/>
    <col min="12452" max="12489" width="2.25" style="1" customWidth="1"/>
    <col min="12490" max="12493" width="2.375" style="1" customWidth="1"/>
    <col min="12494" max="12544" width="2.25" style="1"/>
    <col min="12545" max="12546" width="2.25" style="1" customWidth="1"/>
    <col min="12547" max="12547" width="1.875" style="1" customWidth="1"/>
    <col min="12548" max="12549" width="1.125" style="1" customWidth="1"/>
    <col min="12550" max="12551" width="1.875" style="1" customWidth="1"/>
    <col min="12552" max="12555" width="2.125" style="1" customWidth="1"/>
    <col min="12556" max="12557" width="1.125" style="1" customWidth="1"/>
    <col min="12558" max="12559" width="1.875" style="1" customWidth="1"/>
    <col min="12560" max="12567" width="1.125" style="1" customWidth="1"/>
    <col min="12568" max="12568" width="1.875" style="1" customWidth="1"/>
    <col min="12569" max="12570" width="1.125" style="1" customWidth="1"/>
    <col min="12571" max="12571" width="2.125" style="1" customWidth="1"/>
    <col min="12572" max="12573" width="1" style="1" customWidth="1"/>
    <col min="12574" max="12574" width="1.875" style="1" customWidth="1"/>
    <col min="12575" max="12578" width="1.125" style="1" customWidth="1"/>
    <col min="12579" max="12579" width="2.125" style="1" customWidth="1"/>
    <col min="12580" max="12581" width="1.875" style="1" customWidth="1"/>
    <col min="12582" max="12585" width="1.125" style="1" customWidth="1"/>
    <col min="12586" max="12586" width="1.875" style="1" customWidth="1"/>
    <col min="12587" max="12588" width="1.125" style="1" customWidth="1"/>
    <col min="12589" max="12589" width="2.125" style="1" customWidth="1"/>
    <col min="12590" max="12591" width="1.125" style="1" customWidth="1"/>
    <col min="12592" max="12592" width="1.875" style="1" customWidth="1"/>
    <col min="12593" max="12600" width="1.125" style="1" customWidth="1"/>
    <col min="12601" max="12603" width="1.875" style="1" customWidth="1"/>
    <col min="12604" max="12605" width="1.125" style="1" customWidth="1"/>
    <col min="12606" max="12607" width="2" style="1" customWidth="1"/>
    <col min="12608" max="12615" width="1.125" style="1" customWidth="1"/>
    <col min="12616" max="12616" width="2" style="1" customWidth="1"/>
    <col min="12617" max="12618" width="1.125" style="1" customWidth="1"/>
    <col min="12619" max="12619" width="2.125" style="1" customWidth="1"/>
    <col min="12620" max="12621" width="1.125" style="1" customWidth="1"/>
    <col min="12622" max="12623" width="2" style="1" customWidth="1"/>
    <col min="12624" max="12625" width="1.125" style="1" customWidth="1"/>
    <col min="12626" max="12628" width="2" style="1" customWidth="1"/>
    <col min="12629" max="12631" width="1.125" style="1" customWidth="1"/>
    <col min="12632" max="12632" width="2" style="1" customWidth="1"/>
    <col min="12633" max="12634" width="1.125" style="1" customWidth="1"/>
    <col min="12635" max="12635" width="2" style="1" customWidth="1"/>
    <col min="12636" max="12637" width="1.125" style="1" customWidth="1"/>
    <col min="12638" max="12638" width="2" style="1" customWidth="1"/>
    <col min="12639" max="12640" width="1.125" style="1" customWidth="1"/>
    <col min="12641" max="12641" width="2" style="1" customWidth="1"/>
    <col min="12642" max="12645" width="1.125" style="1" customWidth="1"/>
    <col min="12646" max="12647" width="2" style="1" customWidth="1"/>
    <col min="12648" max="12651" width="1.125" style="1" customWidth="1"/>
    <col min="12652" max="12653" width="2" style="1" customWidth="1"/>
    <col min="12654" max="12657" width="1.125" style="1" customWidth="1"/>
    <col min="12658" max="12659" width="2" style="1" customWidth="1"/>
    <col min="12660" max="12661" width="1.125" style="1" customWidth="1"/>
    <col min="12662" max="12662" width="2" style="1" customWidth="1"/>
    <col min="12663" max="12665" width="1.125" style="1" customWidth="1"/>
    <col min="12666" max="12675" width="2.625" style="1" customWidth="1"/>
    <col min="12676" max="12680" width="1.25" style="1" customWidth="1"/>
    <col min="12681" max="12683" width="2.625" style="1" customWidth="1"/>
    <col min="12684" max="12685" width="1.25" style="1" customWidth="1"/>
    <col min="12686" max="12686" width="2.25" style="1" customWidth="1"/>
    <col min="12687" max="12687" width="1.75" style="1" customWidth="1"/>
    <col min="12688" max="12689" width="1.25" style="1" customWidth="1"/>
    <col min="12690" max="12692" width="2.625" style="1" customWidth="1"/>
    <col min="12693" max="12695" width="1.25" style="1" customWidth="1"/>
    <col min="12696" max="12696" width="2.625" style="1" customWidth="1"/>
    <col min="12697" max="12703" width="1.25" style="1" customWidth="1"/>
    <col min="12704" max="12705" width="2.625" style="1" customWidth="1"/>
    <col min="12706" max="12707" width="1.25" style="1" customWidth="1"/>
    <col min="12708" max="12745" width="2.25" style="1" customWidth="1"/>
    <col min="12746" max="12749" width="2.375" style="1" customWidth="1"/>
    <col min="12750" max="12800" width="2.25" style="1"/>
    <col min="12801" max="12802" width="2.25" style="1" customWidth="1"/>
    <col min="12803" max="12803" width="1.875" style="1" customWidth="1"/>
    <col min="12804" max="12805" width="1.125" style="1" customWidth="1"/>
    <col min="12806" max="12807" width="1.875" style="1" customWidth="1"/>
    <col min="12808" max="12811" width="2.125" style="1" customWidth="1"/>
    <col min="12812" max="12813" width="1.125" style="1" customWidth="1"/>
    <col min="12814" max="12815" width="1.875" style="1" customWidth="1"/>
    <col min="12816" max="12823" width="1.125" style="1" customWidth="1"/>
    <col min="12824" max="12824" width="1.875" style="1" customWidth="1"/>
    <col min="12825" max="12826" width="1.125" style="1" customWidth="1"/>
    <col min="12827" max="12827" width="2.125" style="1" customWidth="1"/>
    <col min="12828" max="12829" width="1" style="1" customWidth="1"/>
    <col min="12830" max="12830" width="1.875" style="1" customWidth="1"/>
    <col min="12831" max="12834" width="1.125" style="1" customWidth="1"/>
    <col min="12835" max="12835" width="2.125" style="1" customWidth="1"/>
    <col min="12836" max="12837" width="1.875" style="1" customWidth="1"/>
    <col min="12838" max="12841" width="1.125" style="1" customWidth="1"/>
    <col min="12842" max="12842" width="1.875" style="1" customWidth="1"/>
    <col min="12843" max="12844" width="1.125" style="1" customWidth="1"/>
    <col min="12845" max="12845" width="2.125" style="1" customWidth="1"/>
    <col min="12846" max="12847" width="1.125" style="1" customWidth="1"/>
    <col min="12848" max="12848" width="1.875" style="1" customWidth="1"/>
    <col min="12849" max="12856" width="1.125" style="1" customWidth="1"/>
    <col min="12857" max="12859" width="1.875" style="1" customWidth="1"/>
    <col min="12860" max="12861" width="1.125" style="1" customWidth="1"/>
    <col min="12862" max="12863" width="2" style="1" customWidth="1"/>
    <col min="12864" max="12871" width="1.125" style="1" customWidth="1"/>
    <col min="12872" max="12872" width="2" style="1" customWidth="1"/>
    <col min="12873" max="12874" width="1.125" style="1" customWidth="1"/>
    <col min="12875" max="12875" width="2.125" style="1" customWidth="1"/>
    <col min="12876" max="12877" width="1.125" style="1" customWidth="1"/>
    <col min="12878" max="12879" width="2" style="1" customWidth="1"/>
    <col min="12880" max="12881" width="1.125" style="1" customWidth="1"/>
    <col min="12882" max="12884" width="2" style="1" customWidth="1"/>
    <col min="12885" max="12887" width="1.125" style="1" customWidth="1"/>
    <col min="12888" max="12888" width="2" style="1" customWidth="1"/>
    <col min="12889" max="12890" width="1.125" style="1" customWidth="1"/>
    <col min="12891" max="12891" width="2" style="1" customWidth="1"/>
    <col min="12892" max="12893" width="1.125" style="1" customWidth="1"/>
    <col min="12894" max="12894" width="2" style="1" customWidth="1"/>
    <col min="12895" max="12896" width="1.125" style="1" customWidth="1"/>
    <col min="12897" max="12897" width="2" style="1" customWidth="1"/>
    <col min="12898" max="12901" width="1.125" style="1" customWidth="1"/>
    <col min="12902" max="12903" width="2" style="1" customWidth="1"/>
    <col min="12904" max="12907" width="1.125" style="1" customWidth="1"/>
    <col min="12908" max="12909" width="2" style="1" customWidth="1"/>
    <col min="12910" max="12913" width="1.125" style="1" customWidth="1"/>
    <col min="12914" max="12915" width="2" style="1" customWidth="1"/>
    <col min="12916" max="12917" width="1.125" style="1" customWidth="1"/>
    <col min="12918" max="12918" width="2" style="1" customWidth="1"/>
    <col min="12919" max="12921" width="1.125" style="1" customWidth="1"/>
    <col min="12922" max="12931" width="2.625" style="1" customWidth="1"/>
    <col min="12932" max="12936" width="1.25" style="1" customWidth="1"/>
    <col min="12937" max="12939" width="2.625" style="1" customWidth="1"/>
    <col min="12940" max="12941" width="1.25" style="1" customWidth="1"/>
    <col min="12942" max="12942" width="2.25" style="1" customWidth="1"/>
    <col min="12943" max="12943" width="1.75" style="1" customWidth="1"/>
    <col min="12944" max="12945" width="1.25" style="1" customWidth="1"/>
    <col min="12946" max="12948" width="2.625" style="1" customWidth="1"/>
    <col min="12949" max="12951" width="1.25" style="1" customWidth="1"/>
    <col min="12952" max="12952" width="2.625" style="1" customWidth="1"/>
    <col min="12953" max="12959" width="1.25" style="1" customWidth="1"/>
    <col min="12960" max="12961" width="2.625" style="1" customWidth="1"/>
    <col min="12962" max="12963" width="1.25" style="1" customWidth="1"/>
    <col min="12964" max="13001" width="2.25" style="1" customWidth="1"/>
    <col min="13002" max="13005" width="2.375" style="1" customWidth="1"/>
    <col min="13006" max="13056" width="2.25" style="1"/>
    <col min="13057" max="13058" width="2.25" style="1" customWidth="1"/>
    <col min="13059" max="13059" width="1.875" style="1" customWidth="1"/>
    <col min="13060" max="13061" width="1.125" style="1" customWidth="1"/>
    <col min="13062" max="13063" width="1.875" style="1" customWidth="1"/>
    <col min="13064" max="13067" width="2.125" style="1" customWidth="1"/>
    <col min="13068" max="13069" width="1.125" style="1" customWidth="1"/>
    <col min="13070" max="13071" width="1.875" style="1" customWidth="1"/>
    <col min="13072" max="13079" width="1.125" style="1" customWidth="1"/>
    <col min="13080" max="13080" width="1.875" style="1" customWidth="1"/>
    <col min="13081" max="13082" width="1.125" style="1" customWidth="1"/>
    <col min="13083" max="13083" width="2.125" style="1" customWidth="1"/>
    <col min="13084" max="13085" width="1" style="1" customWidth="1"/>
    <col min="13086" max="13086" width="1.875" style="1" customWidth="1"/>
    <col min="13087" max="13090" width="1.125" style="1" customWidth="1"/>
    <col min="13091" max="13091" width="2.125" style="1" customWidth="1"/>
    <col min="13092" max="13093" width="1.875" style="1" customWidth="1"/>
    <col min="13094" max="13097" width="1.125" style="1" customWidth="1"/>
    <col min="13098" max="13098" width="1.875" style="1" customWidth="1"/>
    <col min="13099" max="13100" width="1.125" style="1" customWidth="1"/>
    <col min="13101" max="13101" width="2.125" style="1" customWidth="1"/>
    <col min="13102" max="13103" width="1.125" style="1" customWidth="1"/>
    <col min="13104" max="13104" width="1.875" style="1" customWidth="1"/>
    <col min="13105" max="13112" width="1.125" style="1" customWidth="1"/>
    <col min="13113" max="13115" width="1.875" style="1" customWidth="1"/>
    <col min="13116" max="13117" width="1.125" style="1" customWidth="1"/>
    <col min="13118" max="13119" width="2" style="1" customWidth="1"/>
    <col min="13120" max="13127" width="1.125" style="1" customWidth="1"/>
    <col min="13128" max="13128" width="2" style="1" customWidth="1"/>
    <col min="13129" max="13130" width="1.125" style="1" customWidth="1"/>
    <col min="13131" max="13131" width="2.125" style="1" customWidth="1"/>
    <col min="13132" max="13133" width="1.125" style="1" customWidth="1"/>
    <col min="13134" max="13135" width="2" style="1" customWidth="1"/>
    <col min="13136" max="13137" width="1.125" style="1" customWidth="1"/>
    <col min="13138" max="13140" width="2" style="1" customWidth="1"/>
    <col min="13141" max="13143" width="1.125" style="1" customWidth="1"/>
    <col min="13144" max="13144" width="2" style="1" customWidth="1"/>
    <col min="13145" max="13146" width="1.125" style="1" customWidth="1"/>
    <col min="13147" max="13147" width="2" style="1" customWidth="1"/>
    <col min="13148" max="13149" width="1.125" style="1" customWidth="1"/>
    <col min="13150" max="13150" width="2" style="1" customWidth="1"/>
    <col min="13151" max="13152" width="1.125" style="1" customWidth="1"/>
    <col min="13153" max="13153" width="2" style="1" customWidth="1"/>
    <col min="13154" max="13157" width="1.125" style="1" customWidth="1"/>
    <col min="13158" max="13159" width="2" style="1" customWidth="1"/>
    <col min="13160" max="13163" width="1.125" style="1" customWidth="1"/>
    <col min="13164" max="13165" width="2" style="1" customWidth="1"/>
    <col min="13166" max="13169" width="1.125" style="1" customWidth="1"/>
    <col min="13170" max="13171" width="2" style="1" customWidth="1"/>
    <col min="13172" max="13173" width="1.125" style="1" customWidth="1"/>
    <col min="13174" max="13174" width="2" style="1" customWidth="1"/>
    <col min="13175" max="13177" width="1.125" style="1" customWidth="1"/>
    <col min="13178" max="13187" width="2.625" style="1" customWidth="1"/>
    <col min="13188" max="13192" width="1.25" style="1" customWidth="1"/>
    <col min="13193" max="13195" width="2.625" style="1" customWidth="1"/>
    <col min="13196" max="13197" width="1.25" style="1" customWidth="1"/>
    <col min="13198" max="13198" width="2.25" style="1" customWidth="1"/>
    <col min="13199" max="13199" width="1.75" style="1" customWidth="1"/>
    <col min="13200" max="13201" width="1.25" style="1" customWidth="1"/>
    <col min="13202" max="13204" width="2.625" style="1" customWidth="1"/>
    <col min="13205" max="13207" width="1.25" style="1" customWidth="1"/>
    <col min="13208" max="13208" width="2.625" style="1" customWidth="1"/>
    <col min="13209" max="13215" width="1.25" style="1" customWidth="1"/>
    <col min="13216" max="13217" width="2.625" style="1" customWidth="1"/>
    <col min="13218" max="13219" width="1.25" style="1" customWidth="1"/>
    <col min="13220" max="13257" width="2.25" style="1" customWidth="1"/>
    <col min="13258" max="13261" width="2.375" style="1" customWidth="1"/>
    <col min="13262" max="13312" width="2.25" style="1"/>
    <col min="13313" max="13314" width="2.25" style="1" customWidth="1"/>
    <col min="13315" max="13315" width="1.875" style="1" customWidth="1"/>
    <col min="13316" max="13317" width="1.125" style="1" customWidth="1"/>
    <col min="13318" max="13319" width="1.875" style="1" customWidth="1"/>
    <col min="13320" max="13323" width="2.125" style="1" customWidth="1"/>
    <col min="13324" max="13325" width="1.125" style="1" customWidth="1"/>
    <col min="13326" max="13327" width="1.875" style="1" customWidth="1"/>
    <col min="13328" max="13335" width="1.125" style="1" customWidth="1"/>
    <col min="13336" max="13336" width="1.875" style="1" customWidth="1"/>
    <col min="13337" max="13338" width="1.125" style="1" customWidth="1"/>
    <col min="13339" max="13339" width="2.125" style="1" customWidth="1"/>
    <col min="13340" max="13341" width="1" style="1" customWidth="1"/>
    <col min="13342" max="13342" width="1.875" style="1" customWidth="1"/>
    <col min="13343" max="13346" width="1.125" style="1" customWidth="1"/>
    <col min="13347" max="13347" width="2.125" style="1" customWidth="1"/>
    <col min="13348" max="13349" width="1.875" style="1" customWidth="1"/>
    <col min="13350" max="13353" width="1.125" style="1" customWidth="1"/>
    <col min="13354" max="13354" width="1.875" style="1" customWidth="1"/>
    <col min="13355" max="13356" width="1.125" style="1" customWidth="1"/>
    <col min="13357" max="13357" width="2.125" style="1" customWidth="1"/>
    <col min="13358" max="13359" width="1.125" style="1" customWidth="1"/>
    <col min="13360" max="13360" width="1.875" style="1" customWidth="1"/>
    <col min="13361" max="13368" width="1.125" style="1" customWidth="1"/>
    <col min="13369" max="13371" width="1.875" style="1" customWidth="1"/>
    <col min="13372" max="13373" width="1.125" style="1" customWidth="1"/>
    <col min="13374" max="13375" width="2" style="1" customWidth="1"/>
    <col min="13376" max="13383" width="1.125" style="1" customWidth="1"/>
    <col min="13384" max="13384" width="2" style="1" customWidth="1"/>
    <col min="13385" max="13386" width="1.125" style="1" customWidth="1"/>
    <col min="13387" max="13387" width="2.125" style="1" customWidth="1"/>
    <col min="13388" max="13389" width="1.125" style="1" customWidth="1"/>
    <col min="13390" max="13391" width="2" style="1" customWidth="1"/>
    <col min="13392" max="13393" width="1.125" style="1" customWidth="1"/>
    <col min="13394" max="13396" width="2" style="1" customWidth="1"/>
    <col min="13397" max="13399" width="1.125" style="1" customWidth="1"/>
    <col min="13400" max="13400" width="2" style="1" customWidth="1"/>
    <col min="13401" max="13402" width="1.125" style="1" customWidth="1"/>
    <col min="13403" max="13403" width="2" style="1" customWidth="1"/>
    <col min="13404" max="13405" width="1.125" style="1" customWidth="1"/>
    <col min="13406" max="13406" width="2" style="1" customWidth="1"/>
    <col min="13407" max="13408" width="1.125" style="1" customWidth="1"/>
    <col min="13409" max="13409" width="2" style="1" customWidth="1"/>
    <col min="13410" max="13413" width="1.125" style="1" customWidth="1"/>
    <col min="13414" max="13415" width="2" style="1" customWidth="1"/>
    <col min="13416" max="13419" width="1.125" style="1" customWidth="1"/>
    <col min="13420" max="13421" width="2" style="1" customWidth="1"/>
    <col min="13422" max="13425" width="1.125" style="1" customWidth="1"/>
    <col min="13426" max="13427" width="2" style="1" customWidth="1"/>
    <col min="13428" max="13429" width="1.125" style="1" customWidth="1"/>
    <col min="13430" max="13430" width="2" style="1" customWidth="1"/>
    <col min="13431" max="13433" width="1.125" style="1" customWidth="1"/>
    <col min="13434" max="13443" width="2.625" style="1" customWidth="1"/>
    <col min="13444" max="13448" width="1.25" style="1" customWidth="1"/>
    <col min="13449" max="13451" width="2.625" style="1" customWidth="1"/>
    <col min="13452" max="13453" width="1.25" style="1" customWidth="1"/>
    <col min="13454" max="13454" width="2.25" style="1" customWidth="1"/>
    <col min="13455" max="13455" width="1.75" style="1" customWidth="1"/>
    <col min="13456" max="13457" width="1.25" style="1" customWidth="1"/>
    <col min="13458" max="13460" width="2.625" style="1" customWidth="1"/>
    <col min="13461" max="13463" width="1.25" style="1" customWidth="1"/>
    <col min="13464" max="13464" width="2.625" style="1" customWidth="1"/>
    <col min="13465" max="13471" width="1.25" style="1" customWidth="1"/>
    <col min="13472" max="13473" width="2.625" style="1" customWidth="1"/>
    <col min="13474" max="13475" width="1.25" style="1" customWidth="1"/>
    <col min="13476" max="13513" width="2.25" style="1" customWidth="1"/>
    <col min="13514" max="13517" width="2.375" style="1" customWidth="1"/>
    <col min="13518" max="13568" width="2.25" style="1"/>
    <col min="13569" max="13570" width="2.25" style="1" customWidth="1"/>
    <col min="13571" max="13571" width="1.875" style="1" customWidth="1"/>
    <col min="13572" max="13573" width="1.125" style="1" customWidth="1"/>
    <col min="13574" max="13575" width="1.875" style="1" customWidth="1"/>
    <col min="13576" max="13579" width="2.125" style="1" customWidth="1"/>
    <col min="13580" max="13581" width="1.125" style="1" customWidth="1"/>
    <col min="13582" max="13583" width="1.875" style="1" customWidth="1"/>
    <col min="13584" max="13591" width="1.125" style="1" customWidth="1"/>
    <col min="13592" max="13592" width="1.875" style="1" customWidth="1"/>
    <col min="13593" max="13594" width="1.125" style="1" customWidth="1"/>
    <col min="13595" max="13595" width="2.125" style="1" customWidth="1"/>
    <col min="13596" max="13597" width="1" style="1" customWidth="1"/>
    <col min="13598" max="13598" width="1.875" style="1" customWidth="1"/>
    <col min="13599" max="13602" width="1.125" style="1" customWidth="1"/>
    <col min="13603" max="13603" width="2.125" style="1" customWidth="1"/>
    <col min="13604" max="13605" width="1.875" style="1" customWidth="1"/>
    <col min="13606" max="13609" width="1.125" style="1" customWidth="1"/>
    <col min="13610" max="13610" width="1.875" style="1" customWidth="1"/>
    <col min="13611" max="13612" width="1.125" style="1" customWidth="1"/>
    <col min="13613" max="13613" width="2.125" style="1" customWidth="1"/>
    <col min="13614" max="13615" width="1.125" style="1" customWidth="1"/>
    <col min="13616" max="13616" width="1.875" style="1" customWidth="1"/>
    <col min="13617" max="13624" width="1.125" style="1" customWidth="1"/>
    <col min="13625" max="13627" width="1.875" style="1" customWidth="1"/>
    <col min="13628" max="13629" width="1.125" style="1" customWidth="1"/>
    <col min="13630" max="13631" width="2" style="1" customWidth="1"/>
    <col min="13632" max="13639" width="1.125" style="1" customWidth="1"/>
    <col min="13640" max="13640" width="2" style="1" customWidth="1"/>
    <col min="13641" max="13642" width="1.125" style="1" customWidth="1"/>
    <col min="13643" max="13643" width="2.125" style="1" customWidth="1"/>
    <col min="13644" max="13645" width="1.125" style="1" customWidth="1"/>
    <col min="13646" max="13647" width="2" style="1" customWidth="1"/>
    <col min="13648" max="13649" width="1.125" style="1" customWidth="1"/>
    <col min="13650" max="13652" width="2" style="1" customWidth="1"/>
    <col min="13653" max="13655" width="1.125" style="1" customWidth="1"/>
    <col min="13656" max="13656" width="2" style="1" customWidth="1"/>
    <col min="13657" max="13658" width="1.125" style="1" customWidth="1"/>
    <col min="13659" max="13659" width="2" style="1" customWidth="1"/>
    <col min="13660" max="13661" width="1.125" style="1" customWidth="1"/>
    <col min="13662" max="13662" width="2" style="1" customWidth="1"/>
    <col min="13663" max="13664" width="1.125" style="1" customWidth="1"/>
    <col min="13665" max="13665" width="2" style="1" customWidth="1"/>
    <col min="13666" max="13669" width="1.125" style="1" customWidth="1"/>
    <col min="13670" max="13671" width="2" style="1" customWidth="1"/>
    <col min="13672" max="13675" width="1.125" style="1" customWidth="1"/>
    <col min="13676" max="13677" width="2" style="1" customWidth="1"/>
    <col min="13678" max="13681" width="1.125" style="1" customWidth="1"/>
    <col min="13682" max="13683" width="2" style="1" customWidth="1"/>
    <col min="13684" max="13685" width="1.125" style="1" customWidth="1"/>
    <col min="13686" max="13686" width="2" style="1" customWidth="1"/>
    <col min="13687" max="13689" width="1.125" style="1" customWidth="1"/>
    <col min="13690" max="13699" width="2.625" style="1" customWidth="1"/>
    <col min="13700" max="13704" width="1.25" style="1" customWidth="1"/>
    <col min="13705" max="13707" width="2.625" style="1" customWidth="1"/>
    <col min="13708" max="13709" width="1.25" style="1" customWidth="1"/>
    <col min="13710" max="13710" width="2.25" style="1" customWidth="1"/>
    <col min="13711" max="13711" width="1.75" style="1" customWidth="1"/>
    <col min="13712" max="13713" width="1.25" style="1" customWidth="1"/>
    <col min="13714" max="13716" width="2.625" style="1" customWidth="1"/>
    <col min="13717" max="13719" width="1.25" style="1" customWidth="1"/>
    <col min="13720" max="13720" width="2.625" style="1" customWidth="1"/>
    <col min="13721" max="13727" width="1.25" style="1" customWidth="1"/>
    <col min="13728" max="13729" width="2.625" style="1" customWidth="1"/>
    <col min="13730" max="13731" width="1.25" style="1" customWidth="1"/>
    <col min="13732" max="13769" width="2.25" style="1" customWidth="1"/>
    <col min="13770" max="13773" width="2.375" style="1" customWidth="1"/>
    <col min="13774" max="13824" width="2.25" style="1"/>
    <col min="13825" max="13826" width="2.25" style="1" customWidth="1"/>
    <col min="13827" max="13827" width="1.875" style="1" customWidth="1"/>
    <col min="13828" max="13829" width="1.125" style="1" customWidth="1"/>
    <col min="13830" max="13831" width="1.875" style="1" customWidth="1"/>
    <col min="13832" max="13835" width="2.125" style="1" customWidth="1"/>
    <col min="13836" max="13837" width="1.125" style="1" customWidth="1"/>
    <col min="13838" max="13839" width="1.875" style="1" customWidth="1"/>
    <col min="13840" max="13847" width="1.125" style="1" customWidth="1"/>
    <col min="13848" max="13848" width="1.875" style="1" customWidth="1"/>
    <col min="13849" max="13850" width="1.125" style="1" customWidth="1"/>
    <col min="13851" max="13851" width="2.125" style="1" customWidth="1"/>
    <col min="13852" max="13853" width="1" style="1" customWidth="1"/>
    <col min="13854" max="13854" width="1.875" style="1" customWidth="1"/>
    <col min="13855" max="13858" width="1.125" style="1" customWidth="1"/>
    <col min="13859" max="13859" width="2.125" style="1" customWidth="1"/>
    <col min="13860" max="13861" width="1.875" style="1" customWidth="1"/>
    <col min="13862" max="13865" width="1.125" style="1" customWidth="1"/>
    <col min="13866" max="13866" width="1.875" style="1" customWidth="1"/>
    <col min="13867" max="13868" width="1.125" style="1" customWidth="1"/>
    <col min="13869" max="13869" width="2.125" style="1" customWidth="1"/>
    <col min="13870" max="13871" width="1.125" style="1" customWidth="1"/>
    <col min="13872" max="13872" width="1.875" style="1" customWidth="1"/>
    <col min="13873" max="13880" width="1.125" style="1" customWidth="1"/>
    <col min="13881" max="13883" width="1.875" style="1" customWidth="1"/>
    <col min="13884" max="13885" width="1.125" style="1" customWidth="1"/>
    <col min="13886" max="13887" width="2" style="1" customWidth="1"/>
    <col min="13888" max="13895" width="1.125" style="1" customWidth="1"/>
    <col min="13896" max="13896" width="2" style="1" customWidth="1"/>
    <col min="13897" max="13898" width="1.125" style="1" customWidth="1"/>
    <col min="13899" max="13899" width="2.125" style="1" customWidth="1"/>
    <col min="13900" max="13901" width="1.125" style="1" customWidth="1"/>
    <col min="13902" max="13903" width="2" style="1" customWidth="1"/>
    <col min="13904" max="13905" width="1.125" style="1" customWidth="1"/>
    <col min="13906" max="13908" width="2" style="1" customWidth="1"/>
    <col min="13909" max="13911" width="1.125" style="1" customWidth="1"/>
    <col min="13912" max="13912" width="2" style="1" customWidth="1"/>
    <col min="13913" max="13914" width="1.125" style="1" customWidth="1"/>
    <col min="13915" max="13915" width="2" style="1" customWidth="1"/>
    <col min="13916" max="13917" width="1.125" style="1" customWidth="1"/>
    <col min="13918" max="13918" width="2" style="1" customWidth="1"/>
    <col min="13919" max="13920" width="1.125" style="1" customWidth="1"/>
    <col min="13921" max="13921" width="2" style="1" customWidth="1"/>
    <col min="13922" max="13925" width="1.125" style="1" customWidth="1"/>
    <col min="13926" max="13927" width="2" style="1" customWidth="1"/>
    <col min="13928" max="13931" width="1.125" style="1" customWidth="1"/>
    <col min="13932" max="13933" width="2" style="1" customWidth="1"/>
    <col min="13934" max="13937" width="1.125" style="1" customWidth="1"/>
    <col min="13938" max="13939" width="2" style="1" customWidth="1"/>
    <col min="13940" max="13941" width="1.125" style="1" customWidth="1"/>
    <col min="13942" max="13942" width="2" style="1" customWidth="1"/>
    <col min="13943" max="13945" width="1.125" style="1" customWidth="1"/>
    <col min="13946" max="13955" width="2.625" style="1" customWidth="1"/>
    <col min="13956" max="13960" width="1.25" style="1" customWidth="1"/>
    <col min="13961" max="13963" width="2.625" style="1" customWidth="1"/>
    <col min="13964" max="13965" width="1.25" style="1" customWidth="1"/>
    <col min="13966" max="13966" width="2.25" style="1" customWidth="1"/>
    <col min="13967" max="13967" width="1.75" style="1" customWidth="1"/>
    <col min="13968" max="13969" width="1.25" style="1" customWidth="1"/>
    <col min="13970" max="13972" width="2.625" style="1" customWidth="1"/>
    <col min="13973" max="13975" width="1.25" style="1" customWidth="1"/>
    <col min="13976" max="13976" width="2.625" style="1" customWidth="1"/>
    <col min="13977" max="13983" width="1.25" style="1" customWidth="1"/>
    <col min="13984" max="13985" width="2.625" style="1" customWidth="1"/>
    <col min="13986" max="13987" width="1.25" style="1" customWidth="1"/>
    <col min="13988" max="14025" width="2.25" style="1" customWidth="1"/>
    <col min="14026" max="14029" width="2.375" style="1" customWidth="1"/>
    <col min="14030" max="14080" width="2.25" style="1"/>
    <col min="14081" max="14082" width="2.25" style="1" customWidth="1"/>
    <col min="14083" max="14083" width="1.875" style="1" customWidth="1"/>
    <col min="14084" max="14085" width="1.125" style="1" customWidth="1"/>
    <col min="14086" max="14087" width="1.875" style="1" customWidth="1"/>
    <col min="14088" max="14091" width="2.125" style="1" customWidth="1"/>
    <col min="14092" max="14093" width="1.125" style="1" customWidth="1"/>
    <col min="14094" max="14095" width="1.875" style="1" customWidth="1"/>
    <col min="14096" max="14103" width="1.125" style="1" customWidth="1"/>
    <col min="14104" max="14104" width="1.875" style="1" customWidth="1"/>
    <col min="14105" max="14106" width="1.125" style="1" customWidth="1"/>
    <col min="14107" max="14107" width="2.125" style="1" customWidth="1"/>
    <col min="14108" max="14109" width="1" style="1" customWidth="1"/>
    <col min="14110" max="14110" width="1.875" style="1" customWidth="1"/>
    <col min="14111" max="14114" width="1.125" style="1" customWidth="1"/>
    <col min="14115" max="14115" width="2.125" style="1" customWidth="1"/>
    <col min="14116" max="14117" width="1.875" style="1" customWidth="1"/>
    <col min="14118" max="14121" width="1.125" style="1" customWidth="1"/>
    <col min="14122" max="14122" width="1.875" style="1" customWidth="1"/>
    <col min="14123" max="14124" width="1.125" style="1" customWidth="1"/>
    <col min="14125" max="14125" width="2.125" style="1" customWidth="1"/>
    <col min="14126" max="14127" width="1.125" style="1" customWidth="1"/>
    <col min="14128" max="14128" width="1.875" style="1" customWidth="1"/>
    <col min="14129" max="14136" width="1.125" style="1" customWidth="1"/>
    <col min="14137" max="14139" width="1.875" style="1" customWidth="1"/>
    <col min="14140" max="14141" width="1.125" style="1" customWidth="1"/>
    <col min="14142" max="14143" width="2" style="1" customWidth="1"/>
    <col min="14144" max="14151" width="1.125" style="1" customWidth="1"/>
    <col min="14152" max="14152" width="2" style="1" customWidth="1"/>
    <col min="14153" max="14154" width="1.125" style="1" customWidth="1"/>
    <col min="14155" max="14155" width="2.125" style="1" customWidth="1"/>
    <col min="14156" max="14157" width="1.125" style="1" customWidth="1"/>
    <col min="14158" max="14159" width="2" style="1" customWidth="1"/>
    <col min="14160" max="14161" width="1.125" style="1" customWidth="1"/>
    <col min="14162" max="14164" width="2" style="1" customWidth="1"/>
    <col min="14165" max="14167" width="1.125" style="1" customWidth="1"/>
    <col min="14168" max="14168" width="2" style="1" customWidth="1"/>
    <col min="14169" max="14170" width="1.125" style="1" customWidth="1"/>
    <col min="14171" max="14171" width="2" style="1" customWidth="1"/>
    <col min="14172" max="14173" width="1.125" style="1" customWidth="1"/>
    <col min="14174" max="14174" width="2" style="1" customWidth="1"/>
    <col min="14175" max="14176" width="1.125" style="1" customWidth="1"/>
    <col min="14177" max="14177" width="2" style="1" customWidth="1"/>
    <col min="14178" max="14181" width="1.125" style="1" customWidth="1"/>
    <col min="14182" max="14183" width="2" style="1" customWidth="1"/>
    <col min="14184" max="14187" width="1.125" style="1" customWidth="1"/>
    <col min="14188" max="14189" width="2" style="1" customWidth="1"/>
    <col min="14190" max="14193" width="1.125" style="1" customWidth="1"/>
    <col min="14194" max="14195" width="2" style="1" customWidth="1"/>
    <col min="14196" max="14197" width="1.125" style="1" customWidth="1"/>
    <col min="14198" max="14198" width="2" style="1" customWidth="1"/>
    <col min="14199" max="14201" width="1.125" style="1" customWidth="1"/>
    <col min="14202" max="14211" width="2.625" style="1" customWidth="1"/>
    <col min="14212" max="14216" width="1.25" style="1" customWidth="1"/>
    <col min="14217" max="14219" width="2.625" style="1" customWidth="1"/>
    <col min="14220" max="14221" width="1.25" style="1" customWidth="1"/>
    <col min="14222" max="14222" width="2.25" style="1" customWidth="1"/>
    <col min="14223" max="14223" width="1.75" style="1" customWidth="1"/>
    <col min="14224" max="14225" width="1.25" style="1" customWidth="1"/>
    <col min="14226" max="14228" width="2.625" style="1" customWidth="1"/>
    <col min="14229" max="14231" width="1.25" style="1" customWidth="1"/>
    <col min="14232" max="14232" width="2.625" style="1" customWidth="1"/>
    <col min="14233" max="14239" width="1.25" style="1" customWidth="1"/>
    <col min="14240" max="14241" width="2.625" style="1" customWidth="1"/>
    <col min="14242" max="14243" width="1.25" style="1" customWidth="1"/>
    <col min="14244" max="14281" width="2.25" style="1" customWidth="1"/>
    <col min="14282" max="14285" width="2.375" style="1" customWidth="1"/>
    <col min="14286" max="14336" width="2.25" style="1"/>
    <col min="14337" max="14338" width="2.25" style="1" customWidth="1"/>
    <col min="14339" max="14339" width="1.875" style="1" customWidth="1"/>
    <col min="14340" max="14341" width="1.125" style="1" customWidth="1"/>
    <col min="14342" max="14343" width="1.875" style="1" customWidth="1"/>
    <col min="14344" max="14347" width="2.125" style="1" customWidth="1"/>
    <col min="14348" max="14349" width="1.125" style="1" customWidth="1"/>
    <col min="14350" max="14351" width="1.875" style="1" customWidth="1"/>
    <col min="14352" max="14359" width="1.125" style="1" customWidth="1"/>
    <col min="14360" max="14360" width="1.875" style="1" customWidth="1"/>
    <col min="14361" max="14362" width="1.125" style="1" customWidth="1"/>
    <col min="14363" max="14363" width="2.125" style="1" customWidth="1"/>
    <col min="14364" max="14365" width="1" style="1" customWidth="1"/>
    <col min="14366" max="14366" width="1.875" style="1" customWidth="1"/>
    <col min="14367" max="14370" width="1.125" style="1" customWidth="1"/>
    <col min="14371" max="14371" width="2.125" style="1" customWidth="1"/>
    <col min="14372" max="14373" width="1.875" style="1" customWidth="1"/>
    <col min="14374" max="14377" width="1.125" style="1" customWidth="1"/>
    <col min="14378" max="14378" width="1.875" style="1" customWidth="1"/>
    <col min="14379" max="14380" width="1.125" style="1" customWidth="1"/>
    <col min="14381" max="14381" width="2.125" style="1" customWidth="1"/>
    <col min="14382" max="14383" width="1.125" style="1" customWidth="1"/>
    <col min="14384" max="14384" width="1.875" style="1" customWidth="1"/>
    <col min="14385" max="14392" width="1.125" style="1" customWidth="1"/>
    <col min="14393" max="14395" width="1.875" style="1" customWidth="1"/>
    <col min="14396" max="14397" width="1.125" style="1" customWidth="1"/>
    <col min="14398" max="14399" width="2" style="1" customWidth="1"/>
    <col min="14400" max="14407" width="1.125" style="1" customWidth="1"/>
    <col min="14408" max="14408" width="2" style="1" customWidth="1"/>
    <col min="14409" max="14410" width="1.125" style="1" customWidth="1"/>
    <col min="14411" max="14411" width="2.125" style="1" customWidth="1"/>
    <col min="14412" max="14413" width="1.125" style="1" customWidth="1"/>
    <col min="14414" max="14415" width="2" style="1" customWidth="1"/>
    <col min="14416" max="14417" width="1.125" style="1" customWidth="1"/>
    <col min="14418" max="14420" width="2" style="1" customWidth="1"/>
    <col min="14421" max="14423" width="1.125" style="1" customWidth="1"/>
    <col min="14424" max="14424" width="2" style="1" customWidth="1"/>
    <col min="14425" max="14426" width="1.125" style="1" customWidth="1"/>
    <col min="14427" max="14427" width="2" style="1" customWidth="1"/>
    <col min="14428" max="14429" width="1.125" style="1" customWidth="1"/>
    <col min="14430" max="14430" width="2" style="1" customWidth="1"/>
    <col min="14431" max="14432" width="1.125" style="1" customWidth="1"/>
    <col min="14433" max="14433" width="2" style="1" customWidth="1"/>
    <col min="14434" max="14437" width="1.125" style="1" customWidth="1"/>
    <col min="14438" max="14439" width="2" style="1" customWidth="1"/>
    <col min="14440" max="14443" width="1.125" style="1" customWidth="1"/>
    <col min="14444" max="14445" width="2" style="1" customWidth="1"/>
    <col min="14446" max="14449" width="1.125" style="1" customWidth="1"/>
    <col min="14450" max="14451" width="2" style="1" customWidth="1"/>
    <col min="14452" max="14453" width="1.125" style="1" customWidth="1"/>
    <col min="14454" max="14454" width="2" style="1" customWidth="1"/>
    <col min="14455" max="14457" width="1.125" style="1" customWidth="1"/>
    <col min="14458" max="14467" width="2.625" style="1" customWidth="1"/>
    <col min="14468" max="14472" width="1.25" style="1" customWidth="1"/>
    <col min="14473" max="14475" width="2.625" style="1" customWidth="1"/>
    <col min="14476" max="14477" width="1.25" style="1" customWidth="1"/>
    <col min="14478" max="14478" width="2.25" style="1" customWidth="1"/>
    <col min="14479" max="14479" width="1.75" style="1" customWidth="1"/>
    <col min="14480" max="14481" width="1.25" style="1" customWidth="1"/>
    <col min="14482" max="14484" width="2.625" style="1" customWidth="1"/>
    <col min="14485" max="14487" width="1.25" style="1" customWidth="1"/>
    <col min="14488" max="14488" width="2.625" style="1" customWidth="1"/>
    <col min="14489" max="14495" width="1.25" style="1" customWidth="1"/>
    <col min="14496" max="14497" width="2.625" style="1" customWidth="1"/>
    <col min="14498" max="14499" width="1.25" style="1" customWidth="1"/>
    <col min="14500" max="14537" width="2.25" style="1" customWidth="1"/>
    <col min="14538" max="14541" width="2.375" style="1" customWidth="1"/>
    <col min="14542" max="14592" width="2.25" style="1"/>
    <col min="14593" max="14594" width="2.25" style="1" customWidth="1"/>
    <col min="14595" max="14595" width="1.875" style="1" customWidth="1"/>
    <col min="14596" max="14597" width="1.125" style="1" customWidth="1"/>
    <col min="14598" max="14599" width="1.875" style="1" customWidth="1"/>
    <col min="14600" max="14603" width="2.125" style="1" customWidth="1"/>
    <col min="14604" max="14605" width="1.125" style="1" customWidth="1"/>
    <col min="14606" max="14607" width="1.875" style="1" customWidth="1"/>
    <col min="14608" max="14615" width="1.125" style="1" customWidth="1"/>
    <col min="14616" max="14616" width="1.875" style="1" customWidth="1"/>
    <col min="14617" max="14618" width="1.125" style="1" customWidth="1"/>
    <col min="14619" max="14619" width="2.125" style="1" customWidth="1"/>
    <col min="14620" max="14621" width="1" style="1" customWidth="1"/>
    <col min="14622" max="14622" width="1.875" style="1" customWidth="1"/>
    <col min="14623" max="14626" width="1.125" style="1" customWidth="1"/>
    <col min="14627" max="14627" width="2.125" style="1" customWidth="1"/>
    <col min="14628" max="14629" width="1.875" style="1" customWidth="1"/>
    <col min="14630" max="14633" width="1.125" style="1" customWidth="1"/>
    <col min="14634" max="14634" width="1.875" style="1" customWidth="1"/>
    <col min="14635" max="14636" width="1.125" style="1" customWidth="1"/>
    <col min="14637" max="14637" width="2.125" style="1" customWidth="1"/>
    <col min="14638" max="14639" width="1.125" style="1" customWidth="1"/>
    <col min="14640" max="14640" width="1.875" style="1" customWidth="1"/>
    <col min="14641" max="14648" width="1.125" style="1" customWidth="1"/>
    <col min="14649" max="14651" width="1.875" style="1" customWidth="1"/>
    <col min="14652" max="14653" width="1.125" style="1" customWidth="1"/>
    <col min="14654" max="14655" width="2" style="1" customWidth="1"/>
    <col min="14656" max="14663" width="1.125" style="1" customWidth="1"/>
    <col min="14664" max="14664" width="2" style="1" customWidth="1"/>
    <col min="14665" max="14666" width="1.125" style="1" customWidth="1"/>
    <col min="14667" max="14667" width="2.125" style="1" customWidth="1"/>
    <col min="14668" max="14669" width="1.125" style="1" customWidth="1"/>
    <col min="14670" max="14671" width="2" style="1" customWidth="1"/>
    <col min="14672" max="14673" width="1.125" style="1" customWidth="1"/>
    <col min="14674" max="14676" width="2" style="1" customWidth="1"/>
    <col min="14677" max="14679" width="1.125" style="1" customWidth="1"/>
    <col min="14680" max="14680" width="2" style="1" customWidth="1"/>
    <col min="14681" max="14682" width="1.125" style="1" customWidth="1"/>
    <col min="14683" max="14683" width="2" style="1" customWidth="1"/>
    <col min="14684" max="14685" width="1.125" style="1" customWidth="1"/>
    <col min="14686" max="14686" width="2" style="1" customWidth="1"/>
    <col min="14687" max="14688" width="1.125" style="1" customWidth="1"/>
    <col min="14689" max="14689" width="2" style="1" customWidth="1"/>
    <col min="14690" max="14693" width="1.125" style="1" customWidth="1"/>
    <col min="14694" max="14695" width="2" style="1" customWidth="1"/>
    <col min="14696" max="14699" width="1.125" style="1" customWidth="1"/>
    <col min="14700" max="14701" width="2" style="1" customWidth="1"/>
    <col min="14702" max="14705" width="1.125" style="1" customWidth="1"/>
    <col min="14706" max="14707" width="2" style="1" customWidth="1"/>
    <col min="14708" max="14709" width="1.125" style="1" customWidth="1"/>
    <col min="14710" max="14710" width="2" style="1" customWidth="1"/>
    <col min="14711" max="14713" width="1.125" style="1" customWidth="1"/>
    <col min="14714" max="14723" width="2.625" style="1" customWidth="1"/>
    <col min="14724" max="14728" width="1.25" style="1" customWidth="1"/>
    <col min="14729" max="14731" width="2.625" style="1" customWidth="1"/>
    <col min="14732" max="14733" width="1.25" style="1" customWidth="1"/>
    <col min="14734" max="14734" width="2.25" style="1" customWidth="1"/>
    <col min="14735" max="14735" width="1.75" style="1" customWidth="1"/>
    <col min="14736" max="14737" width="1.25" style="1" customWidth="1"/>
    <col min="14738" max="14740" width="2.625" style="1" customWidth="1"/>
    <col min="14741" max="14743" width="1.25" style="1" customWidth="1"/>
    <col min="14744" max="14744" width="2.625" style="1" customWidth="1"/>
    <col min="14745" max="14751" width="1.25" style="1" customWidth="1"/>
    <col min="14752" max="14753" width="2.625" style="1" customWidth="1"/>
    <col min="14754" max="14755" width="1.25" style="1" customWidth="1"/>
    <col min="14756" max="14793" width="2.25" style="1" customWidth="1"/>
    <col min="14794" max="14797" width="2.375" style="1" customWidth="1"/>
    <col min="14798" max="14848" width="2.25" style="1"/>
    <col min="14849" max="14850" width="2.25" style="1" customWidth="1"/>
    <col min="14851" max="14851" width="1.875" style="1" customWidth="1"/>
    <col min="14852" max="14853" width="1.125" style="1" customWidth="1"/>
    <col min="14854" max="14855" width="1.875" style="1" customWidth="1"/>
    <col min="14856" max="14859" width="2.125" style="1" customWidth="1"/>
    <col min="14860" max="14861" width="1.125" style="1" customWidth="1"/>
    <col min="14862" max="14863" width="1.875" style="1" customWidth="1"/>
    <col min="14864" max="14871" width="1.125" style="1" customWidth="1"/>
    <col min="14872" max="14872" width="1.875" style="1" customWidth="1"/>
    <col min="14873" max="14874" width="1.125" style="1" customWidth="1"/>
    <col min="14875" max="14875" width="2.125" style="1" customWidth="1"/>
    <col min="14876" max="14877" width="1" style="1" customWidth="1"/>
    <col min="14878" max="14878" width="1.875" style="1" customWidth="1"/>
    <col min="14879" max="14882" width="1.125" style="1" customWidth="1"/>
    <col min="14883" max="14883" width="2.125" style="1" customWidth="1"/>
    <col min="14884" max="14885" width="1.875" style="1" customWidth="1"/>
    <col min="14886" max="14889" width="1.125" style="1" customWidth="1"/>
    <col min="14890" max="14890" width="1.875" style="1" customWidth="1"/>
    <col min="14891" max="14892" width="1.125" style="1" customWidth="1"/>
    <col min="14893" max="14893" width="2.125" style="1" customWidth="1"/>
    <col min="14894" max="14895" width="1.125" style="1" customWidth="1"/>
    <col min="14896" max="14896" width="1.875" style="1" customWidth="1"/>
    <col min="14897" max="14904" width="1.125" style="1" customWidth="1"/>
    <col min="14905" max="14907" width="1.875" style="1" customWidth="1"/>
    <col min="14908" max="14909" width="1.125" style="1" customWidth="1"/>
    <col min="14910" max="14911" width="2" style="1" customWidth="1"/>
    <col min="14912" max="14919" width="1.125" style="1" customWidth="1"/>
    <col min="14920" max="14920" width="2" style="1" customWidth="1"/>
    <col min="14921" max="14922" width="1.125" style="1" customWidth="1"/>
    <col min="14923" max="14923" width="2.125" style="1" customWidth="1"/>
    <col min="14924" max="14925" width="1.125" style="1" customWidth="1"/>
    <col min="14926" max="14927" width="2" style="1" customWidth="1"/>
    <col min="14928" max="14929" width="1.125" style="1" customWidth="1"/>
    <col min="14930" max="14932" width="2" style="1" customWidth="1"/>
    <col min="14933" max="14935" width="1.125" style="1" customWidth="1"/>
    <col min="14936" max="14936" width="2" style="1" customWidth="1"/>
    <col min="14937" max="14938" width="1.125" style="1" customWidth="1"/>
    <col min="14939" max="14939" width="2" style="1" customWidth="1"/>
    <col min="14940" max="14941" width="1.125" style="1" customWidth="1"/>
    <col min="14942" max="14942" width="2" style="1" customWidth="1"/>
    <col min="14943" max="14944" width="1.125" style="1" customWidth="1"/>
    <col min="14945" max="14945" width="2" style="1" customWidth="1"/>
    <col min="14946" max="14949" width="1.125" style="1" customWidth="1"/>
    <col min="14950" max="14951" width="2" style="1" customWidth="1"/>
    <col min="14952" max="14955" width="1.125" style="1" customWidth="1"/>
    <col min="14956" max="14957" width="2" style="1" customWidth="1"/>
    <col min="14958" max="14961" width="1.125" style="1" customWidth="1"/>
    <col min="14962" max="14963" width="2" style="1" customWidth="1"/>
    <col min="14964" max="14965" width="1.125" style="1" customWidth="1"/>
    <col min="14966" max="14966" width="2" style="1" customWidth="1"/>
    <col min="14967" max="14969" width="1.125" style="1" customWidth="1"/>
    <col min="14970" max="14979" width="2.625" style="1" customWidth="1"/>
    <col min="14980" max="14984" width="1.25" style="1" customWidth="1"/>
    <col min="14985" max="14987" width="2.625" style="1" customWidth="1"/>
    <col min="14988" max="14989" width="1.25" style="1" customWidth="1"/>
    <col min="14990" max="14990" width="2.25" style="1" customWidth="1"/>
    <col min="14991" max="14991" width="1.75" style="1" customWidth="1"/>
    <col min="14992" max="14993" width="1.25" style="1" customWidth="1"/>
    <col min="14994" max="14996" width="2.625" style="1" customWidth="1"/>
    <col min="14997" max="14999" width="1.25" style="1" customWidth="1"/>
    <col min="15000" max="15000" width="2.625" style="1" customWidth="1"/>
    <col min="15001" max="15007" width="1.25" style="1" customWidth="1"/>
    <col min="15008" max="15009" width="2.625" style="1" customWidth="1"/>
    <col min="15010" max="15011" width="1.25" style="1" customWidth="1"/>
    <col min="15012" max="15049" width="2.25" style="1" customWidth="1"/>
    <col min="15050" max="15053" width="2.375" style="1" customWidth="1"/>
    <col min="15054" max="15104" width="2.25" style="1"/>
    <col min="15105" max="15106" width="2.25" style="1" customWidth="1"/>
    <col min="15107" max="15107" width="1.875" style="1" customWidth="1"/>
    <col min="15108" max="15109" width="1.125" style="1" customWidth="1"/>
    <col min="15110" max="15111" width="1.875" style="1" customWidth="1"/>
    <col min="15112" max="15115" width="2.125" style="1" customWidth="1"/>
    <col min="15116" max="15117" width="1.125" style="1" customWidth="1"/>
    <col min="15118" max="15119" width="1.875" style="1" customWidth="1"/>
    <col min="15120" max="15127" width="1.125" style="1" customWidth="1"/>
    <col min="15128" max="15128" width="1.875" style="1" customWidth="1"/>
    <col min="15129" max="15130" width="1.125" style="1" customWidth="1"/>
    <col min="15131" max="15131" width="2.125" style="1" customWidth="1"/>
    <col min="15132" max="15133" width="1" style="1" customWidth="1"/>
    <col min="15134" max="15134" width="1.875" style="1" customWidth="1"/>
    <col min="15135" max="15138" width="1.125" style="1" customWidth="1"/>
    <col min="15139" max="15139" width="2.125" style="1" customWidth="1"/>
    <col min="15140" max="15141" width="1.875" style="1" customWidth="1"/>
    <col min="15142" max="15145" width="1.125" style="1" customWidth="1"/>
    <col min="15146" max="15146" width="1.875" style="1" customWidth="1"/>
    <col min="15147" max="15148" width="1.125" style="1" customWidth="1"/>
    <col min="15149" max="15149" width="2.125" style="1" customWidth="1"/>
    <col min="15150" max="15151" width="1.125" style="1" customWidth="1"/>
    <col min="15152" max="15152" width="1.875" style="1" customWidth="1"/>
    <col min="15153" max="15160" width="1.125" style="1" customWidth="1"/>
    <col min="15161" max="15163" width="1.875" style="1" customWidth="1"/>
    <col min="15164" max="15165" width="1.125" style="1" customWidth="1"/>
    <col min="15166" max="15167" width="2" style="1" customWidth="1"/>
    <col min="15168" max="15175" width="1.125" style="1" customWidth="1"/>
    <col min="15176" max="15176" width="2" style="1" customWidth="1"/>
    <col min="15177" max="15178" width="1.125" style="1" customWidth="1"/>
    <col min="15179" max="15179" width="2.125" style="1" customWidth="1"/>
    <col min="15180" max="15181" width="1.125" style="1" customWidth="1"/>
    <col min="15182" max="15183" width="2" style="1" customWidth="1"/>
    <col min="15184" max="15185" width="1.125" style="1" customWidth="1"/>
    <col min="15186" max="15188" width="2" style="1" customWidth="1"/>
    <col min="15189" max="15191" width="1.125" style="1" customWidth="1"/>
    <col min="15192" max="15192" width="2" style="1" customWidth="1"/>
    <col min="15193" max="15194" width="1.125" style="1" customWidth="1"/>
    <col min="15195" max="15195" width="2" style="1" customWidth="1"/>
    <col min="15196" max="15197" width="1.125" style="1" customWidth="1"/>
    <col min="15198" max="15198" width="2" style="1" customWidth="1"/>
    <col min="15199" max="15200" width="1.125" style="1" customWidth="1"/>
    <col min="15201" max="15201" width="2" style="1" customWidth="1"/>
    <col min="15202" max="15205" width="1.125" style="1" customWidth="1"/>
    <col min="15206" max="15207" width="2" style="1" customWidth="1"/>
    <col min="15208" max="15211" width="1.125" style="1" customWidth="1"/>
    <col min="15212" max="15213" width="2" style="1" customWidth="1"/>
    <col min="15214" max="15217" width="1.125" style="1" customWidth="1"/>
    <col min="15218" max="15219" width="2" style="1" customWidth="1"/>
    <col min="15220" max="15221" width="1.125" style="1" customWidth="1"/>
    <col min="15222" max="15222" width="2" style="1" customWidth="1"/>
    <col min="15223" max="15225" width="1.125" style="1" customWidth="1"/>
    <col min="15226" max="15235" width="2.625" style="1" customWidth="1"/>
    <col min="15236" max="15240" width="1.25" style="1" customWidth="1"/>
    <col min="15241" max="15243" width="2.625" style="1" customWidth="1"/>
    <col min="15244" max="15245" width="1.25" style="1" customWidth="1"/>
    <col min="15246" max="15246" width="2.25" style="1" customWidth="1"/>
    <col min="15247" max="15247" width="1.75" style="1" customWidth="1"/>
    <col min="15248" max="15249" width="1.25" style="1" customWidth="1"/>
    <col min="15250" max="15252" width="2.625" style="1" customWidth="1"/>
    <col min="15253" max="15255" width="1.25" style="1" customWidth="1"/>
    <col min="15256" max="15256" width="2.625" style="1" customWidth="1"/>
    <col min="15257" max="15263" width="1.25" style="1" customWidth="1"/>
    <col min="15264" max="15265" width="2.625" style="1" customWidth="1"/>
    <col min="15266" max="15267" width="1.25" style="1" customWidth="1"/>
    <col min="15268" max="15305" width="2.25" style="1" customWidth="1"/>
    <col min="15306" max="15309" width="2.375" style="1" customWidth="1"/>
    <col min="15310" max="15360" width="2.25" style="1"/>
    <col min="15361" max="15362" width="2.25" style="1" customWidth="1"/>
    <col min="15363" max="15363" width="1.875" style="1" customWidth="1"/>
    <col min="15364" max="15365" width="1.125" style="1" customWidth="1"/>
    <col min="15366" max="15367" width="1.875" style="1" customWidth="1"/>
    <col min="15368" max="15371" width="2.125" style="1" customWidth="1"/>
    <col min="15372" max="15373" width="1.125" style="1" customWidth="1"/>
    <col min="15374" max="15375" width="1.875" style="1" customWidth="1"/>
    <col min="15376" max="15383" width="1.125" style="1" customWidth="1"/>
    <col min="15384" max="15384" width="1.875" style="1" customWidth="1"/>
    <col min="15385" max="15386" width="1.125" style="1" customWidth="1"/>
    <col min="15387" max="15387" width="2.125" style="1" customWidth="1"/>
    <col min="15388" max="15389" width="1" style="1" customWidth="1"/>
    <col min="15390" max="15390" width="1.875" style="1" customWidth="1"/>
    <col min="15391" max="15394" width="1.125" style="1" customWidth="1"/>
    <col min="15395" max="15395" width="2.125" style="1" customWidth="1"/>
    <col min="15396" max="15397" width="1.875" style="1" customWidth="1"/>
    <col min="15398" max="15401" width="1.125" style="1" customWidth="1"/>
    <col min="15402" max="15402" width="1.875" style="1" customWidth="1"/>
    <col min="15403" max="15404" width="1.125" style="1" customWidth="1"/>
    <col min="15405" max="15405" width="2.125" style="1" customWidth="1"/>
    <col min="15406" max="15407" width="1.125" style="1" customWidth="1"/>
    <col min="15408" max="15408" width="1.875" style="1" customWidth="1"/>
    <col min="15409" max="15416" width="1.125" style="1" customWidth="1"/>
    <col min="15417" max="15419" width="1.875" style="1" customWidth="1"/>
    <col min="15420" max="15421" width="1.125" style="1" customWidth="1"/>
    <col min="15422" max="15423" width="2" style="1" customWidth="1"/>
    <col min="15424" max="15431" width="1.125" style="1" customWidth="1"/>
    <col min="15432" max="15432" width="2" style="1" customWidth="1"/>
    <col min="15433" max="15434" width="1.125" style="1" customWidth="1"/>
    <col min="15435" max="15435" width="2.125" style="1" customWidth="1"/>
    <col min="15436" max="15437" width="1.125" style="1" customWidth="1"/>
    <col min="15438" max="15439" width="2" style="1" customWidth="1"/>
    <col min="15440" max="15441" width="1.125" style="1" customWidth="1"/>
    <col min="15442" max="15444" width="2" style="1" customWidth="1"/>
    <col min="15445" max="15447" width="1.125" style="1" customWidth="1"/>
    <col min="15448" max="15448" width="2" style="1" customWidth="1"/>
    <col min="15449" max="15450" width="1.125" style="1" customWidth="1"/>
    <col min="15451" max="15451" width="2" style="1" customWidth="1"/>
    <col min="15452" max="15453" width="1.125" style="1" customWidth="1"/>
    <col min="15454" max="15454" width="2" style="1" customWidth="1"/>
    <col min="15455" max="15456" width="1.125" style="1" customWidth="1"/>
    <col min="15457" max="15457" width="2" style="1" customWidth="1"/>
    <col min="15458" max="15461" width="1.125" style="1" customWidth="1"/>
    <col min="15462" max="15463" width="2" style="1" customWidth="1"/>
    <col min="15464" max="15467" width="1.125" style="1" customWidth="1"/>
    <col min="15468" max="15469" width="2" style="1" customWidth="1"/>
    <col min="15470" max="15473" width="1.125" style="1" customWidth="1"/>
    <col min="15474" max="15475" width="2" style="1" customWidth="1"/>
    <col min="15476" max="15477" width="1.125" style="1" customWidth="1"/>
    <col min="15478" max="15478" width="2" style="1" customWidth="1"/>
    <col min="15479" max="15481" width="1.125" style="1" customWidth="1"/>
    <col min="15482" max="15491" width="2.625" style="1" customWidth="1"/>
    <col min="15492" max="15496" width="1.25" style="1" customWidth="1"/>
    <col min="15497" max="15499" width="2.625" style="1" customWidth="1"/>
    <col min="15500" max="15501" width="1.25" style="1" customWidth="1"/>
    <col min="15502" max="15502" width="2.25" style="1" customWidth="1"/>
    <col min="15503" max="15503" width="1.75" style="1" customWidth="1"/>
    <col min="15504" max="15505" width="1.25" style="1" customWidth="1"/>
    <col min="15506" max="15508" width="2.625" style="1" customWidth="1"/>
    <col min="15509" max="15511" width="1.25" style="1" customWidth="1"/>
    <col min="15512" max="15512" width="2.625" style="1" customWidth="1"/>
    <col min="15513" max="15519" width="1.25" style="1" customWidth="1"/>
    <col min="15520" max="15521" width="2.625" style="1" customWidth="1"/>
    <col min="15522" max="15523" width="1.25" style="1" customWidth="1"/>
    <col min="15524" max="15561" width="2.25" style="1" customWidth="1"/>
    <col min="15562" max="15565" width="2.375" style="1" customWidth="1"/>
    <col min="15566" max="15616" width="2.25" style="1"/>
    <col min="15617" max="15618" width="2.25" style="1" customWidth="1"/>
    <col min="15619" max="15619" width="1.875" style="1" customWidth="1"/>
    <col min="15620" max="15621" width="1.125" style="1" customWidth="1"/>
    <col min="15622" max="15623" width="1.875" style="1" customWidth="1"/>
    <col min="15624" max="15627" width="2.125" style="1" customWidth="1"/>
    <col min="15628" max="15629" width="1.125" style="1" customWidth="1"/>
    <col min="15630" max="15631" width="1.875" style="1" customWidth="1"/>
    <col min="15632" max="15639" width="1.125" style="1" customWidth="1"/>
    <col min="15640" max="15640" width="1.875" style="1" customWidth="1"/>
    <col min="15641" max="15642" width="1.125" style="1" customWidth="1"/>
    <col min="15643" max="15643" width="2.125" style="1" customWidth="1"/>
    <col min="15644" max="15645" width="1" style="1" customWidth="1"/>
    <col min="15646" max="15646" width="1.875" style="1" customWidth="1"/>
    <col min="15647" max="15650" width="1.125" style="1" customWidth="1"/>
    <col min="15651" max="15651" width="2.125" style="1" customWidth="1"/>
    <col min="15652" max="15653" width="1.875" style="1" customWidth="1"/>
    <col min="15654" max="15657" width="1.125" style="1" customWidth="1"/>
    <col min="15658" max="15658" width="1.875" style="1" customWidth="1"/>
    <col min="15659" max="15660" width="1.125" style="1" customWidth="1"/>
    <col min="15661" max="15661" width="2.125" style="1" customWidth="1"/>
    <col min="15662" max="15663" width="1.125" style="1" customWidth="1"/>
    <col min="15664" max="15664" width="1.875" style="1" customWidth="1"/>
    <col min="15665" max="15672" width="1.125" style="1" customWidth="1"/>
    <col min="15673" max="15675" width="1.875" style="1" customWidth="1"/>
    <col min="15676" max="15677" width="1.125" style="1" customWidth="1"/>
    <col min="15678" max="15679" width="2" style="1" customWidth="1"/>
    <col min="15680" max="15687" width="1.125" style="1" customWidth="1"/>
    <col min="15688" max="15688" width="2" style="1" customWidth="1"/>
    <col min="15689" max="15690" width="1.125" style="1" customWidth="1"/>
    <col min="15691" max="15691" width="2.125" style="1" customWidth="1"/>
    <col min="15692" max="15693" width="1.125" style="1" customWidth="1"/>
    <col min="15694" max="15695" width="2" style="1" customWidth="1"/>
    <col min="15696" max="15697" width="1.125" style="1" customWidth="1"/>
    <col min="15698" max="15700" width="2" style="1" customWidth="1"/>
    <col min="15701" max="15703" width="1.125" style="1" customWidth="1"/>
    <col min="15704" max="15704" width="2" style="1" customWidth="1"/>
    <col min="15705" max="15706" width="1.125" style="1" customWidth="1"/>
    <col min="15707" max="15707" width="2" style="1" customWidth="1"/>
    <col min="15708" max="15709" width="1.125" style="1" customWidth="1"/>
    <col min="15710" max="15710" width="2" style="1" customWidth="1"/>
    <col min="15711" max="15712" width="1.125" style="1" customWidth="1"/>
    <col min="15713" max="15713" width="2" style="1" customWidth="1"/>
    <col min="15714" max="15717" width="1.125" style="1" customWidth="1"/>
    <col min="15718" max="15719" width="2" style="1" customWidth="1"/>
    <col min="15720" max="15723" width="1.125" style="1" customWidth="1"/>
    <col min="15724" max="15725" width="2" style="1" customWidth="1"/>
    <col min="15726" max="15729" width="1.125" style="1" customWidth="1"/>
    <col min="15730" max="15731" width="2" style="1" customWidth="1"/>
    <col min="15732" max="15733" width="1.125" style="1" customWidth="1"/>
    <col min="15734" max="15734" width="2" style="1" customWidth="1"/>
    <col min="15735" max="15737" width="1.125" style="1" customWidth="1"/>
    <col min="15738" max="15747" width="2.625" style="1" customWidth="1"/>
    <col min="15748" max="15752" width="1.25" style="1" customWidth="1"/>
    <col min="15753" max="15755" width="2.625" style="1" customWidth="1"/>
    <col min="15756" max="15757" width="1.25" style="1" customWidth="1"/>
    <col min="15758" max="15758" width="2.25" style="1" customWidth="1"/>
    <col min="15759" max="15759" width="1.75" style="1" customWidth="1"/>
    <col min="15760" max="15761" width="1.25" style="1" customWidth="1"/>
    <col min="15762" max="15764" width="2.625" style="1" customWidth="1"/>
    <col min="15765" max="15767" width="1.25" style="1" customWidth="1"/>
    <col min="15768" max="15768" width="2.625" style="1" customWidth="1"/>
    <col min="15769" max="15775" width="1.25" style="1" customWidth="1"/>
    <col min="15776" max="15777" width="2.625" style="1" customWidth="1"/>
    <col min="15778" max="15779" width="1.25" style="1" customWidth="1"/>
    <col min="15780" max="15817" width="2.25" style="1" customWidth="1"/>
    <col min="15818" max="15821" width="2.375" style="1" customWidth="1"/>
    <col min="15822" max="15872" width="2.25" style="1"/>
    <col min="15873" max="15874" width="2.25" style="1" customWidth="1"/>
    <col min="15875" max="15875" width="1.875" style="1" customWidth="1"/>
    <col min="15876" max="15877" width="1.125" style="1" customWidth="1"/>
    <col min="15878" max="15879" width="1.875" style="1" customWidth="1"/>
    <col min="15880" max="15883" width="2.125" style="1" customWidth="1"/>
    <col min="15884" max="15885" width="1.125" style="1" customWidth="1"/>
    <col min="15886" max="15887" width="1.875" style="1" customWidth="1"/>
    <col min="15888" max="15895" width="1.125" style="1" customWidth="1"/>
    <col min="15896" max="15896" width="1.875" style="1" customWidth="1"/>
    <col min="15897" max="15898" width="1.125" style="1" customWidth="1"/>
    <col min="15899" max="15899" width="2.125" style="1" customWidth="1"/>
    <col min="15900" max="15901" width="1" style="1" customWidth="1"/>
    <col min="15902" max="15902" width="1.875" style="1" customWidth="1"/>
    <col min="15903" max="15906" width="1.125" style="1" customWidth="1"/>
    <col min="15907" max="15907" width="2.125" style="1" customWidth="1"/>
    <col min="15908" max="15909" width="1.875" style="1" customWidth="1"/>
    <col min="15910" max="15913" width="1.125" style="1" customWidth="1"/>
    <col min="15914" max="15914" width="1.875" style="1" customWidth="1"/>
    <col min="15915" max="15916" width="1.125" style="1" customWidth="1"/>
    <col min="15917" max="15917" width="2.125" style="1" customWidth="1"/>
    <col min="15918" max="15919" width="1.125" style="1" customWidth="1"/>
    <col min="15920" max="15920" width="1.875" style="1" customWidth="1"/>
    <col min="15921" max="15928" width="1.125" style="1" customWidth="1"/>
    <col min="15929" max="15931" width="1.875" style="1" customWidth="1"/>
    <col min="15932" max="15933" width="1.125" style="1" customWidth="1"/>
    <col min="15934" max="15935" width="2" style="1" customWidth="1"/>
    <col min="15936" max="15943" width="1.125" style="1" customWidth="1"/>
    <col min="15944" max="15944" width="2" style="1" customWidth="1"/>
    <col min="15945" max="15946" width="1.125" style="1" customWidth="1"/>
    <col min="15947" max="15947" width="2.125" style="1" customWidth="1"/>
    <col min="15948" max="15949" width="1.125" style="1" customWidth="1"/>
    <col min="15950" max="15951" width="2" style="1" customWidth="1"/>
    <col min="15952" max="15953" width="1.125" style="1" customWidth="1"/>
    <col min="15954" max="15956" width="2" style="1" customWidth="1"/>
    <col min="15957" max="15959" width="1.125" style="1" customWidth="1"/>
    <col min="15960" max="15960" width="2" style="1" customWidth="1"/>
    <col min="15961" max="15962" width="1.125" style="1" customWidth="1"/>
    <col min="15963" max="15963" width="2" style="1" customWidth="1"/>
    <col min="15964" max="15965" width="1.125" style="1" customWidth="1"/>
    <col min="15966" max="15966" width="2" style="1" customWidth="1"/>
    <col min="15967" max="15968" width="1.125" style="1" customWidth="1"/>
    <col min="15969" max="15969" width="2" style="1" customWidth="1"/>
    <col min="15970" max="15973" width="1.125" style="1" customWidth="1"/>
    <col min="15974" max="15975" width="2" style="1" customWidth="1"/>
    <col min="15976" max="15979" width="1.125" style="1" customWidth="1"/>
    <col min="15980" max="15981" width="2" style="1" customWidth="1"/>
    <col min="15982" max="15985" width="1.125" style="1" customWidth="1"/>
    <col min="15986" max="15987" width="2" style="1" customWidth="1"/>
    <col min="15988" max="15989" width="1.125" style="1" customWidth="1"/>
    <col min="15990" max="15990" width="2" style="1" customWidth="1"/>
    <col min="15991" max="15993" width="1.125" style="1" customWidth="1"/>
    <col min="15994" max="16003" width="2.625" style="1" customWidth="1"/>
    <col min="16004" max="16008" width="1.25" style="1" customWidth="1"/>
    <col min="16009" max="16011" width="2.625" style="1" customWidth="1"/>
    <col min="16012" max="16013" width="1.25" style="1" customWidth="1"/>
    <col min="16014" max="16014" width="2.25" style="1" customWidth="1"/>
    <col min="16015" max="16015" width="1.75" style="1" customWidth="1"/>
    <col min="16016" max="16017" width="1.25" style="1" customWidth="1"/>
    <col min="16018" max="16020" width="2.625" style="1" customWidth="1"/>
    <col min="16021" max="16023" width="1.25" style="1" customWidth="1"/>
    <col min="16024" max="16024" width="2.625" style="1" customWidth="1"/>
    <col min="16025" max="16031" width="1.25" style="1" customWidth="1"/>
    <col min="16032" max="16033" width="2.625" style="1" customWidth="1"/>
    <col min="16034" max="16035" width="1.25" style="1" customWidth="1"/>
    <col min="16036" max="16073" width="2.25" style="1" customWidth="1"/>
    <col min="16074" max="16077" width="2.375" style="1" customWidth="1"/>
    <col min="16078" max="16128" width="2.25" style="1"/>
    <col min="16129" max="16130" width="2.25" style="1" customWidth="1"/>
    <col min="16131" max="16131" width="1.875" style="1" customWidth="1"/>
    <col min="16132" max="16133" width="1.125" style="1" customWidth="1"/>
    <col min="16134" max="16135" width="1.875" style="1" customWidth="1"/>
    <col min="16136" max="16139" width="2.125" style="1" customWidth="1"/>
    <col min="16140" max="16141" width="1.125" style="1" customWidth="1"/>
    <col min="16142" max="16143" width="1.875" style="1" customWidth="1"/>
    <col min="16144" max="16151" width="1.125" style="1" customWidth="1"/>
    <col min="16152" max="16152" width="1.875" style="1" customWidth="1"/>
    <col min="16153" max="16154" width="1.125" style="1" customWidth="1"/>
    <col min="16155" max="16155" width="2.125" style="1" customWidth="1"/>
    <col min="16156" max="16157" width="1" style="1" customWidth="1"/>
    <col min="16158" max="16158" width="1.875" style="1" customWidth="1"/>
    <col min="16159" max="16162" width="1.125" style="1" customWidth="1"/>
    <col min="16163" max="16163" width="2.125" style="1" customWidth="1"/>
    <col min="16164" max="16165" width="1.875" style="1" customWidth="1"/>
    <col min="16166" max="16169" width="1.125" style="1" customWidth="1"/>
    <col min="16170" max="16170" width="1.875" style="1" customWidth="1"/>
    <col min="16171" max="16172" width="1.125" style="1" customWidth="1"/>
    <col min="16173" max="16173" width="2.125" style="1" customWidth="1"/>
    <col min="16174" max="16175" width="1.125" style="1" customWidth="1"/>
    <col min="16176" max="16176" width="1.875" style="1" customWidth="1"/>
    <col min="16177" max="16184" width="1.125" style="1" customWidth="1"/>
    <col min="16185" max="16187" width="1.875" style="1" customWidth="1"/>
    <col min="16188" max="16189" width="1.125" style="1" customWidth="1"/>
    <col min="16190" max="16191" width="2" style="1" customWidth="1"/>
    <col min="16192" max="16199" width="1.125" style="1" customWidth="1"/>
    <col min="16200" max="16200" width="2" style="1" customWidth="1"/>
    <col min="16201" max="16202" width="1.125" style="1" customWidth="1"/>
    <col min="16203" max="16203" width="2.125" style="1" customWidth="1"/>
    <col min="16204" max="16205" width="1.125" style="1" customWidth="1"/>
    <col min="16206" max="16207" width="2" style="1" customWidth="1"/>
    <col min="16208" max="16209" width="1.125" style="1" customWidth="1"/>
    <col min="16210" max="16212" width="2" style="1" customWidth="1"/>
    <col min="16213" max="16215" width="1.125" style="1" customWidth="1"/>
    <col min="16216" max="16216" width="2" style="1" customWidth="1"/>
    <col min="16217" max="16218" width="1.125" style="1" customWidth="1"/>
    <col min="16219" max="16219" width="2" style="1" customWidth="1"/>
    <col min="16220" max="16221" width="1.125" style="1" customWidth="1"/>
    <col min="16222" max="16222" width="2" style="1" customWidth="1"/>
    <col min="16223" max="16224" width="1.125" style="1" customWidth="1"/>
    <col min="16225" max="16225" width="2" style="1" customWidth="1"/>
    <col min="16226" max="16229" width="1.125" style="1" customWidth="1"/>
    <col min="16230" max="16231" width="2" style="1" customWidth="1"/>
    <col min="16232" max="16235" width="1.125" style="1" customWidth="1"/>
    <col min="16236" max="16237" width="2" style="1" customWidth="1"/>
    <col min="16238" max="16241" width="1.125" style="1" customWidth="1"/>
    <col min="16242" max="16243" width="2" style="1" customWidth="1"/>
    <col min="16244" max="16245" width="1.125" style="1" customWidth="1"/>
    <col min="16246" max="16246" width="2" style="1" customWidth="1"/>
    <col min="16247" max="16249" width="1.125" style="1" customWidth="1"/>
    <col min="16250" max="16259" width="2.625" style="1" customWidth="1"/>
    <col min="16260" max="16264" width="1.25" style="1" customWidth="1"/>
    <col min="16265" max="16267" width="2.625" style="1" customWidth="1"/>
    <col min="16268" max="16269" width="1.25" style="1" customWidth="1"/>
    <col min="16270" max="16270" width="2.25" style="1" customWidth="1"/>
    <col min="16271" max="16271" width="1.75" style="1" customWidth="1"/>
    <col min="16272" max="16273" width="1.25" style="1" customWidth="1"/>
    <col min="16274" max="16276" width="2.625" style="1" customWidth="1"/>
    <col min="16277" max="16279" width="1.25" style="1" customWidth="1"/>
    <col min="16280" max="16280" width="2.625" style="1" customWidth="1"/>
    <col min="16281" max="16287" width="1.25" style="1" customWidth="1"/>
    <col min="16288" max="16289" width="2.625" style="1" customWidth="1"/>
    <col min="16290" max="16291" width="1.25" style="1" customWidth="1"/>
    <col min="16292" max="16329" width="2.25" style="1" customWidth="1"/>
    <col min="16330" max="16333" width="2.375" style="1" customWidth="1"/>
    <col min="16334" max="16384" width="2.25" style="1"/>
  </cols>
  <sheetData>
    <row r="1" spans="1:204" ht="18.75" customHeight="1">
      <c r="A1" s="595" t="s">
        <v>
1101</v>
      </c>
      <c r="B1" s="595"/>
      <c r="C1" s="595"/>
      <c r="D1" s="240"/>
      <c r="E1" s="239"/>
      <c r="F1" s="596" t="s">
        <v>
165</v>
      </c>
      <c r="G1" s="596"/>
      <c r="H1" s="596"/>
      <c r="I1" s="596"/>
      <c r="J1" s="596"/>
      <c r="K1" s="596"/>
      <c r="L1" s="596"/>
      <c r="M1" s="596"/>
      <c r="N1" s="596"/>
      <c r="O1" s="596"/>
      <c r="P1" s="596"/>
      <c r="Q1" s="596"/>
      <c r="R1" s="596"/>
      <c r="S1" s="596"/>
      <c r="T1" s="596"/>
      <c r="U1" s="596"/>
      <c r="V1" s="238"/>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38"/>
      <c r="BJ1" s="237"/>
      <c r="BK1" s="4"/>
      <c r="BL1" s="4"/>
      <c r="BM1" s="4"/>
      <c r="BN1" s="4"/>
      <c r="BO1" s="261"/>
      <c r="BP1" s="261"/>
      <c r="BQ1" s="261"/>
      <c r="BR1" s="261"/>
      <c r="BS1" s="261"/>
      <c r="BT1" s="261"/>
      <c r="BU1" s="261"/>
      <c r="BV1" s="261"/>
      <c r="BW1" s="261"/>
      <c r="BX1" s="261"/>
      <c r="BY1" s="261"/>
      <c r="BZ1" s="261"/>
      <c r="CA1" s="261"/>
      <c r="CB1" s="261"/>
      <c r="CC1" s="261"/>
      <c r="CD1" s="261"/>
      <c r="CE1" s="261"/>
      <c r="CF1" s="261"/>
      <c r="CG1" s="261"/>
      <c r="CH1" s="261"/>
      <c r="CI1" s="261"/>
      <c r="CJ1" s="261"/>
      <c r="CK1" s="261"/>
      <c r="CL1" s="261"/>
      <c r="CM1" s="261"/>
      <c r="CN1" s="261"/>
      <c r="CO1" s="261"/>
      <c r="CP1" s="261"/>
      <c r="CQ1" s="261"/>
      <c r="CR1" s="4"/>
      <c r="CS1" s="4"/>
      <c r="CT1" s="4"/>
      <c r="CU1" s="4"/>
      <c r="CV1" s="4"/>
      <c r="CW1" s="4"/>
      <c r="CX1" s="4"/>
      <c r="CY1" s="4"/>
      <c r="CZ1" s="4"/>
      <c r="DA1" s="4"/>
      <c r="DB1" s="4"/>
      <c r="DC1" s="4"/>
      <c r="DD1" s="4"/>
      <c r="DE1" s="4"/>
      <c r="DF1" s="4"/>
      <c r="DG1" s="4"/>
      <c r="DH1" s="4"/>
      <c r="DI1" s="4"/>
      <c r="DJ1" s="4"/>
      <c r="DK1" s="4"/>
      <c r="DL1" s="4"/>
      <c r="DM1" s="4"/>
      <c r="DN1" s="4"/>
      <c r="DO1" s="4"/>
      <c r="DP1" s="37"/>
      <c r="DQ1" s="4"/>
      <c r="DR1" s="4"/>
      <c r="DS1" s="689" t="s">
        <v>
1102</v>
      </c>
      <c r="DT1" s="689"/>
      <c r="DU1" s="29" t="s">
        <v>
1103</v>
      </c>
      <c r="DV1" s="29" t="s">
        <v>
1104</v>
      </c>
      <c r="DW1" s="29"/>
      <c r="DX1" s="29" t="s">
        <v>
919</v>
      </c>
      <c r="DY1" s="29"/>
      <c r="DZ1" s="29"/>
      <c r="EA1" s="29"/>
      <c r="EB1" s="29"/>
      <c r="EC1" s="29"/>
      <c r="ED1" s="29"/>
      <c r="EE1" s="29"/>
      <c r="EF1" s="29"/>
      <c r="EG1" s="29"/>
      <c r="EH1" s="29"/>
      <c r="EI1" s="29"/>
      <c r="EJ1" s="29"/>
      <c r="EK1" s="29"/>
      <c r="EL1" s="29"/>
      <c r="EM1" s="29"/>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row>
    <row r="2" spans="1:204" ht="18.75" customHeight="1">
      <c r="A2" s="29"/>
      <c r="B2" s="689" t="s">
        <v>
1102</v>
      </c>
      <c r="C2" s="689"/>
      <c r="D2" s="1220" t="s">
        <v>
417</v>
      </c>
      <c r="E2" s="1220"/>
      <c r="F2" s="29" t="s">
        <v>
120</v>
      </c>
      <c r="G2" s="29"/>
      <c r="H2" s="246" t="s">
        <v>
920</v>
      </c>
      <c r="I2" s="246"/>
      <c r="J2" s="246"/>
      <c r="K2" s="246"/>
      <c r="L2" s="246"/>
      <c r="M2" s="246"/>
      <c r="N2" s="246"/>
      <c r="O2" s="246"/>
      <c r="P2" s="246"/>
      <c r="Q2" s="246"/>
      <c r="R2" s="246"/>
      <c r="S2" s="246"/>
      <c r="T2" s="246"/>
      <c r="U2" s="246"/>
      <c r="V2" s="246"/>
      <c r="W2" s="246"/>
      <c r="X2" s="246"/>
      <c r="Y2" s="246"/>
      <c r="Z2" s="246"/>
      <c r="AA2" s="246"/>
      <c r="AB2" s="246"/>
      <c r="AC2" s="246"/>
      <c r="AD2" s="246"/>
      <c r="AE2" s="85"/>
      <c r="AF2" s="85"/>
      <c r="AG2" s="85"/>
      <c r="AH2" s="85"/>
      <c r="AI2" s="85"/>
      <c r="AJ2" s="85"/>
      <c r="AK2" s="85"/>
      <c r="AL2" s="85"/>
      <c r="AM2" s="85"/>
      <c r="AN2" s="85"/>
      <c r="AO2" s="85"/>
      <c r="AP2" s="85"/>
      <c r="AQ2" s="42"/>
      <c r="AR2" s="4"/>
      <c r="AS2" s="4"/>
      <c r="AT2" s="4"/>
      <c r="AU2" s="4"/>
      <c r="AV2" s="4"/>
      <c r="AW2" s="4"/>
      <c r="AX2" s="4"/>
      <c r="AY2" s="4"/>
      <c r="AZ2" s="4"/>
      <c r="BA2" s="4"/>
      <c r="BB2" s="4"/>
      <c r="BC2" s="4"/>
      <c r="BD2" s="4"/>
      <c r="BE2" s="4"/>
      <c r="BF2" s="4"/>
      <c r="BG2" s="4"/>
      <c r="BH2" s="4"/>
      <c r="BI2" s="252"/>
      <c r="BJ2" s="237"/>
      <c r="BK2" s="4"/>
      <c r="BL2" s="4"/>
      <c r="BM2" s="4"/>
      <c r="BN2" s="4"/>
      <c r="BO2" s="253"/>
      <c r="BP2" s="253"/>
      <c r="BQ2" s="253"/>
      <c r="BR2" s="253"/>
      <c r="BS2" s="253"/>
      <c r="BT2" s="253"/>
      <c r="BU2" s="253"/>
      <c r="BV2" s="253"/>
      <c r="BW2" s="253"/>
      <c r="BX2" s="253"/>
      <c r="BY2" s="253"/>
      <c r="BZ2" s="253"/>
      <c r="CA2" s="253"/>
      <c r="CB2" s="253"/>
      <c r="CC2" s="253"/>
      <c r="CD2" s="253"/>
      <c r="CE2" s="253"/>
      <c r="CF2" s="253"/>
      <c r="CG2" s="253"/>
      <c r="CH2" s="253"/>
      <c r="CI2" s="253"/>
      <c r="CJ2" s="253"/>
      <c r="CK2" s="253"/>
      <c r="CL2" s="253"/>
      <c r="CM2" s="253"/>
      <c r="CN2" s="253"/>
      <c r="CO2" s="253"/>
      <c r="CP2" s="253"/>
      <c r="CQ2" s="253"/>
      <c r="CR2" s="4"/>
      <c r="CS2" s="4"/>
      <c r="CT2" s="4"/>
      <c r="CU2" s="73"/>
      <c r="CV2" s="73"/>
      <c r="CW2" s="73"/>
      <c r="CX2" s="73"/>
      <c r="CY2" s="73"/>
      <c r="CZ2" s="73"/>
      <c r="DA2" s="73"/>
      <c r="DB2" s="73"/>
      <c r="DC2" s="73"/>
      <c r="DD2" s="4"/>
      <c r="DE2" s="4"/>
      <c r="DF2" s="4"/>
      <c r="DG2" s="4"/>
      <c r="DH2" s="4"/>
      <c r="DI2" s="4"/>
      <c r="DJ2" s="4"/>
      <c r="DK2" s="4"/>
      <c r="DL2" s="4"/>
      <c r="DM2" s="4"/>
      <c r="DN2" s="4"/>
      <c r="DO2" s="4"/>
      <c r="DP2" s="37"/>
      <c r="DQ2" s="4"/>
      <c r="DR2" s="4"/>
      <c r="DS2" s="4"/>
      <c r="DT2" s="4"/>
      <c r="DU2" s="4"/>
      <c r="DV2" s="4"/>
      <c r="DW2" s="253" t="s">
        <v>
921</v>
      </c>
      <c r="DX2" s="253"/>
      <c r="DY2" s="253"/>
      <c r="DZ2" s="253"/>
      <c r="EA2" s="253"/>
      <c r="EB2" s="253"/>
      <c r="EC2" s="261"/>
      <c r="ED2" s="261"/>
      <c r="EE2" s="261"/>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row>
    <row r="3" spans="1:204" ht="18.75" customHeight="1">
      <c r="A3" s="4"/>
      <c r="B3" s="4"/>
      <c r="C3" s="4"/>
      <c r="D3" s="4"/>
      <c r="E3" s="4"/>
      <c r="F3" s="4"/>
      <c r="G3" s="4"/>
      <c r="H3" s="674" t="s">
        <v>
922</v>
      </c>
      <c r="I3" s="674"/>
      <c r="J3" s="674"/>
      <c r="K3" s="674"/>
      <c r="L3" s="674"/>
      <c r="M3" s="674"/>
      <c r="N3" s="674"/>
      <c r="O3" s="674"/>
      <c r="P3" s="674"/>
      <c r="Q3" s="674"/>
      <c r="R3" s="24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261"/>
      <c r="BJ3" s="261"/>
      <c r="BK3" s="261"/>
      <c r="BL3" s="261"/>
      <c r="BM3" s="261"/>
      <c r="BN3" s="261"/>
      <c r="BO3" s="261"/>
      <c r="BP3" s="261"/>
      <c r="BQ3" s="261"/>
      <c r="BR3" s="261"/>
      <c r="BS3" s="261"/>
      <c r="BT3" s="261"/>
      <c r="BU3" s="261"/>
      <c r="BV3" s="261"/>
      <c r="BW3" s="67"/>
      <c r="BX3" s="67"/>
      <c r="BY3" s="67"/>
      <c r="BZ3" s="67"/>
      <c r="CA3" s="67"/>
      <c r="CB3" s="67"/>
      <c r="CC3" s="67"/>
      <c r="CD3" s="67"/>
      <c r="CE3" s="67"/>
      <c r="CF3" s="261"/>
      <c r="CG3" s="261"/>
      <c r="CH3" s="261"/>
      <c r="CI3" s="261"/>
      <c r="CJ3" s="261"/>
      <c r="CK3" s="261"/>
      <c r="CL3" s="261"/>
      <c r="CM3" s="261"/>
      <c r="CN3" s="261"/>
      <c r="CO3" s="261"/>
      <c r="CP3" s="261"/>
      <c r="CQ3" s="261"/>
      <c r="CR3" s="261"/>
      <c r="CS3" s="261"/>
      <c r="CT3" s="261"/>
      <c r="CU3" s="67"/>
      <c r="CV3" s="67"/>
      <c r="CW3" s="67"/>
      <c r="CX3" s="67"/>
      <c r="CY3" s="67"/>
      <c r="CZ3" s="67"/>
      <c r="DA3" s="67"/>
      <c r="DB3" s="67"/>
      <c r="DC3" s="67"/>
      <c r="DD3" s="4"/>
      <c r="DE3" s="4"/>
      <c r="DF3" s="4"/>
      <c r="DG3" s="4"/>
      <c r="DH3" s="4"/>
      <c r="DI3" s="4"/>
      <c r="DJ3" s="666" t="s">
        <v>
923</v>
      </c>
      <c r="DK3" s="666"/>
      <c r="DL3" s="666"/>
      <c r="DM3" s="666"/>
      <c r="DN3" s="666"/>
      <c r="DO3" s="666"/>
      <c r="DP3" s="666"/>
      <c r="DQ3" s="666"/>
      <c r="DR3" s="1262" t="s">
        <v>
484</v>
      </c>
      <c r="DS3" s="1263"/>
      <c r="DT3" s="1263"/>
      <c r="DU3" s="1263"/>
      <c r="DV3" s="1264"/>
      <c r="DW3" s="657" t="s">
        <v>
924</v>
      </c>
      <c r="DX3" s="634"/>
      <c r="DY3" s="634"/>
      <c r="DZ3" s="634"/>
      <c r="EA3" s="634"/>
      <c r="EB3" s="634"/>
      <c r="EC3" s="634"/>
      <c r="ED3" s="634"/>
      <c r="EE3" s="635"/>
      <c r="EF3" s="657" t="s">
        <v>
925</v>
      </c>
      <c r="EG3" s="634"/>
      <c r="EH3" s="634"/>
      <c r="EI3" s="634"/>
      <c r="EJ3" s="634"/>
      <c r="EK3" s="634"/>
      <c r="EL3" s="634"/>
      <c r="EM3" s="634"/>
      <c r="EN3" s="635"/>
      <c r="EO3" s="657" t="s">
        <v>
926</v>
      </c>
      <c r="EP3" s="634"/>
      <c r="EQ3" s="634"/>
      <c r="ER3" s="634"/>
      <c r="ES3" s="634"/>
      <c r="ET3" s="634"/>
      <c r="EU3" s="634"/>
      <c r="EV3" s="634"/>
      <c r="EW3" s="635"/>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row>
    <row r="4" spans="1:204" ht="18" customHeight="1">
      <c r="A4" s="698" t="s">
        <v>
848</v>
      </c>
      <c r="B4" s="698"/>
      <c r="C4" s="698"/>
      <c r="D4" s="698"/>
      <c r="E4" s="698"/>
      <c r="F4" s="698"/>
      <c r="G4" s="698"/>
      <c r="H4" s="692"/>
      <c r="I4" s="1252" t="s">
        <v>
927</v>
      </c>
      <c r="J4" s="1253"/>
      <c r="K4" s="1253"/>
      <c r="L4" s="1253"/>
      <c r="M4" s="1253"/>
      <c r="N4" s="1253"/>
      <c r="O4" s="1253"/>
      <c r="P4" s="1253"/>
      <c r="Q4" s="1253"/>
      <c r="R4" s="1253"/>
      <c r="S4" s="1253"/>
      <c r="T4" s="1253"/>
      <c r="U4" s="1253"/>
      <c r="V4" s="1253"/>
      <c r="W4" s="1253"/>
      <c r="X4" s="1253"/>
      <c r="Y4" s="1253"/>
      <c r="Z4" s="1253"/>
      <c r="AA4" s="1254" t="s">
        <v>
928</v>
      </c>
      <c r="AB4" s="1255"/>
      <c r="AC4" s="1255"/>
      <c r="AD4" s="1255"/>
      <c r="AE4" s="1255"/>
      <c r="AF4" s="1255"/>
      <c r="AG4" s="1255"/>
      <c r="AH4" s="1255"/>
      <c r="AI4" s="1255"/>
      <c r="AJ4" s="1255"/>
      <c r="AK4" s="1255"/>
      <c r="AL4" s="1255"/>
      <c r="AM4" s="1255"/>
      <c r="AN4" s="1255"/>
      <c r="AO4" s="1255"/>
      <c r="AP4" s="1255"/>
      <c r="AQ4" s="1255"/>
      <c r="AR4" s="1255"/>
      <c r="AS4" s="1255"/>
      <c r="AT4" s="1255"/>
      <c r="AU4" s="1255"/>
      <c r="AV4" s="1255"/>
      <c r="AW4" s="1255"/>
      <c r="AX4" s="1255"/>
      <c r="AY4" s="1255"/>
      <c r="AZ4" s="1255"/>
      <c r="BA4" s="1255"/>
      <c r="BB4" s="1255"/>
      <c r="BC4" s="1255"/>
      <c r="BD4" s="1255"/>
      <c r="BE4" s="1255"/>
      <c r="BF4" s="1255"/>
      <c r="BG4" s="1255"/>
      <c r="BH4" s="1256"/>
      <c r="BI4" s="613" t="s">
        <v>
929</v>
      </c>
      <c r="BJ4" s="613"/>
      <c r="BK4" s="613"/>
      <c r="BL4" s="613"/>
      <c r="BM4" s="613"/>
      <c r="BN4" s="613"/>
      <c r="BO4" s="613"/>
      <c r="BP4" s="613"/>
      <c r="BQ4" s="613"/>
      <c r="BR4" s="613"/>
      <c r="BS4" s="613"/>
      <c r="BT4" s="613"/>
      <c r="BU4" s="613"/>
      <c r="BV4" s="613"/>
      <c r="BW4" s="613"/>
      <c r="BX4" s="613"/>
      <c r="BY4" s="613"/>
      <c r="BZ4" s="613"/>
      <c r="CA4" s="613"/>
      <c r="CB4" s="613"/>
      <c r="CC4" s="613"/>
      <c r="CD4" s="613"/>
      <c r="CE4" s="613"/>
      <c r="CF4" s="613"/>
      <c r="CG4" s="613"/>
      <c r="CH4" s="613"/>
      <c r="CI4" s="613"/>
      <c r="CJ4" s="613"/>
      <c r="CK4" s="613"/>
      <c r="CL4" s="613"/>
      <c r="CM4" s="613"/>
      <c r="CN4" s="613"/>
      <c r="CO4" s="613"/>
      <c r="CP4" s="613"/>
      <c r="CQ4" s="613"/>
      <c r="CR4" s="613"/>
      <c r="CS4" s="613"/>
      <c r="CT4" s="613"/>
      <c r="CU4" s="613"/>
      <c r="CV4" s="613"/>
      <c r="CW4" s="613"/>
      <c r="CX4" s="613"/>
      <c r="CY4" s="613"/>
      <c r="CZ4" s="613"/>
      <c r="DA4" s="613"/>
      <c r="DB4" s="613"/>
      <c r="DC4" s="613"/>
      <c r="DD4" s="657" t="s">
        <v>
930</v>
      </c>
      <c r="DE4" s="634"/>
      <c r="DF4" s="634"/>
      <c r="DG4" s="634"/>
      <c r="DH4" s="634"/>
      <c r="DI4" s="634"/>
      <c r="DJ4" s="634"/>
      <c r="DK4" s="634"/>
      <c r="DL4" s="634"/>
      <c r="DM4" s="634"/>
      <c r="DN4" s="634"/>
      <c r="DO4" s="634"/>
      <c r="DP4" s="634"/>
      <c r="DQ4" s="635"/>
      <c r="DR4" s="1265"/>
      <c r="DS4" s="1266"/>
      <c r="DT4" s="1266"/>
      <c r="DU4" s="1266"/>
      <c r="DV4" s="1267"/>
      <c r="DW4" s="636"/>
      <c r="DX4" s="637"/>
      <c r="DY4" s="637"/>
      <c r="DZ4" s="637"/>
      <c r="EA4" s="637"/>
      <c r="EB4" s="637"/>
      <c r="EC4" s="637"/>
      <c r="ED4" s="637"/>
      <c r="EE4" s="638"/>
      <c r="EF4" s="636"/>
      <c r="EG4" s="637"/>
      <c r="EH4" s="637"/>
      <c r="EI4" s="637"/>
      <c r="EJ4" s="637"/>
      <c r="EK4" s="637"/>
      <c r="EL4" s="637"/>
      <c r="EM4" s="637"/>
      <c r="EN4" s="638"/>
      <c r="EO4" s="636"/>
      <c r="EP4" s="637"/>
      <c r="EQ4" s="637"/>
      <c r="ER4" s="637"/>
      <c r="ES4" s="637"/>
      <c r="ET4" s="637"/>
      <c r="EU4" s="637"/>
      <c r="EV4" s="637"/>
      <c r="EW4" s="638"/>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row>
    <row r="5" spans="1:204" ht="18" customHeight="1">
      <c r="A5" s="698"/>
      <c r="B5" s="698"/>
      <c r="C5" s="698"/>
      <c r="D5" s="698"/>
      <c r="E5" s="698"/>
      <c r="F5" s="698"/>
      <c r="G5" s="698"/>
      <c r="H5" s="692"/>
      <c r="I5" s="682" t="s">
        <v>
795</v>
      </c>
      <c r="J5" s="683"/>
      <c r="K5" s="683"/>
      <c r="L5" s="683"/>
      <c r="M5" s="684"/>
      <c r="N5" s="682" t="s">
        <v>
931</v>
      </c>
      <c r="O5" s="683"/>
      <c r="P5" s="683"/>
      <c r="Q5" s="683"/>
      <c r="R5" s="683"/>
      <c r="S5" s="684"/>
      <c r="T5" s="682" t="s">
        <v>
932</v>
      </c>
      <c r="U5" s="683"/>
      <c r="V5" s="683"/>
      <c r="W5" s="683"/>
      <c r="X5" s="683"/>
      <c r="Y5" s="683"/>
      <c r="Z5" s="684"/>
      <c r="AA5" s="673" t="s">
        <v>
933</v>
      </c>
      <c r="AB5" s="674"/>
      <c r="AC5" s="674"/>
      <c r="AD5" s="674"/>
      <c r="AE5" s="674"/>
      <c r="AF5" s="674"/>
      <c r="AG5" s="674"/>
      <c r="AH5" s="675"/>
      <c r="AI5" s="990" t="s">
        <v>
934</v>
      </c>
      <c r="AJ5" s="908"/>
      <c r="AK5" s="908"/>
      <c r="AL5" s="908"/>
      <c r="AM5" s="908"/>
      <c r="AN5" s="908"/>
      <c r="AO5" s="1260"/>
      <c r="AP5" s="997" t="s">
        <v>
935</v>
      </c>
      <c r="AQ5" s="998"/>
      <c r="AR5" s="998"/>
      <c r="AS5" s="998"/>
      <c r="AT5" s="998"/>
      <c r="AU5" s="998"/>
      <c r="AV5" s="998"/>
      <c r="AW5" s="998"/>
      <c r="AX5" s="998"/>
      <c r="AY5" s="998"/>
      <c r="AZ5" s="998"/>
      <c r="BA5" s="998"/>
      <c r="BB5" s="998"/>
      <c r="BC5" s="998"/>
      <c r="BD5" s="998"/>
      <c r="BE5" s="998"/>
      <c r="BF5" s="998"/>
      <c r="BG5" s="998"/>
      <c r="BH5" s="1261"/>
      <c r="BI5" s="657" t="s">
        <v>
513</v>
      </c>
      <c r="BJ5" s="634"/>
      <c r="BK5" s="634"/>
      <c r="BL5" s="634"/>
      <c r="BM5" s="634"/>
      <c r="BN5" s="634"/>
      <c r="BO5" s="634"/>
      <c r="BP5" s="634"/>
      <c r="BQ5" s="634"/>
      <c r="BR5" s="634"/>
      <c r="BS5" s="634"/>
      <c r="BT5" s="635"/>
      <c r="BU5" s="657" t="s">
        <v>
936</v>
      </c>
      <c r="BV5" s="634"/>
      <c r="BW5" s="634"/>
      <c r="BX5" s="634"/>
      <c r="BY5" s="634"/>
      <c r="BZ5" s="634"/>
      <c r="CA5" s="634"/>
      <c r="CB5" s="634"/>
      <c r="CC5" s="634"/>
      <c r="CD5" s="634"/>
      <c r="CE5" s="635"/>
      <c r="CF5" s="1271" t="s">
        <v>
936</v>
      </c>
      <c r="CG5" s="1272"/>
      <c r="CH5" s="1272"/>
      <c r="CI5" s="1272"/>
      <c r="CJ5" s="1272"/>
      <c r="CK5" s="1272"/>
      <c r="CL5" s="1272"/>
      <c r="CM5" s="1272"/>
      <c r="CN5" s="1272"/>
      <c r="CO5" s="1272"/>
      <c r="CP5" s="1272"/>
      <c r="CQ5" s="267"/>
      <c r="CR5" s="1271" t="s">
        <v>
665</v>
      </c>
      <c r="CS5" s="1272"/>
      <c r="CT5" s="1272"/>
      <c r="CU5" s="1272"/>
      <c r="CV5" s="1272"/>
      <c r="CW5" s="1272"/>
      <c r="CX5" s="1272"/>
      <c r="CY5" s="1272"/>
      <c r="CZ5" s="1272"/>
      <c r="DA5" s="1272"/>
      <c r="DB5" s="1272"/>
      <c r="DC5" s="1273"/>
      <c r="DD5" s="636"/>
      <c r="DE5" s="637"/>
      <c r="DF5" s="637"/>
      <c r="DG5" s="637"/>
      <c r="DH5" s="637"/>
      <c r="DI5" s="637"/>
      <c r="DJ5" s="637"/>
      <c r="DK5" s="637"/>
      <c r="DL5" s="637"/>
      <c r="DM5" s="637"/>
      <c r="DN5" s="637"/>
      <c r="DO5" s="637"/>
      <c r="DP5" s="637"/>
      <c r="DQ5" s="638"/>
      <c r="DR5" s="1265"/>
      <c r="DS5" s="1266"/>
      <c r="DT5" s="1266"/>
      <c r="DU5" s="1266"/>
      <c r="DV5" s="1267"/>
      <c r="DW5" s="1257" t="s">
        <v>
937</v>
      </c>
      <c r="DX5" s="1258"/>
      <c r="DY5" s="1258"/>
      <c r="DZ5" s="1258"/>
      <c r="EA5" s="1258"/>
      <c r="EB5" s="1258"/>
      <c r="EC5" s="1258"/>
      <c r="ED5" s="1258"/>
      <c r="EE5" s="1259"/>
      <c r="EF5" s="1257" t="s">
        <v>
938</v>
      </c>
      <c r="EG5" s="1258"/>
      <c r="EH5" s="1258"/>
      <c r="EI5" s="1258"/>
      <c r="EJ5" s="1258"/>
      <c r="EK5" s="1258"/>
      <c r="EL5" s="1258"/>
      <c r="EM5" s="1258"/>
      <c r="EN5" s="1259"/>
      <c r="EO5" s="1257" t="s">
        <v>
939</v>
      </c>
      <c r="EP5" s="1258"/>
      <c r="EQ5" s="1258"/>
      <c r="ER5" s="1258"/>
      <c r="ES5" s="1258"/>
      <c r="ET5" s="1258"/>
      <c r="EU5" s="1258"/>
      <c r="EV5" s="1258"/>
      <c r="EW5" s="1259"/>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row>
    <row r="6" spans="1:204" ht="18" customHeight="1">
      <c r="A6" s="698"/>
      <c r="B6" s="698"/>
      <c r="C6" s="698"/>
      <c r="D6" s="698"/>
      <c r="E6" s="698"/>
      <c r="F6" s="698"/>
      <c r="G6" s="698"/>
      <c r="H6" s="692"/>
      <c r="I6" s="665"/>
      <c r="J6" s="666"/>
      <c r="K6" s="666"/>
      <c r="L6" s="666"/>
      <c r="M6" s="667"/>
      <c r="N6" s="665" t="s">
        <v>
57</v>
      </c>
      <c r="O6" s="666"/>
      <c r="P6" s="666"/>
      <c r="Q6" s="666"/>
      <c r="R6" s="666"/>
      <c r="S6" s="667"/>
      <c r="T6" s="665" t="s">
        <v>
57</v>
      </c>
      <c r="U6" s="666"/>
      <c r="V6" s="666"/>
      <c r="W6" s="666"/>
      <c r="X6" s="666"/>
      <c r="Y6" s="666"/>
      <c r="Z6" s="667"/>
      <c r="AA6" s="665"/>
      <c r="AB6" s="666"/>
      <c r="AC6" s="666"/>
      <c r="AD6" s="666"/>
      <c r="AE6" s="666"/>
      <c r="AF6" s="666"/>
      <c r="AG6" s="666"/>
      <c r="AH6" s="667"/>
      <c r="AI6" s="665" t="s">
        <v>
57</v>
      </c>
      <c r="AJ6" s="666"/>
      <c r="AK6" s="666"/>
      <c r="AL6" s="666"/>
      <c r="AM6" s="666"/>
      <c r="AN6" s="666"/>
      <c r="AO6" s="667"/>
      <c r="AP6" s="692" t="s">
        <v>
940</v>
      </c>
      <c r="AQ6" s="693"/>
      <c r="AR6" s="693"/>
      <c r="AS6" s="693"/>
      <c r="AT6" s="693"/>
      <c r="AU6" s="694"/>
      <c r="AV6" s="692" t="s">
        <v>
941</v>
      </c>
      <c r="AW6" s="693"/>
      <c r="AX6" s="693"/>
      <c r="AY6" s="693"/>
      <c r="AZ6" s="693"/>
      <c r="BA6" s="693"/>
      <c r="BB6" s="694"/>
      <c r="BC6" s="692" t="s">
        <v>
942</v>
      </c>
      <c r="BD6" s="693"/>
      <c r="BE6" s="693"/>
      <c r="BF6" s="693"/>
      <c r="BG6" s="693"/>
      <c r="BH6" s="694"/>
      <c r="BI6" s="639"/>
      <c r="BJ6" s="640"/>
      <c r="BK6" s="640"/>
      <c r="BL6" s="640"/>
      <c r="BM6" s="640"/>
      <c r="BN6" s="640"/>
      <c r="BO6" s="640"/>
      <c r="BP6" s="640"/>
      <c r="BQ6" s="640"/>
      <c r="BR6" s="640"/>
      <c r="BS6" s="640"/>
      <c r="BT6" s="641"/>
      <c r="BU6" s="639" t="s">
        <v>
943</v>
      </c>
      <c r="BV6" s="640"/>
      <c r="BW6" s="640"/>
      <c r="BX6" s="640"/>
      <c r="BY6" s="640"/>
      <c r="BZ6" s="640"/>
      <c r="CA6" s="640"/>
      <c r="CB6" s="640"/>
      <c r="CC6" s="640"/>
      <c r="CD6" s="640"/>
      <c r="CE6" s="641"/>
      <c r="CF6" s="1274" t="s">
        <v>
944</v>
      </c>
      <c r="CG6" s="1275"/>
      <c r="CH6" s="1275"/>
      <c r="CI6" s="1275"/>
      <c r="CJ6" s="1275"/>
      <c r="CK6" s="1275"/>
      <c r="CL6" s="1275"/>
      <c r="CM6" s="1275"/>
      <c r="CN6" s="1275"/>
      <c r="CO6" s="1275"/>
      <c r="CP6" s="1275"/>
      <c r="CQ6" s="268"/>
      <c r="CR6" s="1274"/>
      <c r="CS6" s="1275"/>
      <c r="CT6" s="1275"/>
      <c r="CU6" s="1275"/>
      <c r="CV6" s="1275"/>
      <c r="CW6" s="1275"/>
      <c r="CX6" s="1275"/>
      <c r="CY6" s="1275"/>
      <c r="CZ6" s="1275"/>
      <c r="DA6" s="1275"/>
      <c r="DB6" s="1275"/>
      <c r="DC6" s="1276"/>
      <c r="DD6" s="639"/>
      <c r="DE6" s="640"/>
      <c r="DF6" s="640"/>
      <c r="DG6" s="640"/>
      <c r="DH6" s="640"/>
      <c r="DI6" s="640"/>
      <c r="DJ6" s="640"/>
      <c r="DK6" s="640"/>
      <c r="DL6" s="640"/>
      <c r="DM6" s="640"/>
      <c r="DN6" s="640"/>
      <c r="DO6" s="640"/>
      <c r="DP6" s="640"/>
      <c r="DQ6" s="641"/>
      <c r="DR6" s="1265"/>
      <c r="DS6" s="1266"/>
      <c r="DT6" s="1266"/>
      <c r="DU6" s="1266"/>
      <c r="DV6" s="1267"/>
      <c r="DW6" s="1249" t="s">
        <v>
945</v>
      </c>
      <c r="DX6" s="1250"/>
      <c r="DY6" s="1250"/>
      <c r="DZ6" s="1250"/>
      <c r="EA6" s="1250"/>
      <c r="EB6" s="1250"/>
      <c r="EC6" s="1250"/>
      <c r="ED6" s="1250"/>
      <c r="EE6" s="1251"/>
      <c r="EF6" s="1249"/>
      <c r="EG6" s="1250"/>
      <c r="EH6" s="1250"/>
      <c r="EI6" s="1250"/>
      <c r="EJ6" s="1250"/>
      <c r="EK6" s="1250"/>
      <c r="EL6" s="1250"/>
      <c r="EM6" s="1250"/>
      <c r="EN6" s="1251"/>
      <c r="EO6" s="1249" t="s">
        <v>
946</v>
      </c>
      <c r="EP6" s="1250"/>
      <c r="EQ6" s="1250"/>
      <c r="ER6" s="1250"/>
      <c r="ES6" s="1250"/>
      <c r="ET6" s="1250"/>
      <c r="EU6" s="1250"/>
      <c r="EV6" s="1250"/>
      <c r="EW6" s="1251"/>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row>
    <row r="7" spans="1:204" ht="18" customHeight="1">
      <c r="A7" s="1179" t="s">
        <v>
685</v>
      </c>
      <c r="B7" s="933"/>
      <c r="C7" s="933"/>
      <c r="D7" s="245"/>
      <c r="E7" s="728">
        <v>
17</v>
      </c>
      <c r="F7" s="728"/>
      <c r="G7" s="742" t="s">
        <v>
693</v>
      </c>
      <c r="H7" s="1248"/>
      <c r="I7" s="80"/>
      <c r="J7" s="933">
        <v>
170</v>
      </c>
      <c r="K7" s="933"/>
      <c r="L7" s="933"/>
      <c r="M7" s="249"/>
      <c r="N7" s="249"/>
      <c r="O7" s="933">
        <v>
58</v>
      </c>
      <c r="P7" s="933"/>
      <c r="Q7" s="933"/>
      <c r="R7" s="933"/>
      <c r="S7" s="249"/>
      <c r="T7" s="249"/>
      <c r="U7" s="249"/>
      <c r="V7" s="249"/>
      <c r="W7" s="933">
        <v>
112</v>
      </c>
      <c r="X7" s="933"/>
      <c r="Y7" s="933"/>
      <c r="Z7" s="249"/>
      <c r="AA7" s="254"/>
      <c r="AB7" s="254"/>
      <c r="AC7" s="249"/>
      <c r="AD7" s="933">
        <v>
112</v>
      </c>
      <c r="AE7" s="933"/>
      <c r="AF7" s="933"/>
      <c r="AG7" s="933"/>
      <c r="AH7" s="249"/>
      <c r="AI7" s="249"/>
      <c r="AJ7" s="249"/>
      <c r="AK7" s="933">
        <v>
51</v>
      </c>
      <c r="AL7" s="933"/>
      <c r="AM7" s="933"/>
      <c r="AN7" s="933"/>
      <c r="AO7" s="249"/>
      <c r="AP7" s="249"/>
      <c r="AQ7" s="249"/>
      <c r="AR7" s="933">
        <v>
61</v>
      </c>
      <c r="AS7" s="933"/>
      <c r="AT7" s="933"/>
      <c r="AU7" s="249"/>
      <c r="AV7" s="249"/>
      <c r="AW7" s="249"/>
      <c r="AX7" s="933">
        <v>
7</v>
      </c>
      <c r="AY7" s="933"/>
      <c r="AZ7" s="933"/>
      <c r="BA7" s="933"/>
      <c r="BB7" s="249"/>
      <c r="BC7" s="249"/>
      <c r="BD7" s="933">
        <v>
54</v>
      </c>
      <c r="BE7" s="933"/>
      <c r="BF7" s="933"/>
      <c r="BG7" s="933"/>
      <c r="BH7" s="249"/>
      <c r="BI7" s="264"/>
      <c r="BJ7" s="260"/>
      <c r="BK7" s="933">
        <v>
480</v>
      </c>
      <c r="BL7" s="933"/>
      <c r="BM7" s="933"/>
      <c r="BN7" s="933"/>
      <c r="BO7" s="933"/>
      <c r="BP7" s="933"/>
      <c r="BQ7" s="933"/>
      <c r="BR7" s="249"/>
      <c r="BS7" s="249"/>
      <c r="BT7" s="249"/>
      <c r="BU7" s="249"/>
      <c r="BV7" s="249"/>
      <c r="BW7" s="260"/>
      <c r="BX7" s="260"/>
      <c r="BY7" s="933">
        <v>
273</v>
      </c>
      <c r="BZ7" s="933"/>
      <c r="CA7" s="933"/>
      <c r="CB7" s="933"/>
      <c r="CC7" s="933"/>
      <c r="CD7" s="249"/>
      <c r="CE7" s="249"/>
      <c r="CF7" s="249"/>
      <c r="CG7" s="249"/>
      <c r="CH7" s="258"/>
      <c r="CI7" s="888">
        <v>
80</v>
      </c>
      <c r="CJ7" s="888"/>
      <c r="CK7" s="888"/>
      <c r="CL7" s="888"/>
      <c r="CM7" s="888"/>
      <c r="CN7" s="249"/>
      <c r="CO7" s="249"/>
      <c r="CP7" s="249"/>
      <c r="CQ7" s="249"/>
      <c r="CR7" s="254"/>
      <c r="CS7" s="254"/>
      <c r="CT7" s="888">
        <v>
127</v>
      </c>
      <c r="CU7" s="888"/>
      <c r="CV7" s="888"/>
      <c r="CW7" s="888"/>
      <c r="CX7" s="888"/>
      <c r="CY7" s="888"/>
      <c r="CZ7" s="254"/>
      <c r="DA7" s="249"/>
      <c r="DB7" s="254"/>
      <c r="DC7" s="249"/>
      <c r="DD7" s="249"/>
      <c r="DE7" s="249"/>
      <c r="DF7" s="249"/>
      <c r="DG7" s="249"/>
      <c r="DH7" s="888">
        <v>
8506</v>
      </c>
      <c r="DI7" s="888"/>
      <c r="DJ7" s="888"/>
      <c r="DK7" s="888"/>
      <c r="DL7" s="888"/>
      <c r="DM7" s="888"/>
      <c r="DN7" s="888"/>
      <c r="DO7" s="249"/>
      <c r="DP7" s="247"/>
      <c r="DQ7" s="78"/>
      <c r="DR7" s="1268"/>
      <c r="DS7" s="1269"/>
      <c r="DT7" s="1269"/>
      <c r="DU7" s="1269"/>
      <c r="DV7" s="1270"/>
      <c r="DW7" s="642" t="s">
        <v>
8</v>
      </c>
      <c r="DX7" s="642"/>
      <c r="DY7" s="642"/>
      <c r="DZ7" s="642"/>
      <c r="EA7" s="642" t="s">
        <v>
947</v>
      </c>
      <c r="EB7" s="642"/>
      <c r="EC7" s="642"/>
      <c r="ED7" s="642"/>
      <c r="EE7" s="642"/>
      <c r="EF7" s="642" t="s">
        <v>
8</v>
      </c>
      <c r="EG7" s="642"/>
      <c r="EH7" s="642"/>
      <c r="EI7" s="642"/>
      <c r="EJ7" s="642"/>
      <c r="EK7" s="642" t="s">
        <v>
947</v>
      </c>
      <c r="EL7" s="642"/>
      <c r="EM7" s="642"/>
      <c r="EN7" s="642"/>
      <c r="EO7" s="642" t="s">
        <v>
8</v>
      </c>
      <c r="EP7" s="642"/>
      <c r="EQ7" s="642"/>
      <c r="ER7" s="642"/>
      <c r="ES7" s="642"/>
      <c r="ET7" s="642" t="s">
        <v>
947</v>
      </c>
      <c r="EU7" s="642"/>
      <c r="EV7" s="642"/>
      <c r="EW7" s="642"/>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row>
    <row r="8" spans="1:204" ht="18" customHeight="1">
      <c r="A8" s="255"/>
      <c r="B8" s="249"/>
      <c r="C8" s="249"/>
      <c r="D8" s="249"/>
      <c r="E8" s="728">
        <v>
22</v>
      </c>
      <c r="F8" s="728"/>
      <c r="G8" s="742" t="s">
        <v>
693</v>
      </c>
      <c r="H8" s="1248"/>
      <c r="I8" s="80"/>
      <c r="J8" s="728">
        <v>
169</v>
      </c>
      <c r="K8" s="728"/>
      <c r="L8" s="728"/>
      <c r="M8" s="249"/>
      <c r="N8" s="249"/>
      <c r="O8" s="728">
        <v>
57</v>
      </c>
      <c r="P8" s="728"/>
      <c r="Q8" s="728"/>
      <c r="R8" s="728"/>
      <c r="S8" s="249"/>
      <c r="T8" s="249"/>
      <c r="U8" s="249"/>
      <c r="V8" s="249"/>
      <c r="W8" s="728">
        <v>
112</v>
      </c>
      <c r="X8" s="728"/>
      <c r="Y8" s="728"/>
      <c r="Z8" s="249"/>
      <c r="AA8" s="254"/>
      <c r="AB8" s="254"/>
      <c r="AC8" s="249"/>
      <c r="AD8" s="728">
        <v>
112</v>
      </c>
      <c r="AE8" s="728"/>
      <c r="AF8" s="728"/>
      <c r="AG8" s="728"/>
      <c r="AH8" s="249"/>
      <c r="AI8" s="249"/>
      <c r="AJ8" s="249"/>
      <c r="AK8" s="728">
        <v>
48</v>
      </c>
      <c r="AL8" s="728"/>
      <c r="AM8" s="728"/>
      <c r="AN8" s="728"/>
      <c r="AO8" s="249"/>
      <c r="AP8" s="249"/>
      <c r="AQ8" s="249"/>
      <c r="AR8" s="728">
        <v>
64</v>
      </c>
      <c r="AS8" s="728"/>
      <c r="AT8" s="728"/>
      <c r="AU8" s="249"/>
      <c r="AV8" s="249"/>
      <c r="AW8" s="249"/>
      <c r="AX8" s="728">
        <v>
6</v>
      </c>
      <c r="AY8" s="728"/>
      <c r="AZ8" s="728"/>
      <c r="BA8" s="728"/>
      <c r="BB8" s="249"/>
      <c r="BC8" s="249"/>
      <c r="BD8" s="728">
        <v>
58</v>
      </c>
      <c r="BE8" s="728"/>
      <c r="BF8" s="728"/>
      <c r="BG8" s="728"/>
      <c r="BH8" s="249"/>
      <c r="BI8" s="261"/>
      <c r="BJ8" s="249"/>
      <c r="BK8" s="728">
        <v>
452</v>
      </c>
      <c r="BL8" s="728"/>
      <c r="BM8" s="728"/>
      <c r="BN8" s="728"/>
      <c r="BO8" s="728"/>
      <c r="BP8" s="728"/>
      <c r="BQ8" s="728"/>
      <c r="BR8" s="249"/>
      <c r="BS8" s="249"/>
      <c r="BT8" s="249"/>
      <c r="BU8" s="249"/>
      <c r="BV8" s="249"/>
      <c r="BW8" s="249"/>
      <c r="BX8" s="249"/>
      <c r="BY8" s="728">
        <v>
188</v>
      </c>
      <c r="BZ8" s="728"/>
      <c r="CA8" s="728"/>
      <c r="CB8" s="728"/>
      <c r="CC8" s="728"/>
      <c r="CD8" s="249"/>
      <c r="CE8" s="249"/>
      <c r="CF8" s="249"/>
      <c r="CG8" s="249"/>
      <c r="CH8" s="254"/>
      <c r="CI8" s="758">
        <v>
53</v>
      </c>
      <c r="CJ8" s="758"/>
      <c r="CK8" s="758"/>
      <c r="CL8" s="758"/>
      <c r="CM8" s="758"/>
      <c r="CN8" s="249"/>
      <c r="CO8" s="249"/>
      <c r="CP8" s="249"/>
      <c r="CQ8" s="249"/>
      <c r="CR8" s="254"/>
      <c r="CS8" s="254"/>
      <c r="CT8" s="758">
        <v>
211</v>
      </c>
      <c r="CU8" s="758"/>
      <c r="CV8" s="758"/>
      <c r="CW8" s="758"/>
      <c r="CX8" s="758"/>
      <c r="CY8" s="758"/>
      <c r="CZ8" s="254"/>
      <c r="DA8" s="249"/>
      <c r="DB8" s="254"/>
      <c r="DC8" s="249"/>
      <c r="DD8" s="249"/>
      <c r="DE8" s="249"/>
      <c r="DF8" s="249"/>
      <c r="DG8" s="249"/>
      <c r="DH8" s="758">
        <v>
8413</v>
      </c>
      <c r="DI8" s="758"/>
      <c r="DJ8" s="758"/>
      <c r="DK8" s="758"/>
      <c r="DL8" s="758"/>
      <c r="DM8" s="758"/>
      <c r="DN8" s="758"/>
      <c r="DO8" s="249"/>
      <c r="DP8" s="247"/>
      <c r="DQ8" s="11"/>
      <c r="DR8" s="1179" t="s">
        <v>
685</v>
      </c>
      <c r="DS8" s="933"/>
      <c r="DT8" s="683" t="s">
        <v>
1231</v>
      </c>
      <c r="DU8" s="683"/>
      <c r="DV8" s="684"/>
      <c r="DW8" s="1246">
        <v>
0</v>
      </c>
      <c r="DX8" s="1247"/>
      <c r="DY8" s="1247"/>
      <c r="DZ8" s="401"/>
      <c r="EA8" s="850">
        <v>
0</v>
      </c>
      <c r="EB8" s="850"/>
      <c r="EC8" s="850"/>
      <c r="ED8" s="401"/>
      <c r="EE8" s="401"/>
      <c r="EF8" s="1243">
        <v>
5499.31</v>
      </c>
      <c r="EG8" s="1243"/>
      <c r="EH8" s="1243"/>
      <c r="EI8" s="1243"/>
      <c r="EJ8" s="401"/>
      <c r="EK8" s="401"/>
      <c r="EL8" s="850">
        <v>
11</v>
      </c>
      <c r="EM8" s="850"/>
      <c r="EN8" s="401"/>
      <c r="EO8" s="1244">
        <v>
10319.719999999999</v>
      </c>
      <c r="EP8" s="1244"/>
      <c r="EQ8" s="1244"/>
      <c r="ER8" s="1244"/>
      <c r="ES8" s="1244"/>
      <c r="ET8" s="401"/>
      <c r="EU8" s="850">
        <v>
32</v>
      </c>
      <c r="EV8" s="850"/>
      <c r="EW8" s="402"/>
      <c r="EX8" s="86"/>
      <c r="EY8" s="86"/>
      <c r="EZ8" s="86"/>
      <c r="FA8" s="86"/>
      <c r="FB8" s="86"/>
      <c r="FC8" s="86"/>
      <c r="FD8" s="86"/>
      <c r="FE8" s="86"/>
      <c r="FF8" s="86"/>
      <c r="FG8" s="86"/>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row>
    <row r="9" spans="1:204" ht="18" customHeight="1">
      <c r="A9" s="257"/>
      <c r="B9" s="250"/>
      <c r="C9" s="250"/>
      <c r="D9" s="250"/>
      <c r="E9" s="796">
        <v>
27</v>
      </c>
      <c r="F9" s="796"/>
      <c r="G9" s="662" t="s">
        <v>
693</v>
      </c>
      <c r="H9" s="1245"/>
      <c r="I9" s="59"/>
      <c r="J9" s="796">
        <v>
149</v>
      </c>
      <c r="K9" s="796"/>
      <c r="L9" s="796"/>
      <c r="M9" s="250"/>
      <c r="N9" s="250"/>
      <c r="O9" s="796">
        <v>
56</v>
      </c>
      <c r="P9" s="796"/>
      <c r="Q9" s="796"/>
      <c r="R9" s="796"/>
      <c r="S9" s="250"/>
      <c r="T9" s="250"/>
      <c r="U9" s="250"/>
      <c r="V9" s="250"/>
      <c r="W9" s="796">
        <v>
93</v>
      </c>
      <c r="X9" s="796"/>
      <c r="Y9" s="796"/>
      <c r="Z9" s="250"/>
      <c r="AA9" s="256"/>
      <c r="AB9" s="256"/>
      <c r="AC9" s="250"/>
      <c r="AD9" s="796">
        <v>
93</v>
      </c>
      <c r="AE9" s="796"/>
      <c r="AF9" s="796"/>
      <c r="AG9" s="796"/>
      <c r="AH9" s="250"/>
      <c r="AI9" s="250"/>
      <c r="AJ9" s="250"/>
      <c r="AK9" s="796">
        <v>
40</v>
      </c>
      <c r="AL9" s="796"/>
      <c r="AM9" s="796"/>
      <c r="AN9" s="796"/>
      <c r="AO9" s="250"/>
      <c r="AP9" s="250"/>
      <c r="AQ9" s="250"/>
      <c r="AR9" s="796">
        <v>
53</v>
      </c>
      <c r="AS9" s="796"/>
      <c r="AT9" s="796"/>
      <c r="AU9" s="250"/>
      <c r="AV9" s="250"/>
      <c r="AW9" s="250"/>
      <c r="AX9" s="796">
        <v>
3</v>
      </c>
      <c r="AY9" s="796"/>
      <c r="AZ9" s="796"/>
      <c r="BA9" s="796"/>
      <c r="BB9" s="250"/>
      <c r="BC9" s="250"/>
      <c r="BD9" s="796">
        <v>
50</v>
      </c>
      <c r="BE9" s="796"/>
      <c r="BF9" s="796"/>
      <c r="BG9" s="796"/>
      <c r="BH9" s="250"/>
      <c r="BI9" s="269"/>
      <c r="BJ9" s="250"/>
      <c r="BK9" s="796">
        <v>
330</v>
      </c>
      <c r="BL9" s="796"/>
      <c r="BM9" s="796"/>
      <c r="BN9" s="796"/>
      <c r="BO9" s="796"/>
      <c r="BP9" s="796"/>
      <c r="BQ9" s="796"/>
      <c r="BR9" s="250"/>
      <c r="BS9" s="250"/>
      <c r="BT9" s="250"/>
      <c r="BU9" s="250"/>
      <c r="BV9" s="250"/>
      <c r="BW9" s="250"/>
      <c r="BX9" s="250"/>
      <c r="BY9" s="796">
        <v>
159</v>
      </c>
      <c r="BZ9" s="796"/>
      <c r="CA9" s="796"/>
      <c r="CB9" s="796"/>
      <c r="CC9" s="796"/>
      <c r="CD9" s="250"/>
      <c r="CE9" s="250"/>
      <c r="CF9" s="250"/>
      <c r="CG9" s="250"/>
      <c r="CH9" s="256"/>
      <c r="CI9" s="800">
        <v>
49</v>
      </c>
      <c r="CJ9" s="800"/>
      <c r="CK9" s="800"/>
      <c r="CL9" s="800"/>
      <c r="CM9" s="800"/>
      <c r="CN9" s="250"/>
      <c r="CO9" s="250"/>
      <c r="CP9" s="250"/>
      <c r="CQ9" s="250"/>
      <c r="CR9" s="256"/>
      <c r="CS9" s="256"/>
      <c r="CT9" s="800">
        <v>
122</v>
      </c>
      <c r="CU9" s="800"/>
      <c r="CV9" s="800"/>
      <c r="CW9" s="800"/>
      <c r="CX9" s="800"/>
      <c r="CY9" s="800"/>
      <c r="CZ9" s="256"/>
      <c r="DA9" s="250"/>
      <c r="DB9" s="256"/>
      <c r="DC9" s="250"/>
      <c r="DD9" s="250"/>
      <c r="DE9" s="250"/>
      <c r="DF9" s="250"/>
      <c r="DG9" s="250"/>
      <c r="DH9" s="800">
        <v>
7076</v>
      </c>
      <c r="DI9" s="800"/>
      <c r="DJ9" s="800"/>
      <c r="DK9" s="800"/>
      <c r="DL9" s="800"/>
      <c r="DM9" s="800"/>
      <c r="DN9" s="800"/>
      <c r="DO9" s="250"/>
      <c r="DP9" s="248"/>
      <c r="DQ9" s="133"/>
      <c r="DR9" s="12"/>
      <c r="DS9" s="37"/>
      <c r="DT9" s="674" t="s">
        <v>
1232</v>
      </c>
      <c r="DU9" s="674"/>
      <c r="DV9" s="675"/>
      <c r="DW9" s="1242">
        <v>
0</v>
      </c>
      <c r="DX9" s="1237"/>
      <c r="DY9" s="1237"/>
      <c r="DZ9" s="403"/>
      <c r="EA9" s="811">
        <v>
0</v>
      </c>
      <c r="EB9" s="811"/>
      <c r="EC9" s="811"/>
      <c r="ED9" s="399"/>
      <c r="EE9" s="399"/>
      <c r="EF9" s="1237">
        <v>
6190</v>
      </c>
      <c r="EG9" s="1237"/>
      <c r="EH9" s="1237"/>
      <c r="EI9" s="1237"/>
      <c r="EJ9" s="399"/>
      <c r="EK9" s="399"/>
      <c r="EL9" s="811">
        <v>
9</v>
      </c>
      <c r="EM9" s="811"/>
      <c r="EN9" s="399"/>
      <c r="EO9" s="1238">
        <v>
13534</v>
      </c>
      <c r="EP9" s="1238"/>
      <c r="EQ9" s="1238"/>
      <c r="ER9" s="1238"/>
      <c r="ES9" s="1238"/>
      <c r="ET9" s="399"/>
      <c r="EU9" s="811">
        <v>
22</v>
      </c>
      <c r="EV9" s="811"/>
      <c r="EW9" s="400"/>
      <c r="EX9" s="259"/>
      <c r="EY9" s="259"/>
      <c r="EZ9" s="259"/>
      <c r="FA9" s="259"/>
      <c r="FB9" s="259"/>
      <c r="FC9" s="259"/>
      <c r="FD9" s="259"/>
      <c r="FE9" s="259"/>
      <c r="FF9" s="259"/>
      <c r="FG9" s="259"/>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row>
    <row r="10" spans="1:204" ht="18" customHeight="1">
      <c r="A10" s="261"/>
      <c r="B10" s="261"/>
      <c r="D10" s="253"/>
      <c r="E10" s="249" t="s">
        <v>
1105</v>
      </c>
      <c r="F10" s="253" t="s">
        <v>
948</v>
      </c>
      <c r="G10" s="253"/>
      <c r="H10" s="253"/>
      <c r="I10" s="261"/>
      <c r="J10" s="261"/>
      <c r="K10" s="261"/>
      <c r="L10" s="261"/>
      <c r="M10" s="261"/>
      <c r="N10" s="261"/>
      <c r="O10" s="261"/>
      <c r="P10" s="261"/>
      <c r="Q10" s="261"/>
      <c r="R10" s="261"/>
      <c r="S10" s="261"/>
      <c r="T10" s="261"/>
      <c r="U10" s="261"/>
      <c r="V10" s="261"/>
      <c r="W10" s="261"/>
      <c r="X10" s="261"/>
      <c r="Y10" s="261"/>
      <c r="Z10" s="262"/>
      <c r="AA10" s="261"/>
      <c r="AB10" s="261"/>
      <c r="AC10" s="261"/>
      <c r="AD10" s="261"/>
      <c r="AE10" s="261"/>
      <c r="AF10" s="261"/>
      <c r="AG10" s="261"/>
      <c r="AH10" s="261"/>
      <c r="AI10" s="261"/>
      <c r="AJ10" s="261"/>
      <c r="AK10" s="261"/>
      <c r="AL10" s="261"/>
      <c r="AM10" s="262"/>
      <c r="AN10" s="262"/>
      <c r="AO10" s="262"/>
      <c r="AP10" s="261"/>
      <c r="AQ10" s="261"/>
      <c r="AR10" s="261"/>
      <c r="AS10" s="261"/>
      <c r="AT10" s="261"/>
      <c r="AU10" s="262"/>
      <c r="AV10" s="261"/>
      <c r="AW10" s="261"/>
      <c r="AX10" s="261"/>
      <c r="AY10" s="261"/>
      <c r="AZ10" s="261"/>
      <c r="BA10" s="261"/>
      <c r="BB10" s="261"/>
      <c r="BC10" s="261"/>
      <c r="BD10" s="261"/>
      <c r="BE10" s="261"/>
      <c r="BF10" s="261"/>
      <c r="BG10" s="261"/>
      <c r="BH10" s="261"/>
      <c r="BI10" s="253" t="s">
        <v>
949</v>
      </c>
      <c r="BJ10" s="253"/>
      <c r="BK10" s="253"/>
      <c r="BL10" s="253"/>
      <c r="BM10" s="253"/>
      <c r="BN10" s="253"/>
      <c r="BO10" s="253"/>
      <c r="BP10" s="253"/>
      <c r="BQ10" s="253"/>
      <c r="BR10" s="253"/>
      <c r="BS10" s="253"/>
      <c r="BT10" s="253"/>
      <c r="BU10" s="253"/>
      <c r="BV10" s="253"/>
      <c r="BW10" s="253"/>
      <c r="BX10" s="253"/>
      <c r="BY10" s="253"/>
      <c r="BZ10" s="253"/>
      <c r="CA10" s="253"/>
      <c r="CB10" s="261"/>
      <c r="CC10" s="261"/>
      <c r="CD10" s="261"/>
      <c r="CE10" s="261"/>
      <c r="CF10" s="261"/>
      <c r="CG10" s="261"/>
      <c r="CH10" s="261"/>
      <c r="CI10" s="261"/>
      <c r="CJ10" s="261"/>
      <c r="CK10" s="261"/>
      <c r="CL10" s="261"/>
      <c r="CM10" s="261"/>
      <c r="CN10" s="262"/>
      <c r="CO10" s="262"/>
      <c r="CP10" s="262"/>
      <c r="CQ10" s="262"/>
      <c r="CR10" s="261"/>
      <c r="CS10" s="261"/>
      <c r="CT10" s="261"/>
      <c r="CU10" s="261"/>
      <c r="CV10" s="261"/>
      <c r="CW10" s="261"/>
      <c r="CX10" s="262"/>
      <c r="CY10" s="261"/>
      <c r="CZ10" s="261"/>
      <c r="DA10" s="261"/>
      <c r="DB10" s="261"/>
      <c r="DC10" s="4"/>
      <c r="DD10" s="4"/>
      <c r="DE10" s="4"/>
      <c r="DF10" s="4"/>
      <c r="DG10" s="4"/>
      <c r="DH10" s="4"/>
      <c r="DI10" s="4"/>
      <c r="DJ10" s="4"/>
      <c r="DK10" s="37"/>
      <c r="DL10" s="37"/>
      <c r="DM10" s="37"/>
      <c r="DN10" s="37"/>
      <c r="DO10" s="37"/>
      <c r="DP10" s="37"/>
      <c r="DQ10" s="4"/>
      <c r="DR10" s="82"/>
      <c r="DS10" s="46"/>
      <c r="DT10" s="666" t="s">
        <v>
1233</v>
      </c>
      <c r="DU10" s="666"/>
      <c r="DV10" s="667"/>
      <c r="DW10" s="1239">
        <v>
828</v>
      </c>
      <c r="DX10" s="1240"/>
      <c r="DY10" s="1240"/>
      <c r="DZ10" s="404"/>
      <c r="EA10" s="808">
        <v>
2</v>
      </c>
      <c r="EB10" s="808"/>
      <c r="EC10" s="808"/>
      <c r="ED10" s="397"/>
      <c r="EE10" s="397"/>
      <c r="EF10" s="1240">
        <v>
6331</v>
      </c>
      <c r="EG10" s="1240"/>
      <c r="EH10" s="1240"/>
      <c r="EI10" s="1240"/>
      <c r="EJ10" s="397"/>
      <c r="EK10" s="397"/>
      <c r="EL10" s="808">
        <v>
7</v>
      </c>
      <c r="EM10" s="808"/>
      <c r="EN10" s="397"/>
      <c r="EO10" s="1241">
        <v>
17557.41</v>
      </c>
      <c r="EP10" s="1241"/>
      <c r="EQ10" s="1241"/>
      <c r="ER10" s="1241"/>
      <c r="ES10" s="1241"/>
      <c r="ET10" s="397"/>
      <c r="EU10" s="808">
        <v>
38</v>
      </c>
      <c r="EV10" s="808"/>
      <c r="EW10" s="398"/>
      <c r="EX10" s="259"/>
      <c r="EY10" s="259"/>
      <c r="EZ10" s="259"/>
      <c r="FA10" s="259"/>
      <c r="FB10" s="259"/>
      <c r="FC10" s="259"/>
      <c r="FD10" s="259"/>
      <c r="FE10" s="259"/>
      <c r="FF10" s="259"/>
      <c r="FG10" s="259"/>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row>
    <row r="11" spans="1:204" ht="18" customHeight="1">
      <c r="A11" s="261"/>
      <c r="E11" s="249" t="s">
        <v>
1106</v>
      </c>
      <c r="F11" s="253" t="s">
        <v>
950</v>
      </c>
      <c r="G11" s="253"/>
      <c r="H11" s="253"/>
      <c r="I11" s="253"/>
      <c r="J11" s="253"/>
      <c r="K11" s="253"/>
      <c r="L11" s="253"/>
      <c r="M11" s="253"/>
      <c r="N11" s="253"/>
      <c r="O11" s="253"/>
      <c r="P11" s="253"/>
      <c r="Q11" s="253"/>
      <c r="R11" s="253"/>
      <c r="S11" s="253"/>
      <c r="T11" s="253"/>
      <c r="U11" s="253"/>
      <c r="V11" s="253"/>
      <c r="W11" s="253"/>
      <c r="X11" s="253"/>
      <c r="Y11" s="253"/>
      <c r="Z11" s="253"/>
      <c r="AA11" s="253"/>
      <c r="AB11" s="253"/>
      <c r="AC11" s="253"/>
      <c r="AD11" s="253"/>
      <c r="AE11" s="253"/>
      <c r="AF11" s="253"/>
      <c r="AG11" s="253"/>
      <c r="AH11" s="253"/>
      <c r="AI11" s="253"/>
      <c r="AJ11" s="253"/>
      <c r="AK11" s="253"/>
      <c r="AL11" s="253"/>
      <c r="AM11" s="253"/>
      <c r="AN11" s="253"/>
      <c r="AO11" s="253"/>
      <c r="AP11" s="253"/>
      <c r="AQ11" s="253"/>
      <c r="AR11" s="253"/>
      <c r="AS11" s="253"/>
      <c r="AT11" s="253"/>
      <c r="AU11" s="253"/>
      <c r="AV11" s="253"/>
      <c r="AW11" s="253"/>
      <c r="AX11" s="253"/>
      <c r="AY11" s="253"/>
      <c r="AZ11" s="253"/>
      <c r="BA11" s="253"/>
      <c r="BB11" s="253"/>
      <c r="BC11" s="253"/>
      <c r="BD11" s="253"/>
      <c r="BE11" s="253"/>
      <c r="BF11" s="253"/>
      <c r="BG11" s="253"/>
      <c r="BH11" s="253"/>
      <c r="BI11" s="4" t="s">
        <v>
1107</v>
      </c>
      <c r="BJ11" s="4"/>
      <c r="BK11" s="4"/>
      <c r="BL11" s="4"/>
      <c r="BM11" s="4"/>
      <c r="BN11" s="4"/>
      <c r="BO11" s="4"/>
      <c r="BP11" s="4"/>
      <c r="BQ11" s="4"/>
      <c r="BR11" s="4"/>
      <c r="BS11" s="4"/>
      <c r="BT11" s="4"/>
      <c r="CB11" s="253"/>
      <c r="CC11" s="261"/>
      <c r="CD11" s="261"/>
      <c r="CE11" s="261"/>
      <c r="CF11" s="261"/>
      <c r="CG11" s="261"/>
      <c r="CH11" s="261"/>
      <c r="CI11" s="261"/>
      <c r="CJ11" s="261"/>
      <c r="CK11" s="261"/>
      <c r="CL11" s="261"/>
      <c r="CM11" s="261"/>
      <c r="CN11" s="261"/>
      <c r="CO11" s="262"/>
      <c r="CP11" s="262"/>
      <c r="CQ11" s="262"/>
      <c r="CR11" s="259" t="s">
        <v>
1108</v>
      </c>
      <c r="CS11" s="262"/>
      <c r="CT11" s="262"/>
      <c r="CU11" s="261"/>
      <c r="CV11" s="261"/>
      <c r="CW11" s="261"/>
      <c r="CX11" s="261"/>
      <c r="CY11" s="262"/>
      <c r="CZ11" s="262"/>
      <c r="DA11" s="261"/>
      <c r="DB11" s="261"/>
      <c r="DC11" s="261"/>
      <c r="DD11" s="4"/>
      <c r="DE11" s="4"/>
      <c r="DF11" s="4"/>
      <c r="DG11" s="4"/>
      <c r="DH11" s="4"/>
      <c r="DI11" s="4"/>
      <c r="DJ11" s="4"/>
      <c r="DK11" s="37"/>
      <c r="DL11" s="37"/>
      <c r="DM11" s="37"/>
      <c r="DN11" s="37"/>
      <c r="DO11" s="37"/>
      <c r="DP11" s="37"/>
      <c r="DQ11" s="4"/>
      <c r="DR11" s="4"/>
      <c r="DS11" s="4"/>
      <c r="DT11" s="236" t="s">
        <v>
951</v>
      </c>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259"/>
      <c r="EY11" s="259"/>
      <c r="EZ11" s="259"/>
      <c r="FA11" s="259"/>
      <c r="FB11" s="259"/>
      <c r="FC11" s="259"/>
      <c r="FD11" s="259"/>
      <c r="FE11" s="259"/>
      <c r="FF11" s="259"/>
      <c r="FG11" s="259"/>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row>
    <row r="12" spans="1:204" ht="18" customHeight="1">
      <c r="A12" s="261"/>
      <c r="C12" s="253" t="s">
        <v>
1109</v>
      </c>
      <c r="D12" s="253"/>
      <c r="E12" s="253"/>
      <c r="F12" s="253"/>
      <c r="G12" s="253"/>
      <c r="H12" s="253"/>
      <c r="I12" s="253"/>
      <c r="J12" s="253"/>
      <c r="K12" s="253"/>
      <c r="L12" s="253"/>
      <c r="M12" s="253"/>
      <c r="N12" s="253"/>
      <c r="O12" s="253"/>
      <c r="P12" s="253"/>
      <c r="Q12" s="253"/>
      <c r="R12" s="253"/>
      <c r="S12" s="253"/>
      <c r="T12" s="253"/>
      <c r="U12" s="253"/>
      <c r="V12" s="253"/>
      <c r="W12" s="253"/>
      <c r="X12" s="253"/>
      <c r="Y12" s="253"/>
      <c r="Z12" s="253"/>
      <c r="AA12" s="253"/>
      <c r="AB12" s="253"/>
      <c r="AC12" s="253"/>
      <c r="AD12" s="253"/>
      <c r="AE12" s="253"/>
      <c r="AF12" s="253"/>
      <c r="AG12" s="253"/>
      <c r="AH12" s="253"/>
      <c r="AI12" s="253"/>
      <c r="AJ12" s="253"/>
      <c r="AK12" s="253"/>
      <c r="AL12" s="253"/>
      <c r="AM12" s="253"/>
      <c r="AN12" s="253"/>
      <c r="AO12" s="253"/>
      <c r="AP12" s="253"/>
      <c r="AQ12" s="253"/>
      <c r="AR12" s="253"/>
      <c r="AS12" s="253"/>
      <c r="AT12" s="253"/>
      <c r="AU12" s="253"/>
      <c r="AV12" s="253"/>
      <c r="AW12" s="253"/>
      <c r="AX12" s="253"/>
      <c r="AY12" s="253"/>
      <c r="AZ12" s="253"/>
      <c r="BA12" s="253"/>
      <c r="BB12" s="253"/>
      <c r="BC12" s="253"/>
      <c r="BD12" s="253"/>
      <c r="BE12" s="253"/>
      <c r="BF12" s="253"/>
      <c r="BG12" s="253"/>
      <c r="BH12" s="26"/>
      <c r="BI12" s="261"/>
      <c r="BJ12" s="261"/>
      <c r="BK12" s="262"/>
      <c r="BL12" s="262"/>
      <c r="BM12" s="262"/>
      <c r="BN12" s="262"/>
      <c r="BO12" s="261"/>
      <c r="BP12" s="261"/>
      <c r="BQ12" s="262"/>
      <c r="BR12" s="262"/>
      <c r="BS12" s="261"/>
      <c r="BT12" s="262"/>
      <c r="BU12" s="262"/>
      <c r="BV12" s="261"/>
      <c r="BW12" s="261"/>
      <c r="BX12" s="261"/>
      <c r="BY12" s="261"/>
      <c r="BZ12" s="261"/>
      <c r="CA12" s="262"/>
      <c r="CB12" s="262"/>
      <c r="CC12" s="261"/>
      <c r="CD12" s="261"/>
      <c r="CE12" s="261"/>
      <c r="CF12" s="261"/>
      <c r="CG12" s="261"/>
      <c r="CH12" s="261"/>
      <c r="CI12" s="261"/>
      <c r="CJ12" s="261"/>
      <c r="CK12" s="261"/>
      <c r="CL12" s="261"/>
      <c r="CM12" s="261"/>
      <c r="CN12" s="261"/>
      <c r="CO12" s="262"/>
      <c r="CP12" s="262"/>
      <c r="CQ12" s="262"/>
      <c r="CR12" s="262"/>
      <c r="CS12" s="261"/>
      <c r="CT12" s="261"/>
      <c r="CU12" s="261"/>
      <c r="CV12" s="261"/>
      <c r="CW12" s="261"/>
      <c r="CX12" s="261"/>
      <c r="CY12" s="262"/>
      <c r="CZ12" s="262"/>
      <c r="DA12" s="261"/>
      <c r="DB12" s="261"/>
      <c r="DC12" s="261"/>
      <c r="DD12" s="4"/>
      <c r="DE12" s="4"/>
      <c r="DF12" s="4"/>
      <c r="DG12" s="4"/>
      <c r="DH12" s="4"/>
      <c r="DI12" s="4"/>
      <c r="DJ12" s="4"/>
      <c r="DK12" s="37"/>
      <c r="DL12" s="37"/>
      <c r="DM12" s="37"/>
      <c r="DN12" s="37"/>
      <c r="DO12" s="37"/>
      <c r="DP12" s="37"/>
      <c r="DQ12" s="4"/>
      <c r="DR12" s="4"/>
      <c r="DT12" s="236"/>
      <c r="DU12" s="236"/>
      <c r="DV12" s="236"/>
      <c r="DW12" s="236"/>
      <c r="DX12" s="236"/>
      <c r="DY12" s="236"/>
      <c r="DZ12" s="236"/>
      <c r="EA12" s="236"/>
      <c r="EB12" s="236"/>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row>
    <row r="13" spans="1:204" ht="18" customHeight="1">
      <c r="A13" s="261"/>
      <c r="I13" s="253"/>
      <c r="J13" s="253"/>
      <c r="K13" s="253"/>
      <c r="L13" s="253"/>
      <c r="M13" s="253"/>
      <c r="N13" s="253"/>
      <c r="O13" s="253"/>
      <c r="P13" s="253"/>
      <c r="Q13" s="253"/>
      <c r="R13" s="253"/>
      <c r="S13" s="253"/>
      <c r="T13" s="253"/>
      <c r="U13" s="253"/>
      <c r="V13" s="253"/>
      <c r="W13" s="253"/>
      <c r="X13" s="253"/>
      <c r="Y13" s="253"/>
      <c r="Z13" s="253"/>
      <c r="AA13" s="253"/>
      <c r="AB13" s="253"/>
      <c r="AC13" s="253"/>
      <c r="AD13" s="253"/>
      <c r="AE13" s="253"/>
      <c r="AF13" s="253"/>
      <c r="AG13" s="253"/>
      <c r="AH13" s="253"/>
      <c r="AI13" s="253"/>
      <c r="AJ13" s="253"/>
      <c r="AK13" s="253"/>
      <c r="AL13" s="26"/>
      <c r="AM13" s="26"/>
      <c r="AN13" s="26"/>
      <c r="AO13" s="26"/>
      <c r="AP13" s="26"/>
      <c r="AQ13" s="26"/>
      <c r="AR13" s="26"/>
      <c r="AS13" s="26"/>
      <c r="AT13" s="253"/>
      <c r="AU13" s="81"/>
      <c r="AV13" s="253"/>
      <c r="AW13" s="253"/>
      <c r="AX13" s="253"/>
      <c r="AY13" s="253"/>
      <c r="AZ13" s="253"/>
      <c r="BA13" s="253"/>
      <c r="BB13" s="253"/>
      <c r="BC13" s="253"/>
      <c r="BD13" s="253"/>
      <c r="BE13" s="253"/>
      <c r="BF13" s="253"/>
      <c r="BG13" s="253"/>
      <c r="BH13" s="253"/>
      <c r="BI13" s="261"/>
      <c r="BJ13" s="261"/>
      <c r="BK13" s="262"/>
      <c r="BL13" s="262"/>
      <c r="BM13" s="262"/>
      <c r="BN13" s="262"/>
      <c r="BO13" s="261"/>
      <c r="BP13" s="261"/>
      <c r="BQ13" s="262"/>
      <c r="BR13" s="262"/>
      <c r="BS13" s="261"/>
      <c r="BT13" s="262"/>
      <c r="BU13" s="262"/>
      <c r="BV13" s="261"/>
      <c r="BW13" s="261"/>
      <c r="BX13" s="261"/>
      <c r="BY13" s="261"/>
      <c r="BZ13" s="261"/>
      <c r="CA13" s="262"/>
      <c r="CB13" s="262"/>
      <c r="CC13" s="261"/>
      <c r="CD13" s="261"/>
      <c r="CE13" s="261"/>
      <c r="CF13" s="261"/>
      <c r="CG13" s="261"/>
      <c r="CH13" s="261"/>
      <c r="CI13" s="261"/>
      <c r="CJ13" s="261"/>
      <c r="CK13" s="261"/>
      <c r="CL13" s="261"/>
      <c r="CM13" s="261"/>
      <c r="CN13" s="261"/>
      <c r="CO13" s="262"/>
      <c r="CP13" s="262"/>
      <c r="CQ13" s="262"/>
      <c r="CR13" s="262"/>
      <c r="CS13" s="261"/>
      <c r="CT13" s="261"/>
      <c r="CU13" s="261"/>
      <c r="CV13" s="261"/>
      <c r="CW13" s="261"/>
      <c r="CX13" s="261"/>
      <c r="CY13" s="262"/>
      <c r="CZ13" s="262"/>
      <c r="DA13" s="261"/>
      <c r="DB13" s="261"/>
      <c r="DC13" s="261"/>
      <c r="DD13" s="4"/>
      <c r="DE13" s="4"/>
      <c r="DF13" s="4"/>
      <c r="DG13" s="4"/>
      <c r="DH13" s="4"/>
      <c r="DI13" s="4"/>
      <c r="DJ13" s="4"/>
      <c r="DK13" s="37"/>
      <c r="DL13" s="37"/>
      <c r="DM13" s="37"/>
      <c r="DN13" s="37"/>
      <c r="DO13" s="37"/>
      <c r="DP13" s="37"/>
      <c r="DQ13" s="4"/>
      <c r="DR13" s="4"/>
      <c r="DS13" s="4"/>
      <c r="DT13" s="4"/>
      <c r="DU13" s="4"/>
      <c r="DV13" s="4"/>
      <c r="DW13" s="4"/>
      <c r="DX13" s="4"/>
      <c r="DY13" s="4"/>
      <c r="DZ13" s="4"/>
      <c r="EA13" s="4"/>
      <c r="EB13" s="4"/>
      <c r="EC13" s="4"/>
      <c r="ED13" s="4"/>
      <c r="EE13" s="4"/>
      <c r="EF13" s="4"/>
      <c r="EG13" s="4"/>
      <c r="EH13" s="4"/>
      <c r="EI13" s="4"/>
      <c r="EJ13" s="4"/>
      <c r="EK13" s="4" t="s">
        <v>
1110</v>
      </c>
      <c r="EL13" s="4"/>
      <c r="EM13" s="4"/>
      <c r="EN13" s="4"/>
      <c r="EO13" s="4"/>
      <c r="EP13" s="4"/>
      <c r="EQ13" s="4"/>
      <c r="ER13" s="4"/>
      <c r="ES13" s="4"/>
      <c r="ET13" s="4"/>
      <c r="EU13" s="4"/>
      <c r="EV13" s="4"/>
      <c r="EW13" s="4"/>
      <c r="EX13" s="261"/>
      <c r="EY13" s="261"/>
      <c r="EZ13" s="261"/>
      <c r="FA13" s="261"/>
      <c r="FB13" s="261"/>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row>
    <row r="14" spans="1:204" ht="18" customHeight="1">
      <c r="A14" s="29"/>
      <c r="B14" s="1219" t="s">
        <v>
1111</v>
      </c>
      <c r="C14" s="1219"/>
      <c r="D14" s="1220" t="s">
        <v>
1112</v>
      </c>
      <c r="E14" s="1220"/>
      <c r="F14" s="29" t="s">
        <v>
1113</v>
      </c>
      <c r="G14" s="29"/>
      <c r="H14" s="246" t="s">
        <v>
952</v>
      </c>
      <c r="I14" s="246"/>
      <c r="J14" s="246"/>
      <c r="K14" s="246"/>
      <c r="L14" s="246"/>
      <c r="M14" s="246"/>
      <c r="N14" s="246"/>
      <c r="O14" s="246"/>
      <c r="P14" s="246"/>
      <c r="Q14" s="246"/>
      <c r="R14" s="246"/>
      <c r="S14" s="246"/>
      <c r="T14" s="246"/>
      <c r="U14" s="246"/>
      <c r="V14" s="246"/>
      <c r="W14" s="246"/>
      <c r="X14" s="246"/>
      <c r="Y14" s="246"/>
      <c r="Z14" s="246"/>
      <c r="AA14" s="246"/>
      <c r="AB14" s="246"/>
      <c r="AC14" s="246"/>
      <c r="AD14" s="246"/>
      <c r="AE14" s="246"/>
      <c r="AF14" s="42"/>
      <c r="AG14" s="42"/>
      <c r="AH14" s="42"/>
      <c r="AI14" s="42"/>
      <c r="AJ14" s="42"/>
      <c r="AK14" s="42"/>
      <c r="AL14" s="42"/>
      <c r="AM14" s="42"/>
      <c r="AN14" s="246"/>
      <c r="AO14" s="42"/>
      <c r="AP14" s="42" t="s">
        <v>
1114</v>
      </c>
      <c r="AQ14" s="42"/>
      <c r="AR14" s="261"/>
      <c r="AS14" s="261"/>
      <c r="AT14" s="261"/>
      <c r="AU14" s="262"/>
      <c r="AV14" s="261"/>
      <c r="AW14" s="261"/>
      <c r="AX14" s="261"/>
      <c r="AY14" s="261"/>
      <c r="AZ14" s="261"/>
      <c r="BA14" s="261"/>
      <c r="BB14" s="261"/>
      <c r="BC14" s="261"/>
      <c r="BD14" s="261"/>
      <c r="BE14" s="261"/>
      <c r="BF14" s="261"/>
      <c r="BG14" s="261"/>
      <c r="BH14" s="261"/>
      <c r="BI14" s="261"/>
      <c r="BJ14" s="261"/>
      <c r="BK14" s="261"/>
      <c r="BL14" s="261"/>
      <c r="BM14" s="261"/>
      <c r="BN14" s="261"/>
      <c r="BO14" s="261"/>
      <c r="BP14" s="261"/>
      <c r="BQ14" s="261"/>
      <c r="BR14" s="261"/>
      <c r="BS14" s="261"/>
      <c r="BT14" s="261"/>
      <c r="BU14" s="261"/>
      <c r="BV14" s="261"/>
      <c r="BW14" s="261"/>
      <c r="BX14" s="261"/>
      <c r="BY14" s="261"/>
      <c r="BZ14" s="261"/>
      <c r="CA14" s="262"/>
      <c r="CB14" s="262"/>
      <c r="CC14" s="261"/>
      <c r="CD14" s="261"/>
      <c r="CE14" s="261"/>
      <c r="CF14" s="261"/>
      <c r="CG14" s="261"/>
      <c r="CH14" s="261"/>
      <c r="CI14" s="261"/>
      <c r="CJ14" s="261"/>
      <c r="CK14" s="261"/>
      <c r="CL14" s="261"/>
      <c r="CM14" s="261"/>
      <c r="CN14" s="261"/>
      <c r="CO14" s="262"/>
      <c r="CP14" s="262"/>
      <c r="CQ14" s="262"/>
      <c r="CR14" s="262"/>
      <c r="CS14" s="261"/>
      <c r="CT14" s="261"/>
      <c r="CU14" s="261"/>
      <c r="CV14" s="261"/>
      <c r="CW14" s="261"/>
      <c r="CX14" s="261"/>
      <c r="CY14" s="262"/>
      <c r="CZ14" s="262"/>
      <c r="DA14" s="261"/>
      <c r="DB14" s="261"/>
      <c r="DC14" s="261"/>
      <c r="DD14" s="4"/>
      <c r="DE14" s="4"/>
      <c r="DF14" s="4"/>
      <c r="DG14" s="4"/>
      <c r="DH14" s="4"/>
      <c r="DI14" s="4"/>
      <c r="DJ14" s="4"/>
      <c r="DK14" s="37"/>
      <c r="DL14" s="37"/>
      <c r="DM14" s="37"/>
      <c r="DN14" s="37"/>
      <c r="DO14" s="37"/>
      <c r="DP14" s="37"/>
      <c r="DQ14" s="4"/>
      <c r="DR14" s="4"/>
      <c r="DS14" s="689" t="s">
        <v>
1115</v>
      </c>
      <c r="DT14" s="689"/>
      <c r="DU14" s="29" t="s">
        <v>
1112</v>
      </c>
      <c r="DV14" s="29" t="s">
        <v>
1116</v>
      </c>
      <c r="DW14" s="29"/>
      <c r="DX14" s="251" t="s">
        <v>
953</v>
      </c>
      <c r="DY14" s="251"/>
      <c r="DZ14" s="251"/>
      <c r="EA14" s="251"/>
      <c r="EB14" s="251"/>
      <c r="EC14" s="251"/>
      <c r="ED14" s="251"/>
      <c r="EE14" s="251"/>
      <c r="EF14" s="251"/>
      <c r="EG14" s="29"/>
      <c r="EH14" s="29"/>
      <c r="EI14" s="29"/>
      <c r="EJ14" s="29"/>
      <c r="EK14" s="29"/>
      <c r="EL14" s="29"/>
      <c r="EM14" s="29"/>
      <c r="EN14" s="4"/>
      <c r="EO14" s="4"/>
      <c r="EP14" s="4"/>
      <c r="EQ14" s="4"/>
      <c r="ER14" s="4"/>
      <c r="ES14" s="4"/>
      <c r="ET14" s="4"/>
      <c r="EU14" s="4"/>
      <c r="EV14" s="4"/>
      <c r="EW14" s="4"/>
      <c r="EX14" s="4"/>
      <c r="EY14" s="4"/>
      <c r="EZ14" s="4"/>
      <c r="FA14" s="4"/>
      <c r="FB14" s="4"/>
      <c r="FC14" s="4"/>
      <c r="FD14" s="4"/>
      <c r="FE14" s="4"/>
      <c r="FF14" s="4"/>
      <c r="FG14" s="4"/>
      <c r="FH14" s="4"/>
      <c r="FI14" s="4"/>
      <c r="FJ14" s="4"/>
      <c r="FK14" s="4"/>
      <c r="FL14" s="4"/>
      <c r="FM14" s="4"/>
      <c r="FN14" s="4"/>
      <c r="FO14" s="4"/>
      <c r="FP14" s="4"/>
      <c r="FQ14" s="4"/>
      <c r="FR14" s="4"/>
      <c r="FS14" s="4"/>
      <c r="FT14" s="4"/>
      <c r="FU14" s="4"/>
      <c r="FV14" s="4"/>
      <c r="FW14" s="4"/>
      <c r="FX14" s="4"/>
      <c r="FY14" s="4"/>
      <c r="FZ14" s="4"/>
      <c r="GA14" s="4"/>
      <c r="GB14" s="4"/>
      <c r="GC14" s="4"/>
      <c r="GD14" s="4"/>
      <c r="GE14" s="4"/>
      <c r="GF14" s="4"/>
      <c r="GG14" s="4"/>
      <c r="GH14" s="4"/>
      <c r="GI14" s="4"/>
      <c r="GJ14" s="4"/>
      <c r="GK14" s="4"/>
      <c r="GL14" s="4"/>
      <c r="GM14" s="4"/>
      <c r="GN14" s="4"/>
      <c r="GO14" s="4"/>
      <c r="GP14" s="4"/>
      <c r="GQ14" s="4"/>
      <c r="GR14" s="4"/>
      <c r="GS14" s="4"/>
      <c r="GT14" s="4"/>
      <c r="GU14" s="4"/>
      <c r="GV14" s="4"/>
    </row>
    <row r="15" spans="1:204" ht="18" customHeight="1">
      <c r="A15" s="261"/>
      <c r="B15" s="253"/>
      <c r="C15" s="253"/>
      <c r="D15" s="253"/>
      <c r="E15" s="253"/>
      <c r="F15" s="253"/>
      <c r="G15" s="253"/>
      <c r="H15" s="674" t="s">
        <v>
954</v>
      </c>
      <c r="I15" s="674"/>
      <c r="J15" s="674"/>
      <c r="K15" s="674"/>
      <c r="L15" s="674"/>
      <c r="M15" s="674"/>
      <c r="N15" s="674"/>
      <c r="O15" s="674"/>
      <c r="P15" s="674"/>
      <c r="Q15" s="674"/>
      <c r="R15" s="253"/>
      <c r="S15" s="253"/>
      <c r="T15" s="253"/>
      <c r="U15" s="253"/>
      <c r="V15" s="253"/>
      <c r="W15" s="253"/>
      <c r="X15" s="253"/>
      <c r="Y15" s="253"/>
      <c r="Z15" s="253"/>
      <c r="AA15" s="253"/>
      <c r="AB15" s="253"/>
      <c r="AC15" s="253"/>
      <c r="AD15" s="253"/>
      <c r="AE15" s="253"/>
      <c r="AF15" s="37"/>
      <c r="AG15" s="37"/>
      <c r="AH15" s="37"/>
      <c r="AI15" s="37" t="s">
        <v>
1117</v>
      </c>
      <c r="AJ15" s="37"/>
      <c r="AK15" s="37"/>
      <c r="AL15" s="37"/>
      <c r="AM15" s="37"/>
      <c r="AN15" s="37"/>
      <c r="AO15" s="37"/>
      <c r="AP15" s="37"/>
      <c r="AQ15" s="37"/>
      <c r="AR15" s="37"/>
      <c r="AS15" s="37"/>
      <c r="AT15" s="37"/>
      <c r="AU15" s="37"/>
      <c r="AV15" s="37"/>
      <c r="AW15" s="37"/>
      <c r="AX15" s="37"/>
      <c r="AY15" s="37"/>
      <c r="AZ15" s="37"/>
      <c r="BA15" s="37"/>
      <c r="BB15" s="37"/>
      <c r="BC15" s="37"/>
      <c r="BD15" s="37"/>
      <c r="BE15" s="37"/>
      <c r="BF15" s="37"/>
      <c r="BG15" s="37"/>
      <c r="BH15" s="37"/>
      <c r="BI15" s="261"/>
      <c r="BJ15" s="261"/>
      <c r="BK15" s="261"/>
      <c r="BL15" s="261"/>
      <c r="BM15" s="261"/>
      <c r="BN15" s="261"/>
      <c r="BO15" s="261"/>
      <c r="BP15" s="261"/>
      <c r="BQ15" s="262"/>
      <c r="BR15" s="262"/>
      <c r="BS15" s="261"/>
      <c r="BT15" s="262"/>
      <c r="BU15" s="262"/>
      <c r="BV15" s="261"/>
      <c r="BW15" s="4"/>
      <c r="BY15" s="261"/>
      <c r="BZ15" s="261"/>
      <c r="CA15" s="261"/>
      <c r="CB15" s="261"/>
      <c r="CC15" s="261"/>
      <c r="CE15" s="261"/>
      <c r="CF15" s="261"/>
      <c r="CG15" s="261"/>
      <c r="CH15" s="261"/>
      <c r="CI15" s="261"/>
      <c r="CJ15" s="261"/>
      <c r="CK15" s="261"/>
      <c r="CL15" s="249" t="s">
        <v>
923</v>
      </c>
      <c r="CM15" s="261"/>
      <c r="CN15" s="261"/>
      <c r="CO15" s="261"/>
      <c r="CP15" s="261"/>
      <c r="CQ15" s="261"/>
      <c r="CR15" s="261"/>
      <c r="CS15" s="261"/>
      <c r="CT15" s="261"/>
      <c r="CU15" s="261"/>
      <c r="CV15" s="261"/>
      <c r="CW15" s="261"/>
      <c r="CX15" s="261"/>
      <c r="CY15" s="262"/>
      <c r="CZ15" s="262"/>
      <c r="DA15" s="261"/>
      <c r="DB15" s="261"/>
      <c r="DC15" s="261"/>
      <c r="DD15" s="4"/>
      <c r="DE15" s="4"/>
      <c r="DF15" s="4"/>
      <c r="DG15" s="4"/>
      <c r="DH15" s="4"/>
      <c r="DI15" s="4"/>
      <c r="DJ15" s="37"/>
      <c r="DK15" s="35"/>
      <c r="DL15" s="261"/>
      <c r="DM15" s="261"/>
      <c r="DN15" s="261"/>
      <c r="DO15" s="261"/>
      <c r="DP15" s="261"/>
      <c r="DQ15" s="249"/>
      <c r="EX15" s="4"/>
      <c r="EY15" s="4"/>
      <c r="EZ15" s="4"/>
      <c r="FA15" s="4"/>
      <c r="FB15" s="4"/>
      <c r="FC15" s="4"/>
      <c r="FD15" s="4"/>
      <c r="FE15" s="4"/>
      <c r="FF15" s="4"/>
      <c r="FG15" s="4"/>
      <c r="FH15" s="4"/>
      <c r="FI15" s="4"/>
      <c r="FJ15" s="4"/>
      <c r="FK15" s="4"/>
      <c r="FL15" s="4"/>
      <c r="FM15" s="4"/>
      <c r="FN15" s="4"/>
      <c r="FO15" s="4"/>
      <c r="FP15" s="4"/>
      <c r="FQ15" s="4"/>
      <c r="FR15" s="4"/>
      <c r="FS15" s="4"/>
      <c r="FT15" s="4"/>
      <c r="FU15" s="4"/>
      <c r="FV15" s="4"/>
      <c r="FW15" s="4"/>
      <c r="FX15" s="4"/>
      <c r="FY15" s="4"/>
      <c r="FZ15" s="4"/>
      <c r="GA15" s="4"/>
      <c r="GB15" s="4"/>
      <c r="GC15" s="4"/>
      <c r="GD15" s="4"/>
      <c r="GE15" s="4"/>
      <c r="GF15" s="4"/>
      <c r="GG15" s="4"/>
      <c r="GH15" s="4"/>
      <c r="GI15" s="4"/>
      <c r="GJ15" s="4"/>
      <c r="GK15" s="4"/>
      <c r="GL15" s="4"/>
      <c r="GM15" s="4"/>
      <c r="GN15" s="4"/>
      <c r="GO15" s="4"/>
      <c r="GP15" s="4"/>
      <c r="GQ15" s="4"/>
      <c r="GR15" s="4"/>
      <c r="GS15" s="4"/>
      <c r="GT15" s="4"/>
      <c r="GU15" s="4"/>
      <c r="GV15" s="4"/>
    </row>
    <row r="16" spans="1:204" ht="18" customHeight="1">
      <c r="A16" s="642" t="s">
        <v>
955</v>
      </c>
      <c r="B16" s="1218"/>
      <c r="C16" s="1218"/>
      <c r="D16" s="1218"/>
      <c r="E16" s="1218"/>
      <c r="F16" s="1218"/>
      <c r="G16" s="642" t="s">
        <v>
570</v>
      </c>
      <c r="H16" s="1218"/>
      <c r="I16" s="1218"/>
      <c r="J16" s="1218"/>
      <c r="K16" s="1218"/>
      <c r="L16" s="612" t="s">
        <v>
466</v>
      </c>
      <c r="M16" s="1235"/>
      <c r="N16" s="1235"/>
      <c r="O16" s="1235"/>
      <c r="P16" s="1235"/>
      <c r="Q16" s="1235"/>
      <c r="R16" s="1235"/>
      <c r="S16" s="1235"/>
      <c r="T16" s="1235"/>
      <c r="U16" s="1235"/>
      <c r="V16" s="1235"/>
      <c r="W16" s="1235"/>
      <c r="X16" s="1235"/>
      <c r="Y16" s="1235"/>
      <c r="Z16" s="1235"/>
      <c r="AA16" s="1235"/>
      <c r="AB16" s="1235"/>
      <c r="AC16" s="1235"/>
      <c r="AD16" s="1236"/>
      <c r="AE16" s="612" t="s">
        <v>
465</v>
      </c>
      <c r="AF16" s="1235"/>
      <c r="AG16" s="1235"/>
      <c r="AH16" s="1235"/>
      <c r="AI16" s="1235"/>
      <c r="AJ16" s="1235"/>
      <c r="AK16" s="1235"/>
      <c r="AL16" s="1235"/>
      <c r="AM16" s="1235"/>
      <c r="AN16" s="1235"/>
      <c r="AO16" s="1235"/>
      <c r="AP16" s="1235"/>
      <c r="AQ16" s="1235"/>
      <c r="AR16" s="1235"/>
      <c r="AS16" s="1235"/>
      <c r="AT16" s="1235"/>
      <c r="AU16" s="1235"/>
      <c r="AV16" s="1235"/>
      <c r="AW16" s="1235"/>
      <c r="AX16" s="1235"/>
      <c r="AY16" s="1235"/>
      <c r="AZ16" s="1236"/>
      <c r="BA16" s="612" t="s">
        <v>
1118</v>
      </c>
      <c r="BB16" s="1235"/>
      <c r="BC16" s="1235"/>
      <c r="BD16" s="1235"/>
      <c r="BE16" s="1235"/>
      <c r="BF16" s="1235"/>
      <c r="BG16" s="1235"/>
      <c r="BH16" s="1235"/>
      <c r="BI16" s="1235"/>
      <c r="BJ16" s="1235"/>
      <c r="BK16" s="1235"/>
      <c r="BL16" s="1235"/>
      <c r="BM16" s="1235"/>
      <c r="BN16" s="1235"/>
      <c r="BO16" s="1235"/>
      <c r="BP16" s="1235"/>
      <c r="BQ16" s="1235"/>
      <c r="BR16" s="1235"/>
      <c r="BS16" s="1235"/>
      <c r="BT16" s="1235"/>
      <c r="BU16" s="1235"/>
      <c r="BV16" s="1235"/>
      <c r="BW16" s="1235"/>
      <c r="BX16" s="1235"/>
      <c r="BY16" s="1235"/>
      <c r="BZ16" s="1235"/>
      <c r="CA16" s="1235"/>
      <c r="CB16" s="1235"/>
      <c r="CC16" s="1235"/>
      <c r="CD16" s="1236"/>
      <c r="CE16" s="633" t="s">
        <v>
956</v>
      </c>
      <c r="CF16" s="649"/>
      <c r="CG16" s="649"/>
      <c r="CH16" s="649"/>
      <c r="CI16" s="649"/>
      <c r="CJ16" s="649"/>
      <c r="CK16" s="649"/>
      <c r="CL16" s="650"/>
      <c r="CM16" s="242"/>
      <c r="CN16" s="242"/>
      <c r="CO16" s="242"/>
      <c r="CP16" s="242"/>
      <c r="CQ16" s="242"/>
      <c r="CR16" s="242"/>
      <c r="CS16" s="242"/>
      <c r="CT16" s="242"/>
      <c r="CU16" s="242"/>
      <c r="CV16" s="242"/>
      <c r="CW16" s="242"/>
      <c r="CX16" s="242"/>
      <c r="CY16" s="242"/>
      <c r="CZ16" s="242"/>
      <c r="DA16" s="242"/>
      <c r="DB16" s="242"/>
      <c r="DC16" s="242"/>
      <c r="DD16" s="242"/>
      <c r="DE16" s="242"/>
      <c r="DF16" s="242"/>
      <c r="DG16" s="242"/>
      <c r="DH16" s="242"/>
      <c r="DI16" s="242"/>
      <c r="DJ16" s="696"/>
      <c r="DK16" s="696"/>
      <c r="DL16" s="696"/>
      <c r="DM16" s="696"/>
      <c r="DN16" s="696"/>
      <c r="DO16" s="696"/>
      <c r="DP16" s="696"/>
      <c r="DQ16" s="696"/>
      <c r="DR16" s="612" t="s">
        <v>
484</v>
      </c>
      <c r="DS16" s="613"/>
      <c r="DT16" s="613"/>
      <c r="DU16" s="613"/>
      <c r="DV16" s="613"/>
      <c r="DW16" s="613"/>
      <c r="DX16" s="613"/>
      <c r="DY16" s="613"/>
      <c r="DZ16" s="613"/>
      <c r="EA16" s="613"/>
      <c r="EB16" s="613"/>
      <c r="EC16" s="614"/>
      <c r="ED16" s="878" t="s">
        <v>
957</v>
      </c>
      <c r="EE16" s="879"/>
      <c r="EF16" s="879"/>
      <c r="EG16" s="879"/>
      <c r="EH16" s="879"/>
      <c r="EI16" s="879"/>
      <c r="EJ16" s="879"/>
      <c r="EK16" s="879"/>
      <c r="EL16" s="880"/>
      <c r="EM16" s="4"/>
      <c r="EN16" s="4"/>
      <c r="EO16" s="4"/>
      <c r="EP16" s="4"/>
      <c r="EQ16" s="4"/>
      <c r="ER16" s="4"/>
      <c r="ES16" s="4"/>
      <c r="ET16" s="4"/>
      <c r="EU16" s="4"/>
      <c r="EV16" s="4"/>
      <c r="EW16" s="4"/>
      <c r="EX16" s="4"/>
      <c r="EY16" s="4"/>
      <c r="EZ16" s="4"/>
      <c r="FA16" s="4"/>
      <c r="FB16" s="4"/>
      <c r="FC16" s="4"/>
      <c r="FD16" s="4"/>
      <c r="FE16" s="4"/>
      <c r="FF16" s="4"/>
      <c r="FG16" s="4"/>
      <c r="FH16" s="4"/>
      <c r="FI16" s="4"/>
      <c r="FJ16" s="4"/>
      <c r="FK16" s="4"/>
      <c r="FL16" s="4"/>
      <c r="FM16" s="4"/>
      <c r="FN16" s="4"/>
      <c r="FO16" s="4"/>
      <c r="FP16" s="4"/>
      <c r="FQ16" s="4"/>
      <c r="FR16" s="4"/>
      <c r="FS16" s="4"/>
      <c r="FT16" s="4"/>
      <c r="FU16" s="4"/>
      <c r="FV16" s="4"/>
      <c r="FW16" s="4"/>
      <c r="FX16" s="4"/>
      <c r="FY16" s="4"/>
      <c r="FZ16" s="4"/>
      <c r="GA16" s="4"/>
      <c r="GB16" s="4"/>
      <c r="GC16" s="4"/>
      <c r="GD16" s="4"/>
      <c r="GE16" s="4"/>
      <c r="GF16" s="4"/>
      <c r="GG16" s="4"/>
      <c r="GH16" s="4"/>
      <c r="GI16" s="4"/>
      <c r="GJ16" s="4"/>
      <c r="GK16" s="4"/>
      <c r="GL16" s="4"/>
      <c r="GM16" s="4"/>
      <c r="GN16" s="4"/>
      <c r="GO16" s="4"/>
      <c r="GP16" s="4"/>
      <c r="GQ16" s="4"/>
      <c r="GR16" s="4"/>
      <c r="GS16" s="4"/>
      <c r="GT16" s="4"/>
      <c r="GU16" s="4"/>
      <c r="GV16" s="4"/>
    </row>
    <row r="17" spans="1:204" ht="18" customHeight="1">
      <c r="A17" s="1218"/>
      <c r="B17" s="1218"/>
      <c r="C17" s="1218"/>
      <c r="D17" s="1218"/>
      <c r="E17" s="1218"/>
      <c r="F17" s="1218"/>
      <c r="G17" s="1218"/>
      <c r="H17" s="1218"/>
      <c r="I17" s="1218"/>
      <c r="J17" s="1218"/>
      <c r="K17" s="1218"/>
      <c r="L17" s="712" t="s">
        <v>
940</v>
      </c>
      <c r="M17" s="713"/>
      <c r="N17" s="713"/>
      <c r="O17" s="713"/>
      <c r="P17" s="713"/>
      <c r="Q17" s="713"/>
      <c r="R17" s="713"/>
      <c r="S17" s="713"/>
      <c r="T17" s="1228"/>
      <c r="U17" s="1229"/>
      <c r="V17" s="657" t="s">
        <v>
665</v>
      </c>
      <c r="W17" s="1232"/>
      <c r="X17" s="1232"/>
      <c r="Y17" s="1232"/>
      <c r="Z17" s="1232"/>
      <c r="AA17" s="1232"/>
      <c r="AB17" s="1232"/>
      <c r="AC17" s="1232"/>
      <c r="AD17" s="1233"/>
      <c r="AE17" s="657" t="s">
        <v>
940</v>
      </c>
      <c r="AF17" s="634"/>
      <c r="AG17" s="634"/>
      <c r="AH17" s="634"/>
      <c r="AI17" s="634"/>
      <c r="AJ17" s="634"/>
      <c r="AK17" s="634"/>
      <c r="AL17" s="635"/>
      <c r="AM17" s="657" t="s">
        <v>
665</v>
      </c>
      <c r="AN17" s="634"/>
      <c r="AO17" s="634"/>
      <c r="AP17" s="634"/>
      <c r="AQ17" s="634"/>
      <c r="AR17" s="635"/>
      <c r="AS17" s="633" t="s">
        <v>
958</v>
      </c>
      <c r="AT17" s="649"/>
      <c r="AU17" s="649"/>
      <c r="AV17" s="649"/>
      <c r="AW17" s="649"/>
      <c r="AX17" s="649"/>
      <c r="AY17" s="649"/>
      <c r="AZ17" s="650"/>
      <c r="BA17" s="657" t="s">
        <v>
940</v>
      </c>
      <c r="BB17" s="1232"/>
      <c r="BC17" s="1232"/>
      <c r="BD17" s="1232"/>
      <c r="BE17" s="1232"/>
      <c r="BF17" s="1232"/>
      <c r="BG17" s="1232"/>
      <c r="BH17" s="1233"/>
      <c r="BI17" s="657" t="s">
        <v>
959</v>
      </c>
      <c r="BJ17" s="634"/>
      <c r="BK17" s="634"/>
      <c r="BL17" s="634"/>
      <c r="BM17" s="634"/>
      <c r="BN17" s="634"/>
      <c r="BO17" s="634"/>
      <c r="BP17" s="635"/>
      <c r="BQ17" s="657" t="s">
        <v>
960</v>
      </c>
      <c r="BR17" s="634"/>
      <c r="BS17" s="634"/>
      <c r="BT17" s="634"/>
      <c r="BU17" s="634"/>
      <c r="BV17" s="635"/>
      <c r="BW17" s="657" t="s">
        <v>
665</v>
      </c>
      <c r="BX17" s="634"/>
      <c r="BY17" s="634"/>
      <c r="BZ17" s="634"/>
      <c r="CA17" s="634"/>
      <c r="CB17" s="634"/>
      <c r="CC17" s="634"/>
      <c r="CD17" s="634"/>
      <c r="CE17" s="695" t="s">
        <v>
961</v>
      </c>
      <c r="CF17" s="696"/>
      <c r="CG17" s="696"/>
      <c r="CH17" s="696"/>
      <c r="CI17" s="696"/>
      <c r="CJ17" s="696"/>
      <c r="CK17" s="696"/>
      <c r="CL17" s="697"/>
      <c r="CM17" s="242"/>
      <c r="CN17" s="242"/>
      <c r="CO17" s="242"/>
      <c r="CP17" s="242"/>
      <c r="CQ17" s="242"/>
      <c r="CR17" s="242"/>
      <c r="CS17" s="242"/>
      <c r="CT17" s="242"/>
      <c r="CU17" s="242"/>
      <c r="CV17" s="242"/>
      <c r="CW17" s="242"/>
      <c r="CX17" s="242"/>
      <c r="CY17" s="242"/>
      <c r="CZ17" s="242"/>
      <c r="DA17" s="242"/>
      <c r="DB17" s="242"/>
      <c r="DC17" s="242"/>
      <c r="DD17" s="242"/>
      <c r="DE17" s="242"/>
      <c r="DF17" s="242"/>
      <c r="DG17" s="242"/>
      <c r="DH17" s="242"/>
      <c r="DI17" s="242"/>
      <c r="DJ17" s="696"/>
      <c r="DK17" s="696"/>
      <c r="DL17" s="696"/>
      <c r="DM17" s="696"/>
      <c r="DN17" s="696"/>
      <c r="DO17" s="696"/>
      <c r="DP17" s="696"/>
      <c r="DQ17" s="696"/>
      <c r="DR17" s="138"/>
      <c r="DS17" s="264"/>
      <c r="DT17" s="87" t="s">
        <v>
685</v>
      </c>
      <c r="DU17" s="87"/>
      <c r="DV17" s="213" t="s">
        <v>
1119</v>
      </c>
      <c r="DW17" s="73" t="s">
        <v>
693</v>
      </c>
      <c r="DX17" s="88" t="s">
        <v>
1120</v>
      </c>
      <c r="DY17" s="73" t="s">
        <v>
962</v>
      </c>
      <c r="DZ17" s="88" t="s">
        <v>
1121</v>
      </c>
      <c r="EA17" s="73" t="s">
        <v>
963</v>
      </c>
      <c r="EB17" s="261"/>
      <c r="EC17" s="263"/>
      <c r="ED17" s="1226">
        <v>
1613</v>
      </c>
      <c r="EE17" s="865"/>
      <c r="EF17" s="865"/>
      <c r="EG17" s="865"/>
      <c r="EH17" s="865"/>
      <c r="EI17" s="865"/>
      <c r="EJ17" s="865"/>
      <c r="EK17" s="865"/>
      <c r="EL17" s="866"/>
      <c r="EM17" s="4"/>
      <c r="EN17" s="4"/>
      <c r="EO17" s="4"/>
      <c r="EP17" s="4"/>
      <c r="EQ17" s="4"/>
      <c r="ER17" s="4"/>
      <c r="ES17" s="4"/>
      <c r="ET17" s="4"/>
      <c r="EU17" s="4"/>
      <c r="EV17" s="4"/>
      <c r="EW17" s="4"/>
      <c r="EX17" s="4"/>
      <c r="EY17" s="4"/>
      <c r="EZ17" s="4"/>
      <c r="FA17" s="4"/>
      <c r="FB17" s="4"/>
      <c r="FC17" s="4"/>
      <c r="FD17" s="4"/>
      <c r="FE17" s="4"/>
      <c r="FF17" s="4"/>
      <c r="FG17" s="4"/>
      <c r="FH17" s="4"/>
      <c r="FI17" s="4"/>
      <c r="FJ17" s="4"/>
      <c r="FK17" s="4"/>
      <c r="FL17" s="4"/>
      <c r="FM17" s="4"/>
      <c r="FN17" s="4"/>
      <c r="FO17" s="4"/>
      <c r="FP17" s="4"/>
      <c r="FQ17" s="4"/>
      <c r="FR17" s="4"/>
      <c r="FS17" s="4"/>
      <c r="FT17" s="4"/>
      <c r="FU17" s="4"/>
      <c r="FV17" s="4"/>
      <c r="FW17" s="4"/>
      <c r="FX17" s="4"/>
      <c r="FY17" s="4"/>
      <c r="FZ17" s="4"/>
      <c r="GA17" s="4"/>
      <c r="GB17" s="4"/>
      <c r="GC17" s="4"/>
      <c r="GD17" s="4"/>
      <c r="GE17" s="4"/>
      <c r="GF17" s="4"/>
      <c r="GG17" s="4"/>
      <c r="GH17" s="4"/>
      <c r="GI17" s="4"/>
      <c r="GJ17" s="4"/>
      <c r="GK17" s="4"/>
      <c r="GL17" s="4"/>
      <c r="GM17" s="4"/>
      <c r="GN17" s="4"/>
      <c r="GO17" s="4"/>
      <c r="GP17" s="4"/>
      <c r="GQ17" s="4"/>
      <c r="GR17" s="4"/>
      <c r="GS17" s="4"/>
      <c r="GT17" s="4"/>
      <c r="GU17" s="4"/>
      <c r="GV17" s="4"/>
    </row>
    <row r="18" spans="1:204" ht="21" customHeight="1">
      <c r="A18" s="1218"/>
      <c r="B18" s="1218"/>
      <c r="C18" s="1218"/>
      <c r="D18" s="1218"/>
      <c r="E18" s="1218"/>
      <c r="F18" s="1218"/>
      <c r="G18" s="1218"/>
      <c r="H18" s="1218"/>
      <c r="I18" s="1218"/>
      <c r="J18" s="1218"/>
      <c r="K18" s="1218"/>
      <c r="L18" s="718"/>
      <c r="M18" s="719"/>
      <c r="N18" s="719"/>
      <c r="O18" s="719"/>
      <c r="P18" s="719"/>
      <c r="Q18" s="719"/>
      <c r="R18" s="719"/>
      <c r="S18" s="719"/>
      <c r="T18" s="1230"/>
      <c r="U18" s="1231"/>
      <c r="V18" s="1234"/>
      <c r="W18" s="903"/>
      <c r="X18" s="903"/>
      <c r="Y18" s="903"/>
      <c r="Z18" s="903"/>
      <c r="AA18" s="903"/>
      <c r="AB18" s="903"/>
      <c r="AC18" s="903"/>
      <c r="AD18" s="904"/>
      <c r="AE18" s="639"/>
      <c r="AF18" s="640"/>
      <c r="AG18" s="640"/>
      <c r="AH18" s="640"/>
      <c r="AI18" s="640"/>
      <c r="AJ18" s="640"/>
      <c r="AK18" s="640"/>
      <c r="AL18" s="641"/>
      <c r="AM18" s="1234"/>
      <c r="AN18" s="903"/>
      <c r="AO18" s="903"/>
      <c r="AP18" s="903"/>
      <c r="AQ18" s="903"/>
      <c r="AR18" s="904"/>
      <c r="AS18" s="651"/>
      <c r="AT18" s="652"/>
      <c r="AU18" s="652"/>
      <c r="AV18" s="652"/>
      <c r="AW18" s="652"/>
      <c r="AX18" s="652"/>
      <c r="AY18" s="652"/>
      <c r="AZ18" s="653"/>
      <c r="BA18" s="1234"/>
      <c r="BB18" s="903"/>
      <c r="BC18" s="903"/>
      <c r="BD18" s="903"/>
      <c r="BE18" s="903"/>
      <c r="BF18" s="903"/>
      <c r="BG18" s="903"/>
      <c r="BH18" s="904"/>
      <c r="BI18" s="639"/>
      <c r="BJ18" s="640"/>
      <c r="BK18" s="640"/>
      <c r="BL18" s="640"/>
      <c r="BM18" s="640"/>
      <c r="BN18" s="640"/>
      <c r="BO18" s="640"/>
      <c r="BP18" s="641"/>
      <c r="BQ18" s="639"/>
      <c r="BR18" s="640"/>
      <c r="BS18" s="640"/>
      <c r="BT18" s="640"/>
      <c r="BU18" s="640"/>
      <c r="BV18" s="641"/>
      <c r="BW18" s="639"/>
      <c r="BX18" s="640"/>
      <c r="BY18" s="640"/>
      <c r="BZ18" s="640"/>
      <c r="CA18" s="640"/>
      <c r="CB18" s="640"/>
      <c r="CC18" s="640"/>
      <c r="CD18" s="640"/>
      <c r="CE18" s="651" t="s">
        <v>
964</v>
      </c>
      <c r="CF18" s="652"/>
      <c r="CG18" s="652"/>
      <c r="CH18" s="652"/>
      <c r="CI18" s="652"/>
      <c r="CJ18" s="652"/>
      <c r="CK18" s="652"/>
      <c r="CL18" s="653"/>
      <c r="CM18" s="242"/>
      <c r="CN18" s="242"/>
      <c r="CO18" s="242"/>
      <c r="CP18" s="242"/>
      <c r="CQ18" s="242"/>
      <c r="CR18" s="242"/>
      <c r="CS18" s="242"/>
      <c r="CT18" s="242"/>
      <c r="CU18" s="242"/>
      <c r="CV18" s="242"/>
      <c r="CW18" s="242"/>
      <c r="CX18" s="242"/>
      <c r="CY18" s="242"/>
      <c r="CZ18" s="242"/>
      <c r="DA18" s="242"/>
      <c r="DB18" s="242"/>
      <c r="DC18" s="242"/>
      <c r="DD18" s="242"/>
      <c r="DE18" s="242"/>
      <c r="DF18" s="242"/>
      <c r="DG18" s="242"/>
      <c r="DH18" s="242"/>
      <c r="DI18" s="242"/>
      <c r="DJ18" s="696"/>
      <c r="DK18" s="696"/>
      <c r="DL18" s="696"/>
      <c r="DM18" s="696"/>
      <c r="DN18" s="696"/>
      <c r="DO18" s="696"/>
      <c r="DP18" s="696"/>
      <c r="DQ18" s="696"/>
      <c r="DR18" s="80"/>
      <c r="DS18" s="261"/>
      <c r="DT18" s="36"/>
      <c r="DU18" s="36"/>
      <c r="DV18" s="213">
        <v>
22</v>
      </c>
      <c r="DW18" s="73" t="s">
        <v>
693</v>
      </c>
      <c r="DX18" s="88" t="s">
        <v>
1122</v>
      </c>
      <c r="DY18" s="73" t="s">
        <v>
962</v>
      </c>
      <c r="DZ18" s="88" t="s">
        <v>
1123</v>
      </c>
      <c r="EA18" s="73" t="s">
        <v>
963</v>
      </c>
      <c r="EB18" s="261"/>
      <c r="EC18" s="263"/>
      <c r="ED18" s="1227">
        <v>
56</v>
      </c>
      <c r="EE18" s="870"/>
      <c r="EF18" s="870"/>
      <c r="EG18" s="870"/>
      <c r="EH18" s="870"/>
      <c r="EI18" s="870"/>
      <c r="EJ18" s="870"/>
      <c r="EK18" s="870"/>
      <c r="EL18" s="871"/>
      <c r="EM18" s="4"/>
      <c r="EN18" s="4"/>
      <c r="EO18" s="4"/>
      <c r="EP18" s="4"/>
      <c r="EQ18" s="4"/>
      <c r="ER18" s="4"/>
      <c r="ES18" s="4"/>
      <c r="ET18" s="4"/>
      <c r="EU18" s="4"/>
      <c r="EV18" s="4"/>
      <c r="EW18" s="4"/>
      <c r="EX18" s="4"/>
      <c r="EY18" s="4"/>
      <c r="EZ18" s="4"/>
      <c r="FA18" s="4"/>
      <c r="FB18" s="4"/>
      <c r="FC18" s="4"/>
      <c r="FD18" s="4"/>
      <c r="FE18" s="4"/>
      <c r="FF18" s="4"/>
      <c r="FG18" s="4"/>
      <c r="FH18" s="4"/>
      <c r="FI18" s="4"/>
      <c r="FJ18" s="4"/>
      <c r="FK18" s="4"/>
      <c r="FL18" s="4"/>
      <c r="FM18" s="4"/>
      <c r="FN18" s="4"/>
      <c r="FO18" s="4"/>
      <c r="FP18" s="4"/>
      <c r="FQ18" s="4"/>
      <c r="FR18" s="4"/>
      <c r="FS18" s="4"/>
      <c r="FT18" s="4"/>
      <c r="FU18" s="4"/>
      <c r="FV18" s="4"/>
      <c r="FW18" s="4"/>
      <c r="FX18" s="4"/>
      <c r="FY18" s="4"/>
      <c r="FZ18" s="4"/>
      <c r="GA18" s="4"/>
      <c r="GB18" s="4"/>
      <c r="GC18" s="4"/>
      <c r="GD18" s="4"/>
      <c r="GE18" s="4"/>
      <c r="GF18" s="4"/>
      <c r="GG18" s="4"/>
      <c r="GH18" s="4"/>
      <c r="GI18" s="4"/>
      <c r="GJ18" s="4"/>
      <c r="GK18" s="4"/>
      <c r="GL18" s="4"/>
      <c r="GM18" s="4"/>
      <c r="GN18" s="4"/>
      <c r="GO18" s="4"/>
      <c r="GP18" s="4"/>
      <c r="GQ18" s="4"/>
      <c r="GR18" s="4"/>
      <c r="GS18" s="4"/>
      <c r="GT18" s="4"/>
      <c r="GU18" s="4"/>
      <c r="GV18" s="4"/>
    </row>
    <row r="19" spans="1:204" ht="21" customHeight="1">
      <c r="A19" s="682" t="s">
        <v>
685</v>
      </c>
      <c r="B19" s="683"/>
      <c r="C19" s="728">
        <v>
17</v>
      </c>
      <c r="D19" s="728"/>
      <c r="E19" s="683" t="s">
        <v>
965</v>
      </c>
      <c r="F19" s="684"/>
      <c r="G19" s="138"/>
      <c r="H19" s="888">
        <v>
8506</v>
      </c>
      <c r="I19" s="888"/>
      <c r="J19" s="888"/>
      <c r="K19" s="260"/>
      <c r="L19" s="245"/>
      <c r="M19" s="751" t="s">
        <v>
471</v>
      </c>
      <c r="N19" s="751"/>
      <c r="O19" s="751"/>
      <c r="P19" s="751"/>
      <c r="Q19" s="751"/>
      <c r="R19" s="751"/>
      <c r="S19" s="751"/>
      <c r="T19" s="751"/>
      <c r="U19" s="84"/>
      <c r="V19" s="245"/>
      <c r="W19" s="683" t="s">
        <v>
471</v>
      </c>
      <c r="X19" s="683"/>
      <c r="Y19" s="683"/>
      <c r="Z19" s="683"/>
      <c r="AA19" s="683"/>
      <c r="AB19" s="683"/>
      <c r="AC19" s="683"/>
      <c r="AD19" s="245"/>
      <c r="AE19" s="245"/>
      <c r="AF19" s="751">
        <v>
5146</v>
      </c>
      <c r="AG19" s="751"/>
      <c r="AH19" s="751"/>
      <c r="AI19" s="751"/>
      <c r="AJ19" s="751"/>
      <c r="AK19" s="751"/>
      <c r="AL19" s="245"/>
      <c r="AM19" s="245"/>
      <c r="AN19" s="683">
        <v>
208</v>
      </c>
      <c r="AO19" s="683"/>
      <c r="AP19" s="683"/>
      <c r="AQ19" s="683"/>
      <c r="AR19" s="245"/>
      <c r="AS19" s="245"/>
      <c r="AT19" s="751">
        <v>
4938</v>
      </c>
      <c r="AU19" s="751"/>
      <c r="AV19" s="751"/>
      <c r="AW19" s="751"/>
      <c r="AX19" s="751"/>
      <c r="AY19" s="751"/>
      <c r="AZ19" s="260"/>
      <c r="BA19" s="260"/>
      <c r="BB19" s="1225">
        <v>
3360</v>
      </c>
      <c r="BC19" s="1225"/>
      <c r="BD19" s="1225"/>
      <c r="BE19" s="1225"/>
      <c r="BF19" s="1225"/>
      <c r="BG19" s="1225"/>
      <c r="BH19" s="260"/>
      <c r="BI19" s="260"/>
      <c r="BJ19" s="751" t="s">
        <v>
739</v>
      </c>
      <c r="BK19" s="751"/>
      <c r="BL19" s="751"/>
      <c r="BM19" s="751"/>
      <c r="BN19" s="751"/>
      <c r="BO19" s="751"/>
      <c r="BP19" s="751"/>
      <c r="BQ19" s="77"/>
      <c r="BR19" s="933" t="s">
        <v>
739</v>
      </c>
      <c r="BS19" s="933"/>
      <c r="BT19" s="933"/>
      <c r="BU19" s="933"/>
      <c r="BV19" s="77"/>
      <c r="BW19" s="77"/>
      <c r="BX19" s="77"/>
      <c r="BY19" s="888" t="s">
        <v>
739</v>
      </c>
      <c r="BZ19" s="888"/>
      <c r="CA19" s="888"/>
      <c r="CB19" s="888"/>
      <c r="CC19" s="888"/>
      <c r="CD19" s="77"/>
      <c r="CE19" s="77"/>
      <c r="CF19" s="77"/>
      <c r="CG19" s="683">
        <v>
76</v>
      </c>
      <c r="CH19" s="683"/>
      <c r="CI19" s="683"/>
      <c r="CJ19" s="245"/>
      <c r="CK19" s="264"/>
      <c r="CL19" s="78"/>
      <c r="CM19" s="244"/>
      <c r="CN19" s="37"/>
      <c r="CO19" s="37"/>
      <c r="CP19" s="244"/>
      <c r="CQ19" s="244"/>
      <c r="CR19" s="244"/>
      <c r="CS19" s="244"/>
      <c r="CT19" s="244"/>
      <c r="CU19" s="37"/>
      <c r="CV19" s="37"/>
      <c r="CW19" s="244"/>
      <c r="CX19" s="244"/>
      <c r="CY19" s="244"/>
      <c r="CZ19" s="244"/>
      <c r="DA19" s="244"/>
      <c r="DB19" s="37"/>
      <c r="DC19" s="37"/>
      <c r="DD19" s="254"/>
      <c r="DE19" s="249"/>
      <c r="DF19" s="249"/>
      <c r="DG19" s="249"/>
      <c r="DH19" s="249"/>
      <c r="DI19" s="37"/>
      <c r="DJ19" s="37"/>
      <c r="DK19" s="37"/>
      <c r="DL19" s="674"/>
      <c r="DM19" s="674"/>
      <c r="DN19" s="674"/>
      <c r="DO19" s="244"/>
      <c r="DP19" s="261"/>
      <c r="DQ19" s="37"/>
      <c r="DR19" s="59"/>
      <c r="DS19" s="269"/>
      <c r="DT19" s="89"/>
      <c r="DU19" s="89"/>
      <c r="DV19" s="214">
        <v>
27</v>
      </c>
      <c r="DW19" s="40" t="s">
        <v>
693</v>
      </c>
      <c r="DX19" s="90" t="s">
        <v>
1124</v>
      </c>
      <c r="DY19" s="40" t="s">
        <v>
962</v>
      </c>
      <c r="DZ19" s="90" t="s">
        <v>
1125</v>
      </c>
      <c r="EA19" s="40" t="s">
        <v>
963</v>
      </c>
      <c r="EB19" s="269"/>
      <c r="EC19" s="61"/>
      <c r="ED19" s="1224" t="s">
        <v>
1126</v>
      </c>
      <c r="EE19" s="876"/>
      <c r="EF19" s="876"/>
      <c r="EG19" s="876"/>
      <c r="EH19" s="876"/>
      <c r="EI19" s="876"/>
      <c r="EJ19" s="876"/>
      <c r="EK19" s="876"/>
      <c r="EL19" s="877"/>
      <c r="EM19" s="4"/>
      <c r="EN19" s="4"/>
      <c r="EO19" s="4"/>
      <c r="EP19" s="4"/>
      <c r="EQ19" s="4"/>
      <c r="ER19" s="4"/>
      <c r="ES19" s="4"/>
      <c r="ET19" s="4"/>
      <c r="EU19" s="4"/>
      <c r="EV19" s="4"/>
      <c r="EW19" s="4"/>
      <c r="EX19" s="4"/>
      <c r="EY19" s="4"/>
      <c r="EZ19" s="4"/>
      <c r="FA19" s="4"/>
      <c r="FB19" s="4"/>
      <c r="FC19" s="4"/>
      <c r="FD19" s="4"/>
      <c r="FE19" s="4"/>
      <c r="FF19" s="4"/>
      <c r="FG19" s="4"/>
      <c r="FH19" s="4"/>
      <c r="FI19" s="4"/>
      <c r="FJ19" s="4"/>
      <c r="FK19" s="4"/>
      <c r="FL19" s="4"/>
      <c r="FM19" s="4"/>
      <c r="FN19" s="4"/>
      <c r="FO19" s="4"/>
      <c r="FP19" s="4"/>
      <c r="FQ19" s="4"/>
      <c r="FR19" s="4"/>
      <c r="FS19" s="4"/>
      <c r="FT19" s="4"/>
      <c r="FU19" s="4"/>
      <c r="FV19" s="4"/>
      <c r="FW19" s="4"/>
      <c r="FX19" s="4"/>
      <c r="FY19" s="4"/>
      <c r="FZ19" s="4"/>
      <c r="GA19" s="4"/>
      <c r="GB19" s="4"/>
      <c r="GC19" s="4"/>
      <c r="GD19" s="4"/>
      <c r="GE19" s="4"/>
      <c r="GF19" s="4"/>
      <c r="GG19" s="4"/>
      <c r="GH19" s="4"/>
      <c r="GI19" s="4"/>
      <c r="GJ19" s="4"/>
      <c r="GK19" s="4"/>
      <c r="GL19" s="4"/>
      <c r="GM19" s="4"/>
      <c r="GN19" s="4"/>
      <c r="GO19" s="4"/>
      <c r="GP19" s="4"/>
      <c r="GQ19" s="4"/>
      <c r="GR19" s="4"/>
      <c r="GS19" s="4"/>
      <c r="GT19" s="4"/>
      <c r="GU19" s="4"/>
      <c r="GV19" s="4"/>
    </row>
    <row r="20" spans="1:204" ht="18" customHeight="1">
      <c r="A20" s="12"/>
      <c r="B20" s="37"/>
      <c r="C20" s="728">
        <v>
22</v>
      </c>
      <c r="D20" s="728"/>
      <c r="E20" s="674" t="s">
        <v>
965</v>
      </c>
      <c r="F20" s="675"/>
      <c r="G20" s="12"/>
      <c r="H20" s="758">
        <v>
8413</v>
      </c>
      <c r="I20" s="758"/>
      <c r="J20" s="758"/>
      <c r="K20" s="249"/>
      <c r="L20" s="244"/>
      <c r="M20" s="769">
        <v>
113</v>
      </c>
      <c r="N20" s="769"/>
      <c r="O20" s="769"/>
      <c r="P20" s="769"/>
      <c r="Q20" s="769"/>
      <c r="R20" s="769"/>
      <c r="S20" s="769"/>
      <c r="T20" s="769"/>
      <c r="U20" s="35"/>
      <c r="V20" s="244"/>
      <c r="W20" s="674" t="s">
        <v>
739</v>
      </c>
      <c r="X20" s="674"/>
      <c r="Y20" s="674"/>
      <c r="Z20" s="674"/>
      <c r="AA20" s="674"/>
      <c r="AB20" s="674"/>
      <c r="AC20" s="674"/>
      <c r="AD20" s="244"/>
      <c r="AE20" s="244"/>
      <c r="AF20" s="769">
        <v>
4168</v>
      </c>
      <c r="AG20" s="769"/>
      <c r="AH20" s="769"/>
      <c r="AI20" s="769"/>
      <c r="AJ20" s="769"/>
      <c r="AK20" s="769"/>
      <c r="AL20" s="244"/>
      <c r="AM20" s="244"/>
      <c r="AN20" s="674" t="s">
        <v>
739</v>
      </c>
      <c r="AO20" s="674"/>
      <c r="AP20" s="674"/>
      <c r="AQ20" s="674"/>
      <c r="AR20" s="244"/>
      <c r="AS20" s="244"/>
      <c r="AT20" s="769" t="s">
        <v>
739</v>
      </c>
      <c r="AU20" s="769"/>
      <c r="AV20" s="769"/>
      <c r="AW20" s="769"/>
      <c r="AX20" s="769"/>
      <c r="AY20" s="769"/>
      <c r="AZ20" s="249"/>
      <c r="BA20" s="249"/>
      <c r="BB20" s="915">
        <v>
4132</v>
      </c>
      <c r="BC20" s="915"/>
      <c r="BD20" s="915"/>
      <c r="BE20" s="915"/>
      <c r="BF20" s="915"/>
      <c r="BG20" s="915"/>
      <c r="BH20" s="249"/>
      <c r="BI20" s="249"/>
      <c r="BJ20" s="769" t="s">
        <v>
739</v>
      </c>
      <c r="BK20" s="769"/>
      <c r="BL20" s="769"/>
      <c r="BM20" s="769"/>
      <c r="BN20" s="769"/>
      <c r="BO20" s="769"/>
      <c r="BP20" s="769"/>
      <c r="BQ20" s="37"/>
      <c r="BR20" s="728" t="s">
        <v>
739</v>
      </c>
      <c r="BS20" s="728"/>
      <c r="BT20" s="728"/>
      <c r="BU20" s="728"/>
      <c r="BV20" s="37"/>
      <c r="BW20" s="37"/>
      <c r="BX20" s="37"/>
      <c r="BY20" s="758" t="s">
        <v>
739</v>
      </c>
      <c r="BZ20" s="758"/>
      <c r="CA20" s="758"/>
      <c r="CB20" s="758"/>
      <c r="CC20" s="758"/>
      <c r="CD20" s="37"/>
      <c r="CE20" s="37"/>
      <c r="CF20" s="37"/>
      <c r="CG20" s="674">
        <v>
75</v>
      </c>
      <c r="CH20" s="674"/>
      <c r="CI20" s="674"/>
      <c r="CJ20" s="244"/>
      <c r="CK20" s="261"/>
      <c r="CL20" s="11"/>
      <c r="CM20" s="244"/>
      <c r="CN20" s="37"/>
      <c r="CO20" s="37"/>
      <c r="CP20" s="244"/>
      <c r="CQ20" s="244"/>
      <c r="CR20" s="244"/>
      <c r="CS20" s="244"/>
      <c r="CT20" s="244"/>
      <c r="CU20" s="37"/>
      <c r="CV20" s="37"/>
      <c r="CW20" s="244"/>
      <c r="CX20" s="244"/>
      <c r="CY20" s="244"/>
      <c r="CZ20" s="244"/>
      <c r="DA20" s="244"/>
      <c r="DB20" s="37"/>
      <c r="DC20" s="37"/>
      <c r="DD20" s="254"/>
      <c r="DE20" s="249"/>
      <c r="DF20" s="249"/>
      <c r="DG20" s="249"/>
      <c r="DH20" s="249"/>
      <c r="DI20" s="37"/>
      <c r="DJ20" s="37"/>
      <c r="DK20" s="37"/>
      <c r="DL20" s="674"/>
      <c r="DM20" s="674"/>
      <c r="DN20" s="674"/>
      <c r="DO20" s="244"/>
      <c r="DP20" s="261"/>
      <c r="DQ20" s="37"/>
      <c r="DR20" s="4"/>
      <c r="DS20" s="4"/>
      <c r="DT20" s="253" t="s">
        <v>
1109</v>
      </c>
      <c r="DU20" s="4"/>
      <c r="DV20" s="4"/>
      <c r="DW20" s="4"/>
      <c r="DX20" s="4"/>
      <c r="DY20" s="4"/>
      <c r="DZ20" s="4"/>
      <c r="EA20" s="4"/>
      <c r="EB20" s="4"/>
      <c r="EC20" s="4"/>
      <c r="ED20" s="4"/>
      <c r="EE20" s="4"/>
      <c r="EF20" s="4"/>
      <c r="EG20" s="4"/>
      <c r="EH20" s="4"/>
      <c r="EI20" s="4"/>
      <c r="EJ20" s="4"/>
      <c r="EK20" s="4"/>
      <c r="EL20" s="4"/>
      <c r="EM20" s="4"/>
      <c r="EN20" s="4"/>
      <c r="EO20" s="4"/>
      <c r="EP20" s="4"/>
      <c r="EQ20" s="4"/>
      <c r="ER20" s="4"/>
      <c r="ES20" s="4"/>
      <c r="ET20" s="4"/>
      <c r="EU20" s="4"/>
      <c r="EV20" s="4"/>
      <c r="EW20" s="4"/>
      <c r="EX20" s="4"/>
      <c r="EY20" s="4"/>
      <c r="EZ20" s="4"/>
      <c r="FA20" s="4"/>
      <c r="FB20" s="4"/>
      <c r="FC20" s="4"/>
      <c r="FD20" s="4"/>
      <c r="FE20" s="4"/>
      <c r="FF20" s="4"/>
      <c r="FG20" s="4"/>
      <c r="FH20" s="4"/>
      <c r="FI20" s="4"/>
      <c r="FJ20" s="4"/>
      <c r="FK20" s="4"/>
      <c r="FL20" s="4"/>
      <c r="FM20" s="4"/>
      <c r="FN20" s="4"/>
      <c r="FO20" s="4"/>
      <c r="FP20" s="4"/>
      <c r="FQ20" s="4"/>
      <c r="FR20" s="4"/>
      <c r="FS20" s="4"/>
      <c r="FT20" s="4"/>
      <c r="FU20" s="4"/>
      <c r="FV20" s="4"/>
      <c r="FW20" s="4"/>
      <c r="FX20" s="4"/>
      <c r="FY20" s="4"/>
      <c r="FZ20" s="4"/>
      <c r="GA20" s="4"/>
      <c r="GB20" s="4"/>
      <c r="GC20" s="4"/>
      <c r="GD20" s="4"/>
      <c r="GE20" s="4"/>
      <c r="GF20" s="4"/>
      <c r="GG20" s="4"/>
      <c r="GH20" s="4"/>
      <c r="GI20" s="4"/>
      <c r="GJ20" s="4"/>
      <c r="GK20" s="4"/>
      <c r="GL20" s="4"/>
      <c r="GM20" s="4"/>
      <c r="GN20" s="4"/>
      <c r="GO20" s="4"/>
      <c r="GP20" s="4"/>
      <c r="GQ20" s="4"/>
      <c r="GR20" s="4"/>
      <c r="GS20" s="4"/>
      <c r="GT20" s="4"/>
      <c r="GU20" s="4"/>
      <c r="GV20" s="4"/>
    </row>
    <row r="21" spans="1:204" ht="18" customHeight="1">
      <c r="A21" s="82"/>
      <c r="B21" s="46"/>
      <c r="C21" s="796">
        <v>
27</v>
      </c>
      <c r="D21" s="796"/>
      <c r="E21" s="666" t="s">
        <v>
693</v>
      </c>
      <c r="F21" s="667"/>
      <c r="G21" s="82"/>
      <c r="H21" s="800">
        <v>
7076</v>
      </c>
      <c r="I21" s="800"/>
      <c r="J21" s="800"/>
      <c r="K21" s="250"/>
      <c r="L21" s="243"/>
      <c r="M21" s="789">
        <v>
141</v>
      </c>
      <c r="N21" s="789"/>
      <c r="O21" s="789"/>
      <c r="P21" s="789"/>
      <c r="Q21" s="789"/>
      <c r="R21" s="789"/>
      <c r="S21" s="789"/>
      <c r="T21" s="789"/>
      <c r="U21" s="83"/>
      <c r="V21" s="243"/>
      <c r="W21" s="666" t="s">
        <v>
739</v>
      </c>
      <c r="X21" s="666"/>
      <c r="Y21" s="666"/>
      <c r="Z21" s="666"/>
      <c r="AA21" s="666"/>
      <c r="AB21" s="666"/>
      <c r="AC21" s="666"/>
      <c r="AD21" s="243"/>
      <c r="AE21" s="243"/>
      <c r="AF21" s="789">
        <v>
5543</v>
      </c>
      <c r="AG21" s="789"/>
      <c r="AH21" s="789"/>
      <c r="AI21" s="789"/>
      <c r="AJ21" s="789"/>
      <c r="AK21" s="789"/>
      <c r="AL21" s="243"/>
      <c r="AM21" s="243"/>
      <c r="AN21" s="666" t="s">
        <v>
739</v>
      </c>
      <c r="AO21" s="666"/>
      <c r="AP21" s="666"/>
      <c r="AQ21" s="666"/>
      <c r="AR21" s="243"/>
      <c r="AS21" s="243"/>
      <c r="AT21" s="789" t="s">
        <v>
739</v>
      </c>
      <c r="AU21" s="789"/>
      <c r="AV21" s="789"/>
      <c r="AW21" s="789"/>
      <c r="AX21" s="789"/>
      <c r="AY21" s="789"/>
      <c r="AZ21" s="250"/>
      <c r="BA21" s="250"/>
      <c r="BB21" s="1223">
        <v>
1392</v>
      </c>
      <c r="BC21" s="1223"/>
      <c r="BD21" s="1223"/>
      <c r="BE21" s="1223"/>
      <c r="BF21" s="1223"/>
      <c r="BG21" s="1223"/>
      <c r="BH21" s="250"/>
      <c r="BI21" s="250"/>
      <c r="BJ21" s="789" t="s">
        <v>
739</v>
      </c>
      <c r="BK21" s="789"/>
      <c r="BL21" s="789"/>
      <c r="BM21" s="789"/>
      <c r="BN21" s="789"/>
      <c r="BO21" s="789"/>
      <c r="BP21" s="789"/>
      <c r="BQ21" s="46"/>
      <c r="BR21" s="796" t="s">
        <v>
739</v>
      </c>
      <c r="BS21" s="796"/>
      <c r="BT21" s="796"/>
      <c r="BU21" s="796"/>
      <c r="BV21" s="46"/>
      <c r="BW21" s="46"/>
      <c r="BX21" s="46"/>
      <c r="BY21" s="800" t="s">
        <v>
739</v>
      </c>
      <c r="BZ21" s="800"/>
      <c r="CA21" s="800"/>
      <c r="CB21" s="800"/>
      <c r="CC21" s="800"/>
      <c r="CD21" s="46"/>
      <c r="CE21" s="46"/>
      <c r="CF21" s="46"/>
      <c r="CG21" s="666">
        <v>
76</v>
      </c>
      <c r="CH21" s="666"/>
      <c r="CI21" s="666"/>
      <c r="CJ21" s="243"/>
      <c r="CK21" s="46"/>
      <c r="CL21" s="133"/>
      <c r="CM21" s="244"/>
      <c r="CN21" s="37"/>
      <c r="CO21" s="37"/>
      <c r="CP21" s="244"/>
      <c r="CQ21" s="244"/>
      <c r="CR21" s="244"/>
      <c r="CS21" s="244"/>
      <c r="CT21" s="244"/>
      <c r="CU21" s="37"/>
      <c r="CV21" s="37"/>
      <c r="CW21" s="244"/>
      <c r="CX21" s="244"/>
      <c r="CY21" s="244"/>
      <c r="CZ21" s="244"/>
      <c r="DA21" s="244"/>
      <c r="DB21" s="37"/>
      <c r="DC21" s="37"/>
      <c r="DD21" s="254"/>
      <c r="DE21" s="249"/>
      <c r="DF21" s="249"/>
      <c r="DG21" s="249"/>
      <c r="DH21" s="249"/>
      <c r="DI21" s="37"/>
      <c r="DJ21" s="37"/>
      <c r="DK21" s="37"/>
      <c r="DL21" s="674"/>
      <c r="DM21" s="674"/>
      <c r="DN21" s="674"/>
      <c r="DO21" s="244"/>
      <c r="DP21" s="37"/>
      <c r="DQ21" s="37"/>
      <c r="DR21" s="4"/>
      <c r="DT21" s="253"/>
      <c r="DU21" s="253"/>
      <c r="DV21" s="253"/>
      <c r="DW21" s="253"/>
      <c r="DX21" s="253"/>
      <c r="DY21" s="253"/>
      <c r="DZ21" s="253"/>
      <c r="EA21" s="253"/>
      <c r="EB21" s="253"/>
      <c r="EC21" s="253"/>
      <c r="ED21" s="253"/>
      <c r="EE21" s="253"/>
      <c r="EF21" s="253"/>
      <c r="EG21" s="253"/>
      <c r="EH21" s="253"/>
      <c r="EI21" s="253"/>
      <c r="EJ21" s="253"/>
      <c r="EK21" s="253"/>
      <c r="EL21" s="253"/>
      <c r="EM21" s="253"/>
      <c r="EN21" s="253"/>
      <c r="EO21" s="253"/>
      <c r="EP21" s="253"/>
      <c r="EQ21" s="253"/>
      <c r="ER21" s="253"/>
      <c r="ES21" s="253"/>
      <c r="ET21" s="253"/>
      <c r="EU21" s="253"/>
      <c r="EV21" s="253"/>
      <c r="EW21" s="261"/>
      <c r="EX21" s="4"/>
      <c r="EY21" s="4"/>
      <c r="EZ21" s="4"/>
      <c r="FA21" s="4"/>
      <c r="FB21" s="4"/>
      <c r="FC21" s="4"/>
      <c r="FD21" s="4"/>
      <c r="FE21" s="4"/>
      <c r="FF21" s="4"/>
      <c r="FG21" s="4"/>
      <c r="FH21" s="4"/>
      <c r="FI21" s="4"/>
      <c r="FJ21" s="4"/>
      <c r="FK21" s="4"/>
      <c r="FL21" s="4"/>
      <c r="FM21" s="4"/>
      <c r="FN21" s="4"/>
      <c r="FO21" s="4"/>
      <c r="FP21" s="4"/>
      <c r="FQ21" s="4"/>
      <c r="FR21" s="4"/>
      <c r="FS21" s="4"/>
      <c r="FT21" s="4"/>
      <c r="FU21" s="4"/>
      <c r="FV21" s="4"/>
      <c r="FW21" s="4"/>
      <c r="FX21" s="4"/>
      <c r="FY21" s="4"/>
      <c r="FZ21" s="4"/>
      <c r="GA21" s="4"/>
      <c r="GB21" s="4"/>
      <c r="GC21" s="4"/>
      <c r="GD21" s="4"/>
      <c r="GE21" s="4"/>
      <c r="GF21" s="4"/>
      <c r="GG21" s="4"/>
      <c r="GH21" s="4"/>
      <c r="GI21" s="4"/>
      <c r="GJ21" s="4"/>
      <c r="GK21" s="4"/>
      <c r="GL21" s="4"/>
      <c r="GM21" s="4"/>
      <c r="GN21" s="4"/>
      <c r="GO21" s="4"/>
      <c r="GP21" s="4"/>
      <c r="GQ21" s="4"/>
      <c r="GR21" s="4"/>
      <c r="GS21" s="4"/>
      <c r="GT21" s="4"/>
      <c r="GU21" s="4"/>
      <c r="GV21" s="4"/>
    </row>
    <row r="22" spans="1:204" ht="18" customHeight="1">
      <c r="A22" s="37"/>
      <c r="B22" s="37"/>
      <c r="C22" s="253" t="s">
        <v>
1109</v>
      </c>
      <c r="D22" s="249"/>
      <c r="E22" s="244"/>
      <c r="F22" s="244"/>
      <c r="G22" s="37"/>
      <c r="H22" s="249"/>
      <c r="I22" s="249"/>
      <c r="J22" s="249"/>
      <c r="K22" s="249"/>
      <c r="L22" s="249"/>
      <c r="M22" s="249"/>
      <c r="N22" s="249"/>
      <c r="O22" s="249"/>
      <c r="P22" s="249"/>
      <c r="Q22" s="249"/>
      <c r="R22" s="249"/>
      <c r="S22" s="249"/>
      <c r="T22" s="249"/>
      <c r="U22" s="249"/>
      <c r="V22" s="249"/>
      <c r="W22" s="249"/>
      <c r="X22" s="249"/>
      <c r="Y22" s="249"/>
      <c r="Z22" s="249"/>
      <c r="AA22" s="249"/>
      <c r="AB22" s="249"/>
      <c r="AC22" s="249"/>
      <c r="AD22" s="249"/>
      <c r="AE22" s="249"/>
      <c r="AF22" s="249"/>
      <c r="AG22" s="249"/>
      <c r="AH22" s="249"/>
      <c r="AI22" s="249"/>
      <c r="AJ22" s="249"/>
      <c r="AK22" s="249"/>
      <c r="AL22" s="249"/>
      <c r="AM22" s="249"/>
      <c r="AN22" s="249"/>
      <c r="AO22" s="249"/>
      <c r="AP22" s="249"/>
      <c r="AQ22" s="249"/>
      <c r="AR22" s="249"/>
      <c r="AS22" s="249"/>
      <c r="AT22" s="249"/>
      <c r="AU22" s="249"/>
      <c r="AV22" s="249"/>
      <c r="AW22" s="249"/>
      <c r="AX22" s="249"/>
      <c r="AY22" s="249"/>
      <c r="AZ22" s="249"/>
      <c r="BA22" s="249"/>
      <c r="BB22" s="249"/>
      <c r="BC22" s="249"/>
      <c r="BD22" s="249"/>
      <c r="BE22" s="249"/>
      <c r="BF22" s="249"/>
      <c r="BG22" s="249"/>
      <c r="BH22" s="249"/>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37"/>
      <c r="DQ22" s="4"/>
      <c r="DR22" s="4"/>
      <c r="DS22" s="4"/>
      <c r="DT22" s="4"/>
      <c r="DU22" s="4"/>
      <c r="DV22" s="4"/>
      <c r="DW22" s="4"/>
      <c r="DX22" s="4"/>
      <c r="DY22" s="4"/>
      <c r="DZ22" s="4"/>
      <c r="EA22" s="4"/>
      <c r="EB22" s="4"/>
      <c r="EC22" s="4"/>
      <c r="ED22" s="4"/>
      <c r="EE22" s="4"/>
      <c r="EF22" s="4"/>
      <c r="EG22" s="4"/>
      <c r="EH22" s="4"/>
      <c r="EI22" s="4"/>
      <c r="EJ22" s="4"/>
      <c r="EK22" s="4"/>
      <c r="EL22" s="4"/>
      <c r="EM22" s="4"/>
      <c r="EN22" s="4"/>
      <c r="EO22" s="4"/>
      <c r="EP22" s="4"/>
      <c r="EQ22" s="4"/>
      <c r="ER22" s="4"/>
      <c r="ES22" s="4"/>
      <c r="ET22" s="4"/>
      <c r="EU22" s="4"/>
      <c r="EV22" s="4"/>
      <c r="EW22" s="4"/>
      <c r="EX22" s="4"/>
      <c r="EY22" s="4"/>
      <c r="EZ22" s="4"/>
      <c r="FA22" s="4"/>
      <c r="FB22" s="4"/>
      <c r="FC22" s="4"/>
      <c r="FD22" s="4"/>
      <c r="FE22" s="4"/>
      <c r="FF22" s="4"/>
      <c r="FG22" s="4"/>
      <c r="FH22" s="4"/>
      <c r="FI22" s="4"/>
      <c r="FJ22" s="4"/>
      <c r="FK22" s="4"/>
      <c r="FL22" s="4"/>
      <c r="FM22" s="4"/>
      <c r="FN22" s="4"/>
      <c r="FO22" s="4"/>
      <c r="FP22" s="4"/>
      <c r="FQ22" s="4"/>
      <c r="FR22" s="4"/>
      <c r="FS22" s="4"/>
      <c r="FT22" s="4"/>
      <c r="FU22" s="4"/>
      <c r="FV22" s="4"/>
      <c r="FW22" s="4"/>
      <c r="FX22" s="4"/>
      <c r="FY22" s="4"/>
      <c r="FZ22" s="4"/>
      <c r="GA22" s="4"/>
      <c r="GB22" s="4"/>
      <c r="GC22" s="4"/>
      <c r="GD22" s="4"/>
      <c r="GE22" s="4"/>
      <c r="GF22" s="4"/>
      <c r="GG22" s="4"/>
      <c r="GH22" s="4"/>
      <c r="GI22" s="4"/>
      <c r="GJ22" s="4"/>
      <c r="GK22" s="4"/>
      <c r="GL22" s="4"/>
      <c r="GM22" s="4"/>
      <c r="GN22" s="4"/>
      <c r="GO22" s="4"/>
      <c r="GP22" s="4"/>
      <c r="GQ22" s="4"/>
      <c r="GR22" s="4"/>
      <c r="GS22" s="4"/>
      <c r="GT22" s="4"/>
      <c r="GU22" s="4"/>
      <c r="GV22" s="4"/>
    </row>
    <row r="23" spans="1:204" ht="18" customHeight="1">
      <c r="A23" s="4"/>
      <c r="D23" s="253"/>
      <c r="E23" s="253"/>
      <c r="F23" s="253"/>
      <c r="G23" s="253"/>
      <c r="H23" s="253"/>
      <c r="I23" s="253"/>
      <c r="J23" s="253"/>
      <c r="K23" s="253"/>
      <c r="L23" s="253"/>
      <c r="M23" s="253"/>
      <c r="N23" s="253"/>
      <c r="O23" s="253"/>
      <c r="P23" s="253"/>
      <c r="Q23" s="253"/>
      <c r="R23" s="253"/>
      <c r="S23" s="253"/>
      <c r="T23" s="253"/>
      <c r="U23" s="253"/>
      <c r="V23" s="253"/>
      <c r="W23" s="253"/>
      <c r="X23" s="253"/>
      <c r="Y23" s="253"/>
      <c r="Z23" s="253"/>
      <c r="AA23" s="253"/>
      <c r="AB23" s="253"/>
      <c r="AC23" s="253"/>
      <c r="AD23" s="253"/>
      <c r="AE23" s="253"/>
      <c r="AF23" s="253"/>
      <c r="AG23" s="253"/>
      <c r="AH23" s="253"/>
      <c r="AI23" s="253"/>
      <c r="AJ23" s="253"/>
      <c r="AK23" s="253"/>
      <c r="AL23" s="26"/>
      <c r="AM23" s="26"/>
      <c r="AN23" s="26"/>
      <c r="AO23" s="26"/>
      <c r="AP23" s="26"/>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37"/>
      <c r="DQ23" s="4"/>
      <c r="DR23" s="4"/>
      <c r="DS23" s="4"/>
      <c r="DT23" s="4"/>
      <c r="DU23" s="4"/>
      <c r="DV23" s="4"/>
      <c r="DW23" s="4"/>
      <c r="DX23" s="4"/>
      <c r="DY23" s="4"/>
      <c r="DZ23" s="4"/>
      <c r="EA23" s="4"/>
      <c r="EB23" s="4"/>
      <c r="EC23" s="4"/>
      <c r="ED23" s="4"/>
      <c r="EE23" s="4"/>
      <c r="EF23" s="4"/>
      <c r="EG23" s="4"/>
      <c r="EH23" s="4"/>
      <c r="EI23" s="4"/>
      <c r="EJ23" s="4"/>
      <c r="EK23" s="4"/>
      <c r="EL23" s="4"/>
      <c r="EM23" s="4"/>
      <c r="EN23" s="4"/>
      <c r="EO23" s="4"/>
      <c r="EP23" s="4"/>
      <c r="EQ23" s="4"/>
      <c r="ER23" s="4"/>
      <c r="ES23" s="4"/>
      <c r="ET23" s="4"/>
      <c r="EU23" s="4"/>
      <c r="EV23" s="4"/>
      <c r="EW23" s="4"/>
      <c r="EX23" s="4"/>
      <c r="EY23" s="4"/>
      <c r="EZ23" s="4"/>
      <c r="FA23" s="4"/>
      <c r="FB23" s="4"/>
      <c r="FC23" s="4"/>
      <c r="FD23" s="4"/>
      <c r="FE23" s="4"/>
      <c r="FF23" s="4"/>
      <c r="FG23" s="4"/>
      <c r="FH23" s="4"/>
      <c r="FI23" s="4"/>
      <c r="FJ23" s="4"/>
      <c r="FK23" s="4"/>
      <c r="FL23" s="4"/>
      <c r="FM23" s="4"/>
      <c r="FN23" s="4"/>
      <c r="FO23" s="4"/>
      <c r="FP23" s="4"/>
      <c r="FQ23" s="4"/>
      <c r="FR23" s="4"/>
      <c r="FS23" s="4"/>
      <c r="FT23" s="4"/>
      <c r="FU23" s="4"/>
      <c r="FV23" s="4"/>
      <c r="FW23" s="4"/>
      <c r="FX23" s="4"/>
      <c r="FY23" s="4"/>
      <c r="FZ23" s="4"/>
      <c r="GA23" s="4"/>
      <c r="GB23" s="4"/>
      <c r="GC23" s="4"/>
      <c r="GD23" s="4"/>
      <c r="GE23" s="4"/>
      <c r="GF23" s="4"/>
      <c r="GG23" s="4"/>
      <c r="GH23" s="4"/>
      <c r="GI23" s="4"/>
      <c r="GJ23" s="4"/>
      <c r="GK23" s="4"/>
      <c r="GL23" s="4"/>
      <c r="GM23" s="4"/>
      <c r="GN23" s="4"/>
      <c r="GO23" s="4"/>
      <c r="GP23" s="4"/>
      <c r="GQ23" s="4"/>
      <c r="GR23" s="4"/>
      <c r="GS23" s="4"/>
      <c r="GT23" s="4"/>
      <c r="GU23" s="4"/>
      <c r="GV23" s="4"/>
    </row>
    <row r="24" spans="1:204" ht="18" customHeight="1">
      <c r="A24" s="29"/>
      <c r="B24" s="1219" t="s">
        <v>
1127</v>
      </c>
      <c r="C24" s="1219"/>
      <c r="D24" s="1220" t="s">
        <v>
1112</v>
      </c>
      <c r="E24" s="1220"/>
      <c r="F24" s="29" t="s">
        <v>
1128</v>
      </c>
      <c r="G24" s="29"/>
      <c r="H24" s="246" t="s">
        <v>
966</v>
      </c>
      <c r="I24" s="246"/>
      <c r="J24" s="246"/>
      <c r="K24" s="246"/>
      <c r="L24" s="246"/>
      <c r="M24" s="246"/>
      <c r="N24" s="246"/>
      <c r="O24" s="246"/>
      <c r="P24" s="246"/>
      <c r="Q24" s="246"/>
      <c r="R24" s="246"/>
      <c r="S24" s="246"/>
      <c r="T24" s="246"/>
      <c r="U24" s="246"/>
      <c r="V24" s="246"/>
      <c r="W24" s="246"/>
      <c r="X24" s="246"/>
      <c r="Y24" s="246"/>
      <c r="Z24" s="246"/>
      <c r="AA24" s="246"/>
      <c r="AB24" s="246"/>
      <c r="AC24" s="246"/>
      <c r="AD24" s="246"/>
      <c r="AE24" s="246"/>
      <c r="AF24" s="42"/>
      <c r="AG24" s="42"/>
      <c r="AH24" s="42"/>
      <c r="AI24" s="42"/>
      <c r="AJ24" s="42"/>
      <c r="AK24" s="42"/>
      <c r="AL24" s="42"/>
      <c r="AM24" s="42"/>
      <c r="AN24" s="246"/>
      <c r="AO24" s="42"/>
      <c r="AP24" s="42" t="s">
        <v>
1129</v>
      </c>
      <c r="AQ24" s="42"/>
      <c r="AR24" s="261"/>
      <c r="AS24" s="261"/>
      <c r="AT24" s="261"/>
      <c r="AU24" s="262"/>
      <c r="AV24" s="261"/>
      <c r="AW24" s="261"/>
      <c r="AX24" s="261"/>
      <c r="AY24" s="261"/>
      <c r="AZ24" s="261"/>
      <c r="BA24" s="261"/>
      <c r="BB24" s="261"/>
      <c r="BC24" s="261"/>
      <c r="BD24" s="261"/>
      <c r="BE24" s="261"/>
      <c r="BF24" s="261"/>
      <c r="BG24" s="261"/>
      <c r="BH24" s="261"/>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37"/>
      <c r="DQ24" s="4"/>
      <c r="DR24" s="4"/>
      <c r="DS24" s="4"/>
      <c r="DT24" s="4"/>
      <c r="DU24" s="4"/>
      <c r="DV24" s="4"/>
      <c r="DW24" s="4"/>
      <c r="DX24" s="4"/>
      <c r="DY24" s="4"/>
      <c r="DZ24" s="4"/>
      <c r="EA24" s="4"/>
      <c r="EB24" s="4"/>
      <c r="EC24" s="4"/>
      <c r="ED24" s="4"/>
      <c r="EE24" s="4"/>
      <c r="EF24" s="4"/>
      <c r="EG24" s="4"/>
      <c r="EH24" s="4"/>
      <c r="EI24" s="4"/>
      <c r="EJ24" s="4"/>
      <c r="EK24" s="4"/>
      <c r="EL24" s="4"/>
      <c r="EM24" s="4"/>
      <c r="EN24" s="4"/>
      <c r="EO24" s="4"/>
      <c r="EP24" s="4"/>
      <c r="EQ24" s="4"/>
      <c r="ER24" s="4"/>
      <c r="ES24" s="4"/>
      <c r="ET24" s="4"/>
      <c r="EU24" s="4"/>
      <c r="EV24" s="4"/>
      <c r="EW24" s="4"/>
      <c r="EX24" s="4"/>
      <c r="EY24" s="4"/>
      <c r="EZ24" s="4"/>
      <c r="FA24" s="4"/>
      <c r="FB24" s="4"/>
      <c r="FC24" s="4"/>
      <c r="FD24" s="4"/>
      <c r="FE24" s="4"/>
      <c r="FF24" s="4"/>
      <c r="FG24" s="4"/>
      <c r="FH24" s="4"/>
      <c r="FI24" s="4"/>
      <c r="FJ24" s="4"/>
      <c r="FK24" s="4"/>
      <c r="FL24" s="4"/>
      <c r="FM24" s="4"/>
      <c r="FN24" s="4"/>
      <c r="FO24" s="4"/>
      <c r="FP24" s="4"/>
      <c r="FQ24" s="4"/>
      <c r="FR24" s="4"/>
      <c r="FS24" s="4"/>
      <c r="FT24" s="4"/>
      <c r="FU24" s="4"/>
      <c r="FV24" s="4"/>
      <c r="FW24" s="4"/>
      <c r="FX24" s="4"/>
      <c r="FY24" s="4"/>
      <c r="FZ24" s="4"/>
      <c r="GA24" s="4"/>
      <c r="GB24" s="4"/>
      <c r="GC24" s="4"/>
      <c r="GD24" s="4"/>
      <c r="GE24" s="4"/>
      <c r="GF24" s="4"/>
      <c r="GG24" s="4"/>
      <c r="GH24" s="4"/>
      <c r="GI24" s="4"/>
      <c r="GJ24" s="4"/>
      <c r="GK24" s="4"/>
      <c r="GL24" s="4"/>
      <c r="GM24" s="4"/>
      <c r="GN24" s="4"/>
      <c r="GO24" s="4"/>
      <c r="GP24" s="4"/>
      <c r="GQ24" s="4"/>
      <c r="GR24" s="4"/>
      <c r="GS24" s="4"/>
      <c r="GT24" s="4"/>
      <c r="GU24" s="4"/>
      <c r="GV24" s="4"/>
    </row>
    <row r="25" spans="1:204" ht="18" customHeight="1">
      <c r="A25" s="261"/>
      <c r="B25" s="253"/>
      <c r="C25" s="253"/>
      <c r="D25" s="253"/>
      <c r="E25" s="253"/>
      <c r="F25" s="253"/>
      <c r="G25" s="253"/>
      <c r="H25" s="674"/>
      <c r="I25" s="674"/>
      <c r="J25" s="674"/>
      <c r="K25" s="674"/>
      <c r="L25" s="674"/>
      <c r="M25" s="674"/>
      <c r="N25" s="674"/>
      <c r="O25" s="674"/>
      <c r="P25" s="674"/>
      <c r="Q25" s="674"/>
      <c r="R25" s="253"/>
      <c r="S25" s="253"/>
      <c r="T25" s="253"/>
      <c r="U25" s="253"/>
      <c r="V25" s="253"/>
      <c r="W25" s="253"/>
      <c r="X25" s="253"/>
      <c r="Y25" s="253"/>
      <c r="Z25" s="253"/>
      <c r="AA25" s="253"/>
      <c r="AB25" s="253"/>
      <c r="AC25" s="253"/>
      <c r="AD25" s="253"/>
      <c r="AE25" s="253"/>
      <c r="AF25" s="37"/>
      <c r="AG25" s="37"/>
      <c r="AH25" s="37"/>
      <c r="AI25" s="37" t="s">
        <v>
1114</v>
      </c>
      <c r="AJ25" s="37"/>
      <c r="AK25" s="37"/>
      <c r="AL25" s="37"/>
      <c r="AM25" s="37"/>
      <c r="AN25" s="37"/>
      <c r="AO25" s="37"/>
      <c r="AP25" s="37"/>
      <c r="AQ25" s="37"/>
      <c r="AR25" s="37"/>
      <c r="AS25" s="37"/>
      <c r="AT25" s="37"/>
      <c r="AU25" s="37"/>
      <c r="AV25" s="37"/>
      <c r="AW25" s="37"/>
      <c r="AX25" s="37"/>
      <c r="AY25" s="37"/>
      <c r="AZ25" s="37"/>
      <c r="BA25" s="37"/>
      <c r="BB25" s="37"/>
      <c r="BC25" s="37"/>
      <c r="BD25" s="37"/>
      <c r="BE25" s="37"/>
      <c r="BF25" s="37"/>
      <c r="BG25" s="37"/>
      <c r="BH25" s="37"/>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L25" s="244"/>
      <c r="DM25" s="244"/>
      <c r="DN25" s="244"/>
      <c r="DO25" s="244"/>
      <c r="DP25" s="244"/>
      <c r="DQ25" s="249" t="s">
        <v>
923</v>
      </c>
      <c r="DR25" s="4"/>
      <c r="DS25" s="4"/>
      <c r="DT25" s="4"/>
      <c r="DU25" s="4"/>
      <c r="DV25" s="4"/>
      <c r="DW25" s="4"/>
      <c r="DX25" s="4"/>
      <c r="DY25" s="4"/>
      <c r="DZ25" s="4"/>
      <c r="EA25" s="4"/>
      <c r="EB25" s="4"/>
      <c r="EC25" s="4"/>
      <c r="ED25" s="4"/>
      <c r="EE25" s="4"/>
      <c r="EF25" s="4"/>
      <c r="EG25" s="4"/>
      <c r="EH25" s="4"/>
      <c r="EI25" s="4"/>
      <c r="EJ25" s="4"/>
      <c r="EK25" s="4"/>
      <c r="EL25" s="4"/>
      <c r="EM25" s="4"/>
      <c r="EN25" s="4"/>
      <c r="EO25" s="4"/>
      <c r="EP25" s="4"/>
      <c r="EQ25" s="4"/>
      <c r="ER25" s="4"/>
      <c r="ES25" s="4"/>
      <c r="ET25" s="4"/>
      <c r="EU25" s="4"/>
      <c r="EV25" s="4"/>
      <c r="EW25" s="4"/>
      <c r="EX25" s="4"/>
      <c r="EY25" s="4"/>
      <c r="EZ25" s="4"/>
      <c r="FA25" s="4"/>
      <c r="FB25" s="4"/>
      <c r="FC25" s="4"/>
      <c r="FD25" s="4"/>
      <c r="FE25" s="4"/>
      <c r="FF25" s="4"/>
      <c r="FG25" s="4"/>
      <c r="FH25" s="4"/>
      <c r="FI25" s="4"/>
      <c r="FJ25" s="4"/>
      <c r="FK25" s="4"/>
      <c r="FL25" s="4"/>
      <c r="FM25" s="4"/>
      <c r="FN25" s="4"/>
      <c r="FO25" s="4"/>
      <c r="FP25" s="4"/>
      <c r="FQ25" s="4"/>
      <c r="FR25" s="4"/>
      <c r="FS25" s="4"/>
      <c r="FT25" s="4"/>
      <c r="FU25" s="4"/>
      <c r="FV25" s="4"/>
      <c r="FW25" s="4"/>
      <c r="FX25" s="4"/>
      <c r="FY25" s="4"/>
      <c r="FZ25" s="4"/>
      <c r="GA25" s="4"/>
      <c r="GB25" s="4"/>
      <c r="GC25" s="4"/>
      <c r="GD25" s="4"/>
      <c r="GE25" s="4"/>
      <c r="GF25" s="4"/>
      <c r="GG25" s="4"/>
      <c r="GH25" s="4"/>
      <c r="GI25" s="4"/>
      <c r="GJ25" s="4"/>
      <c r="GK25" s="4"/>
      <c r="GL25" s="4"/>
      <c r="GM25" s="4"/>
      <c r="GN25" s="4"/>
      <c r="GO25" s="4"/>
      <c r="GP25" s="4"/>
      <c r="GQ25" s="4"/>
      <c r="GR25" s="4"/>
      <c r="GS25" s="4"/>
      <c r="GT25" s="4"/>
      <c r="GU25" s="4"/>
      <c r="GV25" s="4"/>
    </row>
    <row r="26" spans="1:204" ht="18" customHeight="1">
      <c r="A26" s="657" t="s">
        <v>
955</v>
      </c>
      <c r="B26" s="634"/>
      <c r="C26" s="634"/>
      <c r="D26" s="634"/>
      <c r="E26" s="634"/>
      <c r="F26" s="634"/>
      <c r="G26" s="634"/>
      <c r="H26" s="634"/>
      <c r="I26" s="634"/>
      <c r="J26" s="634"/>
      <c r="K26" s="635"/>
      <c r="L26" s="612" t="s">
        <v>
513</v>
      </c>
      <c r="M26" s="613"/>
      <c r="N26" s="613"/>
      <c r="O26" s="613"/>
      <c r="P26" s="613"/>
      <c r="Q26" s="613"/>
      <c r="R26" s="613"/>
      <c r="S26" s="613"/>
      <c r="T26" s="613"/>
      <c r="U26" s="613"/>
      <c r="V26" s="613"/>
      <c r="W26" s="613"/>
      <c r="X26" s="613"/>
      <c r="Y26" s="613"/>
      <c r="Z26" s="613"/>
      <c r="AA26" s="613"/>
      <c r="AB26" s="614"/>
      <c r="AC26" s="612" t="s">
        <v>
967</v>
      </c>
      <c r="AD26" s="1221"/>
      <c r="AE26" s="1221"/>
      <c r="AF26" s="1221"/>
      <c r="AG26" s="1221"/>
      <c r="AH26" s="1221"/>
      <c r="AI26" s="1221"/>
      <c r="AJ26" s="1221"/>
      <c r="AK26" s="1221"/>
      <c r="AL26" s="1221"/>
      <c r="AM26" s="1221"/>
      <c r="AN26" s="1221"/>
      <c r="AO26" s="1221"/>
      <c r="AP26" s="1221"/>
      <c r="AQ26" s="1221"/>
      <c r="AR26" s="1222"/>
      <c r="AS26" s="642" t="s">
        <v>
968</v>
      </c>
      <c r="AT26" s="1218"/>
      <c r="AU26" s="1218"/>
      <c r="AV26" s="1218"/>
      <c r="AW26" s="1218"/>
      <c r="AX26" s="1218"/>
      <c r="AY26" s="1218"/>
      <c r="AZ26" s="1218"/>
      <c r="BA26" s="1218"/>
      <c r="BB26" s="1218"/>
      <c r="BC26" s="1218"/>
      <c r="BD26" s="1218"/>
      <c r="BE26" s="1218"/>
      <c r="BF26" s="1218"/>
      <c r="BG26" s="1218"/>
      <c r="BH26" s="1218"/>
      <c r="BI26" s="642" t="s">
        <v>
969</v>
      </c>
      <c r="BJ26" s="642"/>
      <c r="BK26" s="642"/>
      <c r="BL26" s="642"/>
      <c r="BM26" s="642"/>
      <c r="BN26" s="642"/>
      <c r="BO26" s="642"/>
      <c r="BP26" s="642"/>
      <c r="BQ26" s="642"/>
      <c r="BR26" s="642"/>
      <c r="BS26" s="642"/>
      <c r="BT26" s="642"/>
      <c r="BU26" s="642"/>
      <c r="BV26" s="642"/>
      <c r="BW26" s="642"/>
      <c r="BX26" s="642"/>
      <c r="BY26" s="642" t="s">
        <v>
970</v>
      </c>
      <c r="BZ26" s="642"/>
      <c r="CA26" s="642"/>
      <c r="CB26" s="642"/>
      <c r="CC26" s="642"/>
      <c r="CD26" s="642"/>
      <c r="CE26" s="642"/>
      <c r="CF26" s="642"/>
      <c r="CG26" s="642"/>
      <c r="CH26" s="642"/>
      <c r="CI26" s="642"/>
      <c r="CJ26" s="642"/>
      <c r="CK26" s="642"/>
      <c r="CL26" s="642"/>
      <c r="CM26" s="642" t="s">
        <v>
971</v>
      </c>
      <c r="CN26" s="642"/>
      <c r="CO26" s="642"/>
      <c r="CP26" s="642"/>
      <c r="CQ26" s="642"/>
      <c r="CR26" s="642"/>
      <c r="CS26" s="642"/>
      <c r="CT26" s="642"/>
      <c r="CU26" s="642"/>
      <c r="CV26" s="642"/>
      <c r="CW26" s="642"/>
      <c r="CX26" s="642"/>
      <c r="CY26" s="642"/>
      <c r="CZ26" s="642"/>
      <c r="DA26" s="642"/>
      <c r="DB26" s="642"/>
      <c r="DC26" s="612" t="s">
        <v>
972</v>
      </c>
      <c r="DD26" s="613"/>
      <c r="DE26" s="613"/>
      <c r="DF26" s="613"/>
      <c r="DG26" s="613"/>
      <c r="DH26" s="613"/>
      <c r="DI26" s="613"/>
      <c r="DJ26" s="613"/>
      <c r="DK26" s="613"/>
      <c r="DL26" s="613"/>
      <c r="DM26" s="613"/>
      <c r="DN26" s="613"/>
      <c r="DO26" s="613"/>
      <c r="DP26" s="613"/>
      <c r="DQ26" s="614"/>
      <c r="DR26" s="4"/>
      <c r="DS26" s="4"/>
      <c r="DT26" s="4"/>
      <c r="DU26" s="4"/>
      <c r="DV26" s="4"/>
      <c r="DW26" s="4"/>
      <c r="DX26" s="4"/>
      <c r="DY26" s="4"/>
      <c r="DZ26" s="4"/>
      <c r="EA26" s="4"/>
      <c r="EB26" s="4"/>
      <c r="EC26" s="4"/>
      <c r="ED26" s="4"/>
      <c r="EE26" s="4"/>
      <c r="EF26" s="4"/>
      <c r="EG26" s="4"/>
      <c r="EH26" s="4"/>
      <c r="EI26" s="4"/>
      <c r="EJ26" s="4"/>
      <c r="EK26" s="4"/>
      <c r="EL26" s="4"/>
      <c r="EM26" s="4"/>
      <c r="EN26" s="4"/>
      <c r="EO26" s="4"/>
      <c r="EP26" s="4"/>
      <c r="EQ26" s="4"/>
      <c r="ER26" s="4"/>
      <c r="ES26" s="4"/>
      <c r="ET26" s="4"/>
      <c r="EU26" s="4"/>
      <c r="EV26" s="4"/>
      <c r="EW26" s="4"/>
      <c r="EX26" s="4"/>
      <c r="EY26" s="4"/>
      <c r="EZ26" s="4"/>
      <c r="FA26" s="4"/>
      <c r="FB26" s="4"/>
      <c r="FC26" s="4"/>
      <c r="FD26" s="4"/>
      <c r="FE26" s="4"/>
      <c r="FF26" s="4"/>
      <c r="FG26" s="4"/>
      <c r="FH26" s="4"/>
      <c r="FI26" s="4"/>
      <c r="FJ26" s="4"/>
      <c r="FK26" s="4"/>
      <c r="FL26" s="4"/>
      <c r="FM26" s="4"/>
      <c r="FN26" s="4"/>
      <c r="FO26" s="4"/>
      <c r="FP26" s="4"/>
      <c r="FQ26" s="4"/>
      <c r="FR26" s="4"/>
      <c r="FS26" s="4"/>
      <c r="FT26" s="4"/>
      <c r="FU26" s="4"/>
      <c r="FV26" s="4"/>
      <c r="FW26" s="4"/>
      <c r="FX26" s="4"/>
      <c r="FY26" s="4"/>
      <c r="FZ26" s="4"/>
      <c r="GA26" s="4"/>
      <c r="GB26" s="4"/>
      <c r="GC26" s="4"/>
      <c r="GD26" s="4"/>
      <c r="GE26" s="4"/>
      <c r="GF26" s="4"/>
      <c r="GG26" s="4"/>
      <c r="GH26" s="4"/>
      <c r="GI26" s="4"/>
      <c r="GJ26" s="4"/>
      <c r="GK26" s="4"/>
      <c r="GL26" s="4"/>
      <c r="GM26" s="4"/>
      <c r="GN26" s="4"/>
      <c r="GO26" s="4"/>
      <c r="GP26" s="4"/>
      <c r="GQ26" s="4"/>
      <c r="GR26" s="4"/>
      <c r="GS26" s="4"/>
      <c r="GT26" s="4"/>
      <c r="GU26" s="4"/>
      <c r="GV26" s="4"/>
    </row>
    <row r="27" spans="1:204" ht="18" customHeight="1">
      <c r="A27" s="639"/>
      <c r="B27" s="640"/>
      <c r="C27" s="640"/>
      <c r="D27" s="640"/>
      <c r="E27" s="640"/>
      <c r="F27" s="640"/>
      <c r="G27" s="640"/>
      <c r="H27" s="640"/>
      <c r="I27" s="640"/>
      <c r="J27" s="640"/>
      <c r="K27" s="641"/>
      <c r="L27" s="642" t="s">
        <v>
513</v>
      </c>
      <c r="M27" s="642"/>
      <c r="N27" s="642"/>
      <c r="O27" s="642"/>
      <c r="P27" s="642"/>
      <c r="Q27" s="642" t="s">
        <v>
482</v>
      </c>
      <c r="R27" s="642"/>
      <c r="S27" s="642"/>
      <c r="T27" s="642"/>
      <c r="U27" s="642"/>
      <c r="V27" s="642"/>
      <c r="W27" s="642"/>
      <c r="X27" s="642" t="s">
        <v>
483</v>
      </c>
      <c r="Y27" s="642"/>
      <c r="Z27" s="642"/>
      <c r="AA27" s="642"/>
      <c r="AB27" s="642"/>
      <c r="AC27" s="642" t="s">
        <v>
940</v>
      </c>
      <c r="AD27" s="642"/>
      <c r="AE27" s="642"/>
      <c r="AF27" s="642"/>
      <c r="AG27" s="642"/>
      <c r="AH27" s="642"/>
      <c r="AI27" s="642" t="s">
        <v>
482</v>
      </c>
      <c r="AJ27" s="642"/>
      <c r="AK27" s="642"/>
      <c r="AL27" s="642"/>
      <c r="AM27" s="642" t="s">
        <v>
483</v>
      </c>
      <c r="AN27" s="642"/>
      <c r="AO27" s="642"/>
      <c r="AP27" s="642"/>
      <c r="AQ27" s="642"/>
      <c r="AR27" s="642"/>
      <c r="AS27" s="642" t="s">
        <v>
940</v>
      </c>
      <c r="AT27" s="642"/>
      <c r="AU27" s="642"/>
      <c r="AV27" s="642"/>
      <c r="AW27" s="642"/>
      <c r="AX27" s="642" t="s">
        <v>
482</v>
      </c>
      <c r="AY27" s="642"/>
      <c r="AZ27" s="642"/>
      <c r="BA27" s="642"/>
      <c r="BB27" s="642"/>
      <c r="BC27" s="642"/>
      <c r="BD27" s="642"/>
      <c r="BE27" s="642" t="s">
        <v>
483</v>
      </c>
      <c r="BF27" s="642"/>
      <c r="BG27" s="642"/>
      <c r="BH27" s="642"/>
      <c r="BI27" s="642" t="s">
        <v>
940</v>
      </c>
      <c r="BJ27" s="642"/>
      <c r="BK27" s="642"/>
      <c r="BL27" s="642"/>
      <c r="BM27" s="642" t="s">
        <v>
482</v>
      </c>
      <c r="BN27" s="642"/>
      <c r="BO27" s="642"/>
      <c r="BP27" s="642"/>
      <c r="BQ27" s="642"/>
      <c r="BR27" s="642"/>
      <c r="BS27" s="642"/>
      <c r="BT27" s="642" t="s">
        <v>
483</v>
      </c>
      <c r="BU27" s="642"/>
      <c r="BV27" s="642"/>
      <c r="BW27" s="642"/>
      <c r="BX27" s="642"/>
      <c r="BY27" s="642" t="s">
        <v>
940</v>
      </c>
      <c r="BZ27" s="642"/>
      <c r="CA27" s="642"/>
      <c r="CB27" s="642"/>
      <c r="CC27" s="642"/>
      <c r="CD27" s="642" t="s">
        <v>
482</v>
      </c>
      <c r="CE27" s="642"/>
      <c r="CF27" s="642"/>
      <c r="CG27" s="642"/>
      <c r="CH27" s="642" t="s">
        <v>
483</v>
      </c>
      <c r="CI27" s="642"/>
      <c r="CJ27" s="642"/>
      <c r="CK27" s="642"/>
      <c r="CL27" s="642"/>
      <c r="CM27" s="642" t="s">
        <v>
940</v>
      </c>
      <c r="CN27" s="642"/>
      <c r="CO27" s="642"/>
      <c r="CP27" s="642"/>
      <c r="CQ27" s="642"/>
      <c r="CR27" s="642" t="s">
        <v>
482</v>
      </c>
      <c r="CS27" s="642"/>
      <c r="CT27" s="642"/>
      <c r="CU27" s="642"/>
      <c r="CV27" s="642"/>
      <c r="CW27" s="642"/>
      <c r="CX27" s="642" t="s">
        <v>
483</v>
      </c>
      <c r="CY27" s="642"/>
      <c r="CZ27" s="642"/>
      <c r="DA27" s="642"/>
      <c r="DB27" s="642"/>
      <c r="DC27" s="1217" t="s">
        <v>
940</v>
      </c>
      <c r="DD27" s="1217"/>
      <c r="DE27" s="1217"/>
      <c r="DF27" s="1217"/>
      <c r="DG27" s="1217"/>
      <c r="DH27" s="1217" t="s">
        <v>
482</v>
      </c>
      <c r="DI27" s="1217"/>
      <c r="DJ27" s="1217"/>
      <c r="DK27" s="1217"/>
      <c r="DL27" s="1217"/>
      <c r="DM27" s="612" t="s">
        <v>
483</v>
      </c>
      <c r="DN27" s="613"/>
      <c r="DO27" s="613"/>
      <c r="DP27" s="613"/>
      <c r="DQ27" s="614"/>
      <c r="DR27" s="4"/>
      <c r="DS27" s="4"/>
      <c r="DT27" s="4"/>
      <c r="DU27" s="4"/>
      <c r="DV27" s="4"/>
      <c r="DW27" s="4"/>
      <c r="DX27" s="4"/>
      <c r="DY27" s="4"/>
      <c r="DZ27" s="4"/>
      <c r="EA27" s="4"/>
      <c r="EB27" s="4"/>
      <c r="EC27" s="4"/>
      <c r="ED27" s="4"/>
      <c r="EE27" s="4"/>
      <c r="EF27" s="4"/>
      <c r="EG27" s="4"/>
      <c r="EH27" s="4"/>
      <c r="EI27" s="4"/>
      <c r="EJ27" s="4"/>
      <c r="EK27" s="4"/>
      <c r="EL27" s="4"/>
      <c r="EM27" s="4"/>
      <c r="EN27" s="4"/>
      <c r="EO27" s="4"/>
      <c r="EP27" s="4"/>
      <c r="EQ27" s="4"/>
      <c r="ER27" s="4"/>
      <c r="ES27" s="4"/>
      <c r="ET27" s="4"/>
      <c r="EU27" s="4"/>
      <c r="EV27" s="4"/>
      <c r="EW27" s="4"/>
      <c r="EX27" s="4"/>
      <c r="EY27" s="4"/>
      <c r="EZ27" s="4"/>
      <c r="FA27" s="4"/>
      <c r="FB27" s="4"/>
      <c r="FC27" s="4"/>
      <c r="FD27" s="4"/>
      <c r="FE27" s="4"/>
      <c r="FF27" s="4"/>
      <c r="FG27" s="4"/>
      <c r="FH27" s="4"/>
      <c r="FI27" s="4"/>
      <c r="FJ27" s="4"/>
      <c r="FK27" s="4"/>
      <c r="FL27" s="4"/>
      <c r="FM27" s="4"/>
      <c r="FN27" s="4"/>
      <c r="FO27" s="4"/>
      <c r="FP27" s="4"/>
      <c r="FQ27" s="4"/>
      <c r="FR27" s="4"/>
      <c r="FS27" s="4"/>
      <c r="FT27" s="4"/>
      <c r="FU27" s="4"/>
      <c r="FV27" s="4"/>
      <c r="FW27" s="4"/>
      <c r="FX27" s="4"/>
      <c r="FY27" s="4"/>
      <c r="FZ27" s="4"/>
      <c r="GA27" s="4"/>
      <c r="GB27" s="4"/>
      <c r="GC27" s="4"/>
      <c r="GD27" s="4"/>
      <c r="GE27" s="4"/>
      <c r="GF27" s="4"/>
      <c r="GG27" s="4"/>
      <c r="GH27" s="4"/>
      <c r="GI27" s="4"/>
      <c r="GJ27" s="4"/>
      <c r="GK27" s="4"/>
      <c r="GL27" s="4"/>
      <c r="GM27" s="4"/>
      <c r="GN27" s="4"/>
      <c r="GO27" s="4"/>
      <c r="GP27" s="4"/>
      <c r="GQ27" s="4"/>
      <c r="GR27" s="4"/>
      <c r="GS27" s="4"/>
      <c r="GT27" s="4"/>
      <c r="GU27" s="4"/>
      <c r="GV27" s="4"/>
    </row>
    <row r="28" spans="1:204" ht="18" customHeight="1">
      <c r="A28" s="265"/>
      <c r="B28" s="264"/>
      <c r="C28" s="683" t="s">
        <v>
685</v>
      </c>
      <c r="D28" s="683"/>
      <c r="E28" s="683"/>
      <c r="F28" s="728">
        <v>
17</v>
      </c>
      <c r="G28" s="728"/>
      <c r="H28" s="674" t="s">
        <v>
693</v>
      </c>
      <c r="I28" s="674"/>
      <c r="J28" s="261"/>
      <c r="K28" s="263"/>
      <c r="L28" s="249"/>
      <c r="M28" s="933">
        <v>
273</v>
      </c>
      <c r="N28" s="933"/>
      <c r="O28" s="933"/>
      <c r="P28" s="249"/>
      <c r="Q28" s="249"/>
      <c r="R28" s="933">
        <v>
138</v>
      </c>
      <c r="S28" s="933"/>
      <c r="T28" s="933"/>
      <c r="U28" s="933"/>
      <c r="V28" s="933"/>
      <c r="W28" s="249"/>
      <c r="X28" s="249"/>
      <c r="Y28" s="933">
        <v>
135</v>
      </c>
      <c r="Z28" s="933"/>
      <c r="AA28" s="933"/>
      <c r="AB28" s="249"/>
      <c r="AC28" s="249"/>
      <c r="AD28" s="933">
        <v>
3</v>
      </c>
      <c r="AE28" s="933"/>
      <c r="AF28" s="933"/>
      <c r="AG28" s="933"/>
      <c r="AH28" s="249"/>
      <c r="AI28" s="249"/>
      <c r="AJ28" s="933">
        <v>
3</v>
      </c>
      <c r="AK28" s="933"/>
      <c r="AL28" s="249"/>
      <c r="AM28" s="249"/>
      <c r="AN28" s="249"/>
      <c r="AO28" s="933" t="s">
        <v>
471</v>
      </c>
      <c r="AP28" s="933"/>
      <c r="AQ28" s="933"/>
      <c r="AR28" s="249"/>
      <c r="AS28" s="249"/>
      <c r="AT28" s="933">
        <v>
8</v>
      </c>
      <c r="AU28" s="933"/>
      <c r="AV28" s="933"/>
      <c r="AW28" s="249"/>
      <c r="AX28" s="249"/>
      <c r="AY28" s="249"/>
      <c r="AZ28" s="933">
        <v>
5</v>
      </c>
      <c r="BA28" s="933"/>
      <c r="BB28" s="933"/>
      <c r="BC28" s="933"/>
      <c r="BD28" s="249"/>
      <c r="BE28" s="249"/>
      <c r="BF28" s="933">
        <v>
3</v>
      </c>
      <c r="BG28" s="933"/>
      <c r="BH28" s="261"/>
      <c r="BI28" s="37"/>
      <c r="BJ28" s="933">
        <v>
20</v>
      </c>
      <c r="BK28" s="933"/>
      <c r="BL28" s="249"/>
      <c r="BM28" s="249"/>
      <c r="BN28" s="249"/>
      <c r="BO28" s="933">
        <v>
8</v>
      </c>
      <c r="BP28" s="933"/>
      <c r="BQ28" s="933"/>
      <c r="BR28" s="933"/>
      <c r="BS28" s="249"/>
      <c r="BT28" s="249"/>
      <c r="BU28" s="933">
        <v>
12</v>
      </c>
      <c r="BV28" s="933"/>
      <c r="BW28" s="933"/>
      <c r="BX28" s="249"/>
      <c r="BY28" s="249"/>
      <c r="BZ28" s="933">
        <v>
41</v>
      </c>
      <c r="CA28" s="933"/>
      <c r="CB28" s="933"/>
      <c r="CC28" s="249"/>
      <c r="CD28" s="249"/>
      <c r="CE28" s="933">
        <v>
22</v>
      </c>
      <c r="CF28" s="933"/>
      <c r="CG28" s="249"/>
      <c r="CH28" s="249"/>
      <c r="CI28" s="933">
        <v>
19</v>
      </c>
      <c r="CJ28" s="933"/>
      <c r="CK28" s="933"/>
      <c r="CL28" s="249"/>
      <c r="CM28" s="249"/>
      <c r="CN28" s="933">
        <v>
46</v>
      </c>
      <c r="CO28" s="933"/>
      <c r="CP28" s="933"/>
      <c r="CQ28" s="249"/>
      <c r="CR28" s="249"/>
      <c r="CS28" s="933">
        <v>
26</v>
      </c>
      <c r="CT28" s="933"/>
      <c r="CU28" s="933"/>
      <c r="CV28" s="933"/>
      <c r="CW28" s="249"/>
      <c r="CX28" s="249"/>
      <c r="CY28" s="933">
        <v>
20</v>
      </c>
      <c r="CZ28" s="933"/>
      <c r="DA28" s="933"/>
      <c r="DB28" s="249"/>
      <c r="DC28" s="249"/>
      <c r="DD28" s="933">
        <v>
155</v>
      </c>
      <c r="DE28" s="933"/>
      <c r="DF28" s="933"/>
      <c r="DG28" s="249"/>
      <c r="DH28" s="249"/>
      <c r="DI28" s="249"/>
      <c r="DJ28" s="933">
        <v>
74</v>
      </c>
      <c r="DK28" s="933"/>
      <c r="DL28" s="249"/>
      <c r="DM28" s="249"/>
      <c r="DN28" s="933">
        <v>
81</v>
      </c>
      <c r="DO28" s="933"/>
      <c r="DP28" s="933"/>
      <c r="DQ28" s="11"/>
      <c r="DR28" s="4"/>
      <c r="DS28" s="4"/>
      <c r="DT28" s="4"/>
      <c r="DU28" s="4"/>
      <c r="DV28" s="4"/>
      <c r="DW28" s="4"/>
      <c r="DX28" s="4"/>
      <c r="DY28" s="4"/>
      <c r="DZ28" s="4"/>
      <c r="EA28" s="4"/>
      <c r="EB28" s="4"/>
      <c r="EC28" s="4"/>
      <c r="ED28" s="4"/>
      <c r="EE28" s="4"/>
      <c r="EF28" s="4"/>
      <c r="EG28" s="4"/>
      <c r="EH28" s="4"/>
      <c r="EI28" s="4"/>
      <c r="EJ28" s="4"/>
      <c r="EK28" s="4"/>
      <c r="EL28" s="4"/>
      <c r="EM28" s="4"/>
      <c r="EN28" s="4"/>
      <c r="EO28" s="4"/>
      <c r="EP28" s="4"/>
      <c r="EQ28" s="4"/>
      <c r="ER28" s="4"/>
      <c r="ES28" s="4"/>
      <c r="ET28" s="4"/>
      <c r="EU28" s="4"/>
      <c r="EV28" s="4"/>
      <c r="EW28" s="4"/>
      <c r="EX28" s="4"/>
      <c r="EY28" s="4"/>
      <c r="EZ28" s="4"/>
      <c r="FA28" s="4"/>
      <c r="FB28" s="4"/>
      <c r="FC28" s="4"/>
      <c r="FD28" s="4"/>
      <c r="FE28" s="4"/>
      <c r="FF28" s="4"/>
      <c r="FG28" s="4"/>
      <c r="FH28" s="4"/>
      <c r="FI28" s="4"/>
      <c r="FJ28" s="4"/>
      <c r="FK28" s="4"/>
      <c r="FL28" s="4"/>
      <c r="FM28" s="4"/>
      <c r="FN28" s="4"/>
      <c r="FO28" s="4"/>
      <c r="FP28" s="4"/>
      <c r="FQ28" s="4"/>
      <c r="FR28" s="4"/>
      <c r="FS28" s="4"/>
      <c r="FT28" s="4"/>
      <c r="FU28" s="4"/>
      <c r="FV28" s="4"/>
      <c r="FW28" s="4"/>
      <c r="FX28" s="4"/>
      <c r="FY28" s="4"/>
      <c r="FZ28" s="4"/>
      <c r="GA28" s="4"/>
      <c r="GB28" s="4"/>
      <c r="GC28" s="4"/>
      <c r="GD28" s="4"/>
      <c r="GE28" s="4"/>
      <c r="GF28" s="4"/>
      <c r="GG28" s="4"/>
      <c r="GH28" s="4"/>
      <c r="GI28" s="4"/>
      <c r="GJ28" s="4"/>
      <c r="GK28" s="4"/>
      <c r="GL28" s="4"/>
      <c r="GM28" s="4"/>
      <c r="GN28" s="4"/>
      <c r="GO28" s="4"/>
      <c r="GP28" s="4"/>
      <c r="GQ28" s="4"/>
      <c r="GR28" s="4"/>
      <c r="GS28" s="4"/>
      <c r="GT28" s="4"/>
      <c r="GU28" s="4"/>
      <c r="GV28" s="4"/>
    </row>
    <row r="29" spans="1:204" ht="18" customHeight="1">
      <c r="A29" s="80"/>
      <c r="B29" s="261"/>
      <c r="C29" s="261"/>
      <c r="D29" s="261"/>
      <c r="E29" s="261"/>
      <c r="F29" s="728">
        <v>
22</v>
      </c>
      <c r="G29" s="728"/>
      <c r="H29" s="674" t="s">
        <v>
693</v>
      </c>
      <c r="I29" s="674"/>
      <c r="J29" s="261" t="s">
        <v>
1130</v>
      </c>
      <c r="K29" s="263"/>
      <c r="L29" s="255"/>
      <c r="M29" s="728">
        <v>
230</v>
      </c>
      <c r="N29" s="728"/>
      <c r="O29" s="728"/>
      <c r="P29" s="249"/>
      <c r="Q29" s="249"/>
      <c r="R29" s="728">
        <v>
128</v>
      </c>
      <c r="S29" s="728"/>
      <c r="T29" s="728"/>
      <c r="U29" s="728"/>
      <c r="V29" s="728"/>
      <c r="W29" s="249"/>
      <c r="X29" s="249"/>
      <c r="Y29" s="728">
        <v>
102</v>
      </c>
      <c r="Z29" s="728"/>
      <c r="AA29" s="728"/>
      <c r="AB29" s="249"/>
      <c r="AC29" s="249"/>
      <c r="AD29" s="728">
        <v>
3</v>
      </c>
      <c r="AE29" s="728"/>
      <c r="AF29" s="728"/>
      <c r="AG29" s="728"/>
      <c r="AH29" s="249"/>
      <c r="AI29" s="249"/>
      <c r="AJ29" s="728">
        <v>
2</v>
      </c>
      <c r="AK29" s="728"/>
      <c r="AL29" s="249"/>
      <c r="AM29" s="249"/>
      <c r="AN29" s="249"/>
      <c r="AO29" s="728">
        <v>
1</v>
      </c>
      <c r="AP29" s="728"/>
      <c r="AQ29" s="728"/>
      <c r="AR29" s="249"/>
      <c r="AS29" s="249"/>
      <c r="AT29" s="728">
        <v>
4</v>
      </c>
      <c r="AU29" s="728"/>
      <c r="AV29" s="728"/>
      <c r="AW29" s="249"/>
      <c r="AX29" s="249"/>
      <c r="AY29" s="249"/>
      <c r="AZ29" s="728">
        <v>
3</v>
      </c>
      <c r="BA29" s="728"/>
      <c r="BB29" s="728"/>
      <c r="BC29" s="728"/>
      <c r="BD29" s="249"/>
      <c r="BE29" s="249"/>
      <c r="BF29" s="728">
        <v>
1</v>
      </c>
      <c r="BG29" s="728"/>
      <c r="BH29" s="261"/>
      <c r="BI29" s="37"/>
      <c r="BJ29" s="728">
        <v>
9</v>
      </c>
      <c r="BK29" s="728"/>
      <c r="BL29" s="249"/>
      <c r="BM29" s="249"/>
      <c r="BN29" s="249"/>
      <c r="BO29" s="728">
        <v>
5</v>
      </c>
      <c r="BP29" s="728"/>
      <c r="BQ29" s="728"/>
      <c r="BR29" s="728"/>
      <c r="BS29" s="249"/>
      <c r="BT29" s="249"/>
      <c r="BU29" s="728">
        <v>
4</v>
      </c>
      <c r="BV29" s="728"/>
      <c r="BW29" s="728"/>
      <c r="BX29" s="249"/>
      <c r="BY29" s="249"/>
      <c r="BZ29" s="728">
        <v>
32</v>
      </c>
      <c r="CA29" s="728"/>
      <c r="CB29" s="728"/>
      <c r="CC29" s="249"/>
      <c r="CD29" s="249"/>
      <c r="CE29" s="728">
        <v>
18</v>
      </c>
      <c r="CF29" s="728"/>
      <c r="CG29" s="249"/>
      <c r="CH29" s="249"/>
      <c r="CI29" s="728">
        <v>
14</v>
      </c>
      <c r="CJ29" s="728"/>
      <c r="CK29" s="728"/>
      <c r="CL29" s="249"/>
      <c r="CM29" s="249"/>
      <c r="CN29" s="728">
        <v>
45</v>
      </c>
      <c r="CO29" s="728"/>
      <c r="CP29" s="728"/>
      <c r="CQ29" s="249"/>
      <c r="CR29" s="249"/>
      <c r="CS29" s="728">
        <v>
29</v>
      </c>
      <c r="CT29" s="728"/>
      <c r="CU29" s="728"/>
      <c r="CV29" s="728"/>
      <c r="CW29" s="249"/>
      <c r="CX29" s="249"/>
      <c r="CY29" s="728">
        <v>
16</v>
      </c>
      <c r="CZ29" s="728"/>
      <c r="DA29" s="728"/>
      <c r="DB29" s="249"/>
      <c r="DC29" s="249"/>
      <c r="DD29" s="728">
        <v>
137</v>
      </c>
      <c r="DE29" s="728"/>
      <c r="DF29" s="728"/>
      <c r="DG29" s="249"/>
      <c r="DH29" s="249"/>
      <c r="DI29" s="249"/>
      <c r="DJ29" s="728">
        <v>
71</v>
      </c>
      <c r="DK29" s="728"/>
      <c r="DL29" s="249"/>
      <c r="DM29" s="249"/>
      <c r="DN29" s="728">
        <v>
66</v>
      </c>
      <c r="DO29" s="728"/>
      <c r="DP29" s="728"/>
      <c r="DQ29" s="11"/>
      <c r="DR29" s="4"/>
      <c r="DS29" s="4"/>
      <c r="DT29" s="4"/>
      <c r="DU29" s="4"/>
      <c r="DV29" s="4"/>
      <c r="DW29" s="4"/>
      <c r="DX29" s="4"/>
      <c r="DY29" s="4"/>
      <c r="DZ29" s="4"/>
      <c r="EA29" s="4"/>
      <c r="EB29" s="4"/>
      <c r="EC29" s="4"/>
      <c r="ED29" s="4"/>
      <c r="EE29" s="4"/>
      <c r="EF29" s="4"/>
      <c r="EG29" s="4"/>
      <c r="EH29" s="4"/>
      <c r="EI29" s="4"/>
      <c r="EJ29" s="4"/>
      <c r="EK29" s="4"/>
      <c r="EL29" s="4"/>
      <c r="EM29" s="4"/>
      <c r="EN29" s="4"/>
      <c r="EO29" s="4"/>
      <c r="EP29" s="4"/>
      <c r="EQ29" s="4"/>
      <c r="ER29" s="4"/>
      <c r="ES29" s="4"/>
      <c r="ET29" s="4"/>
      <c r="EU29" s="4"/>
      <c r="EV29" s="4"/>
      <c r="EW29" s="4"/>
      <c r="EX29" s="4"/>
      <c r="EY29" s="4"/>
      <c r="EZ29" s="4"/>
      <c r="FA29" s="4"/>
      <c r="FB29" s="4"/>
      <c r="FC29" s="4"/>
      <c r="FD29" s="4"/>
      <c r="FE29" s="4"/>
      <c r="FF29" s="4"/>
      <c r="FG29" s="4"/>
      <c r="FH29" s="4"/>
      <c r="FI29" s="4"/>
      <c r="FJ29" s="4"/>
      <c r="FK29" s="4"/>
      <c r="FL29" s="4"/>
      <c r="FM29" s="4"/>
      <c r="FN29" s="4"/>
      <c r="FO29" s="4"/>
      <c r="FP29" s="4"/>
      <c r="FQ29" s="4"/>
      <c r="FR29" s="4"/>
      <c r="FS29" s="4"/>
      <c r="FT29" s="4"/>
      <c r="FU29" s="4"/>
      <c r="FV29" s="4"/>
      <c r="FW29" s="4"/>
      <c r="FX29" s="4"/>
      <c r="FY29" s="4"/>
      <c r="FZ29" s="4"/>
      <c r="GA29" s="4"/>
      <c r="GB29" s="4"/>
      <c r="GC29" s="4"/>
      <c r="GD29" s="4"/>
      <c r="GE29" s="4"/>
      <c r="GF29" s="4"/>
      <c r="GG29" s="4"/>
      <c r="GH29" s="4"/>
      <c r="GI29" s="4"/>
      <c r="GJ29" s="4"/>
      <c r="GK29" s="4"/>
      <c r="GL29" s="4"/>
      <c r="GM29" s="4"/>
      <c r="GN29" s="4"/>
      <c r="GO29" s="4"/>
      <c r="GP29" s="4"/>
      <c r="GQ29" s="4"/>
      <c r="GR29" s="4"/>
      <c r="GS29" s="4"/>
      <c r="GT29" s="4"/>
      <c r="GU29" s="4"/>
      <c r="GV29" s="4"/>
    </row>
    <row r="30" spans="1:204" ht="18" customHeight="1">
      <c r="A30" s="59"/>
      <c r="B30" s="269"/>
      <c r="C30" s="269"/>
      <c r="D30" s="269"/>
      <c r="E30" s="269"/>
      <c r="F30" s="796">
        <v>
27</v>
      </c>
      <c r="G30" s="796"/>
      <c r="H30" s="666" t="s">
        <v>
693</v>
      </c>
      <c r="I30" s="666"/>
      <c r="J30" s="269" t="s">
        <v>
1114</v>
      </c>
      <c r="K30" s="61"/>
      <c r="L30" s="257"/>
      <c r="M30" s="796">
        <v>
177</v>
      </c>
      <c r="N30" s="796"/>
      <c r="O30" s="796"/>
      <c r="P30" s="250"/>
      <c r="Q30" s="250"/>
      <c r="R30" s="796">
        <v>
106</v>
      </c>
      <c r="S30" s="796"/>
      <c r="T30" s="796"/>
      <c r="U30" s="796"/>
      <c r="V30" s="796"/>
      <c r="W30" s="250"/>
      <c r="X30" s="250"/>
      <c r="Y30" s="796">
        <v>
71</v>
      </c>
      <c r="Z30" s="796"/>
      <c r="AA30" s="796"/>
      <c r="AB30" s="250"/>
      <c r="AC30" s="250"/>
      <c r="AD30" s="796" t="s">
        <v>
1131</v>
      </c>
      <c r="AE30" s="796"/>
      <c r="AF30" s="796"/>
      <c r="AG30" s="796"/>
      <c r="AH30" s="250"/>
      <c r="AI30" s="250"/>
      <c r="AJ30" s="796" t="s">
        <v>
1131</v>
      </c>
      <c r="AK30" s="796"/>
      <c r="AL30" s="250"/>
      <c r="AM30" s="250"/>
      <c r="AN30" s="250"/>
      <c r="AO30" s="796" t="s">
        <v>
1131</v>
      </c>
      <c r="AP30" s="796"/>
      <c r="AQ30" s="796"/>
      <c r="AR30" s="250"/>
      <c r="AS30" s="250"/>
      <c r="AT30" s="796">
        <v>
4</v>
      </c>
      <c r="AU30" s="796"/>
      <c r="AV30" s="796"/>
      <c r="AW30" s="250"/>
      <c r="AX30" s="250"/>
      <c r="AY30" s="250"/>
      <c r="AZ30" s="796">
        <v>
3</v>
      </c>
      <c r="BA30" s="796"/>
      <c r="BB30" s="796"/>
      <c r="BC30" s="796"/>
      <c r="BD30" s="250"/>
      <c r="BE30" s="250"/>
      <c r="BF30" s="796">
        <v>
1</v>
      </c>
      <c r="BG30" s="796"/>
      <c r="BH30" s="269"/>
      <c r="BI30" s="46"/>
      <c r="BJ30" s="796">
        <v>
12</v>
      </c>
      <c r="BK30" s="796"/>
      <c r="BL30" s="250"/>
      <c r="BM30" s="250"/>
      <c r="BN30" s="250"/>
      <c r="BO30" s="796">
        <v>
9</v>
      </c>
      <c r="BP30" s="796"/>
      <c r="BQ30" s="796"/>
      <c r="BR30" s="796"/>
      <c r="BS30" s="250"/>
      <c r="BT30" s="250"/>
      <c r="BU30" s="796">
        <v>
3</v>
      </c>
      <c r="BV30" s="796"/>
      <c r="BW30" s="796"/>
      <c r="BX30" s="250"/>
      <c r="BY30" s="250"/>
      <c r="BZ30" s="796">
        <v>
15</v>
      </c>
      <c r="CA30" s="796"/>
      <c r="CB30" s="796"/>
      <c r="CC30" s="250"/>
      <c r="CD30" s="250"/>
      <c r="CE30" s="796">
        <v>
8</v>
      </c>
      <c r="CF30" s="796"/>
      <c r="CG30" s="250"/>
      <c r="CH30" s="250"/>
      <c r="CI30" s="796">
        <v>
7</v>
      </c>
      <c r="CJ30" s="796"/>
      <c r="CK30" s="796"/>
      <c r="CL30" s="250"/>
      <c r="CM30" s="250"/>
      <c r="CN30" s="796">
        <v>
32</v>
      </c>
      <c r="CO30" s="796"/>
      <c r="CP30" s="796"/>
      <c r="CQ30" s="250"/>
      <c r="CR30" s="250"/>
      <c r="CS30" s="796">
        <v>
21</v>
      </c>
      <c r="CT30" s="796"/>
      <c r="CU30" s="796"/>
      <c r="CV30" s="796"/>
      <c r="CW30" s="250"/>
      <c r="CX30" s="250"/>
      <c r="CY30" s="796">
        <v>
11</v>
      </c>
      <c r="CZ30" s="796"/>
      <c r="DA30" s="796"/>
      <c r="DB30" s="250"/>
      <c r="DC30" s="250"/>
      <c r="DD30" s="796">
        <v>
114</v>
      </c>
      <c r="DE30" s="796"/>
      <c r="DF30" s="796"/>
      <c r="DG30" s="250"/>
      <c r="DH30" s="250"/>
      <c r="DI30" s="250"/>
      <c r="DJ30" s="796">
        <v>
65</v>
      </c>
      <c r="DK30" s="796"/>
      <c r="DL30" s="250"/>
      <c r="DM30" s="250"/>
      <c r="DN30" s="796">
        <v>
49</v>
      </c>
      <c r="DO30" s="796"/>
      <c r="DP30" s="796"/>
      <c r="DQ30" s="133"/>
      <c r="DR30" s="4"/>
      <c r="DS30" s="4"/>
      <c r="DT30" s="4"/>
      <c r="DU30" s="4"/>
      <c r="DV30" s="4"/>
      <c r="DW30" s="4"/>
      <c r="DX30" s="4"/>
      <c r="DY30" s="4"/>
      <c r="DZ30" s="4"/>
      <c r="EA30" s="4"/>
      <c r="EB30" s="4"/>
      <c r="EC30" s="4"/>
      <c r="ED30" s="4"/>
      <c r="EE30" s="4"/>
      <c r="EF30" s="4"/>
      <c r="EG30" s="4"/>
      <c r="EH30" s="4"/>
      <c r="EI30" s="4"/>
      <c r="EJ30" s="4"/>
      <c r="EK30" s="4"/>
      <c r="EL30" s="4"/>
      <c r="EM30" s="4"/>
      <c r="EN30" s="4"/>
      <c r="EO30" s="4"/>
      <c r="EP30" s="4"/>
      <c r="EQ30" s="4"/>
      <c r="ER30" s="4"/>
      <c r="ES30" s="4"/>
      <c r="ET30" s="4"/>
      <c r="EU30" s="4"/>
      <c r="EV30" s="4"/>
      <c r="EW30" s="4"/>
      <c r="EX30" s="4"/>
      <c r="EY30" s="4"/>
      <c r="EZ30" s="4"/>
      <c r="FA30" s="4"/>
      <c r="FB30" s="4"/>
      <c r="FC30" s="4"/>
      <c r="FD30" s="4"/>
      <c r="FE30" s="4"/>
      <c r="FF30" s="4"/>
      <c r="FG30" s="4"/>
      <c r="FH30" s="4"/>
      <c r="FI30" s="4"/>
      <c r="FJ30" s="4"/>
      <c r="FK30" s="4"/>
      <c r="FL30" s="4"/>
      <c r="FM30" s="4"/>
      <c r="FN30" s="4"/>
      <c r="FO30" s="4"/>
      <c r="FP30" s="4"/>
      <c r="FQ30" s="4"/>
      <c r="FR30" s="4"/>
      <c r="FS30" s="4"/>
      <c r="FT30" s="4"/>
      <c r="FU30" s="4"/>
      <c r="FV30" s="4"/>
      <c r="FW30" s="4"/>
      <c r="FX30" s="4"/>
      <c r="FY30" s="4"/>
      <c r="FZ30" s="4"/>
      <c r="GA30" s="4"/>
      <c r="GB30" s="4"/>
      <c r="GC30" s="4"/>
      <c r="GD30" s="4"/>
      <c r="GE30" s="4"/>
      <c r="GF30" s="4"/>
      <c r="GG30" s="4"/>
      <c r="GH30" s="4"/>
      <c r="GI30" s="4"/>
      <c r="GJ30" s="4"/>
      <c r="GK30" s="4"/>
      <c r="GL30" s="4"/>
      <c r="GM30" s="4"/>
      <c r="GN30" s="4"/>
      <c r="GO30" s="4"/>
      <c r="GP30" s="4"/>
      <c r="GQ30" s="4"/>
      <c r="GR30" s="4"/>
      <c r="GS30" s="4"/>
      <c r="GT30" s="4"/>
      <c r="GU30" s="4"/>
      <c r="GV30" s="4"/>
    </row>
    <row r="31" spans="1:204" ht="18" customHeight="1">
      <c r="A31" s="261"/>
      <c r="B31" s="261"/>
      <c r="C31" s="253" t="s">
        <v>
1109</v>
      </c>
      <c r="D31" s="261"/>
      <c r="E31" s="249"/>
      <c r="F31" s="253"/>
      <c r="G31" s="249"/>
      <c r="H31" s="244"/>
      <c r="I31" s="244"/>
      <c r="J31" s="261"/>
      <c r="K31" s="261"/>
      <c r="L31" s="249"/>
      <c r="M31" s="249"/>
      <c r="N31" s="249"/>
      <c r="O31" s="249"/>
      <c r="P31" s="249"/>
      <c r="Q31" s="249"/>
      <c r="R31" s="249"/>
      <c r="S31" s="249"/>
      <c r="T31" s="249"/>
      <c r="U31" s="249"/>
      <c r="V31" s="249"/>
      <c r="W31" s="249"/>
      <c r="X31" s="249"/>
      <c r="Y31" s="249"/>
      <c r="Z31" s="249"/>
      <c r="AA31" s="249"/>
      <c r="AB31" s="249"/>
      <c r="AC31" s="249"/>
      <c r="AD31" s="244"/>
      <c r="AE31" s="244"/>
      <c r="AF31" s="244"/>
      <c r="AG31" s="244"/>
      <c r="AH31" s="244"/>
      <c r="AI31" s="244"/>
      <c r="AJ31" s="244"/>
      <c r="AK31" s="244"/>
      <c r="AL31" s="244"/>
      <c r="AM31" s="244"/>
      <c r="AN31" s="244"/>
      <c r="AO31" s="244"/>
      <c r="AP31" s="244"/>
      <c r="AQ31" s="244"/>
      <c r="AR31" s="244"/>
      <c r="AS31" s="244"/>
      <c r="AT31" s="244"/>
      <c r="AU31" s="244"/>
      <c r="AV31" s="244"/>
      <c r="AW31" s="244"/>
      <c r="AX31" s="244"/>
      <c r="AY31" s="244"/>
      <c r="AZ31" s="244"/>
      <c r="BA31" s="244"/>
      <c r="BB31" s="244"/>
      <c r="BC31" s="244"/>
      <c r="BD31" s="244"/>
      <c r="BE31" s="244"/>
      <c r="BF31" s="244"/>
      <c r="BG31" s="244"/>
      <c r="BH31" s="244"/>
      <c r="BI31" s="37"/>
      <c r="BJ31" s="249"/>
      <c r="BK31" s="249"/>
      <c r="BL31" s="249"/>
      <c r="BM31" s="249"/>
      <c r="BN31" s="249"/>
      <c r="BO31" s="249"/>
      <c r="BP31" s="249"/>
      <c r="BQ31" s="249"/>
      <c r="BR31" s="249"/>
      <c r="BS31" s="249"/>
      <c r="BT31" s="249"/>
      <c r="BU31" s="249"/>
      <c r="BV31" s="249"/>
      <c r="BW31" s="249"/>
      <c r="BX31" s="249"/>
      <c r="BY31" s="249"/>
      <c r="BZ31" s="249"/>
      <c r="CA31" s="249"/>
      <c r="CB31" s="249"/>
      <c r="CC31" s="249"/>
      <c r="CD31" s="249"/>
      <c r="CE31" s="249"/>
      <c r="CF31" s="249"/>
      <c r="CG31" s="249"/>
      <c r="CH31" s="249"/>
      <c r="CI31" s="249"/>
      <c r="CJ31" s="249"/>
      <c r="CK31" s="249"/>
      <c r="CL31" s="249"/>
      <c r="CM31" s="249"/>
      <c r="CN31" s="249"/>
      <c r="CO31" s="249"/>
      <c r="CP31" s="249"/>
      <c r="CQ31" s="249"/>
      <c r="CR31" s="249"/>
      <c r="CS31" s="249"/>
      <c r="CT31" s="249"/>
      <c r="CU31" s="249"/>
      <c r="CV31" s="249"/>
      <c r="CW31" s="249"/>
      <c r="CX31" s="249"/>
      <c r="CY31" s="249"/>
      <c r="CZ31" s="249"/>
      <c r="DA31" s="249"/>
      <c r="DB31" s="249"/>
      <c r="DC31" s="249"/>
      <c r="DD31" s="249"/>
      <c r="DE31" s="249"/>
      <c r="DF31" s="249"/>
      <c r="DG31" s="249"/>
      <c r="DH31" s="249"/>
      <c r="DI31" s="249"/>
      <c r="DJ31" s="249"/>
      <c r="DK31" s="249"/>
      <c r="DL31" s="249"/>
      <c r="DM31" s="249"/>
      <c r="DN31" s="249"/>
      <c r="DO31" s="249"/>
      <c r="DP31" s="249"/>
      <c r="DQ31" s="37"/>
      <c r="DR31" s="4"/>
      <c r="DS31" s="4"/>
      <c r="DT31" s="4"/>
      <c r="DU31" s="4"/>
      <c r="DV31" s="4"/>
      <c r="DW31" s="4"/>
      <c r="DX31" s="4"/>
      <c r="DY31" s="4"/>
      <c r="DZ31" s="4"/>
      <c r="EA31" s="4"/>
      <c r="EB31" s="4"/>
      <c r="EC31" s="4"/>
      <c r="ED31" s="4"/>
      <c r="EE31" s="4"/>
      <c r="EF31" s="4"/>
      <c r="EG31" s="4"/>
      <c r="EH31" s="4"/>
      <c r="EI31" s="4"/>
      <c r="EJ31" s="4"/>
      <c r="EK31" s="4"/>
      <c r="EL31" s="4"/>
      <c r="EM31" s="4"/>
      <c r="EN31" s="4"/>
      <c r="EO31" s="4"/>
      <c r="EP31" s="4"/>
      <c r="EQ31" s="4"/>
      <c r="ER31" s="4"/>
      <c r="ES31" s="4"/>
      <c r="ET31" s="4"/>
      <c r="EU31" s="4"/>
      <c r="EV31" s="4"/>
      <c r="EW31" s="4"/>
      <c r="EX31" s="4"/>
      <c r="EY31" s="4"/>
      <c r="EZ31" s="4"/>
      <c r="FA31" s="4"/>
      <c r="FB31" s="4"/>
      <c r="FC31" s="4"/>
      <c r="FD31" s="4"/>
      <c r="FE31" s="4"/>
      <c r="FF31" s="4"/>
      <c r="FG31" s="4"/>
      <c r="FH31" s="4"/>
      <c r="FI31" s="4"/>
      <c r="FJ31" s="4"/>
      <c r="FK31" s="4"/>
      <c r="FL31" s="4"/>
      <c r="FM31" s="4"/>
      <c r="FN31" s="4"/>
      <c r="FO31" s="4"/>
      <c r="FP31" s="4"/>
      <c r="FQ31" s="4"/>
      <c r="FR31" s="4"/>
      <c r="FS31" s="4"/>
      <c r="FT31" s="4"/>
      <c r="FU31" s="4"/>
      <c r="FV31" s="4"/>
      <c r="FW31" s="4"/>
      <c r="FX31" s="4"/>
      <c r="FY31" s="4"/>
      <c r="FZ31" s="4"/>
      <c r="GA31" s="4"/>
      <c r="GB31" s="4"/>
      <c r="GC31" s="4"/>
      <c r="GD31" s="4"/>
      <c r="GE31" s="4"/>
      <c r="GF31" s="4"/>
      <c r="GG31" s="4"/>
      <c r="GH31" s="4"/>
      <c r="GI31" s="4"/>
      <c r="GJ31" s="4"/>
      <c r="GK31" s="4"/>
      <c r="GL31" s="4"/>
      <c r="GM31" s="4"/>
      <c r="GN31" s="4"/>
      <c r="GO31" s="4"/>
      <c r="GP31" s="4"/>
      <c r="GQ31" s="4"/>
      <c r="GR31" s="4"/>
      <c r="GS31" s="4"/>
      <c r="GT31" s="4"/>
      <c r="GU31" s="4"/>
      <c r="GV31" s="4"/>
    </row>
    <row r="32" spans="1:204" ht="18" customHeight="1">
      <c r="A32" s="261"/>
      <c r="B32" s="261"/>
      <c r="D32" s="261"/>
      <c r="E32" s="261"/>
      <c r="F32" s="249"/>
      <c r="G32" s="249"/>
      <c r="H32" s="244"/>
      <c r="I32" s="244"/>
      <c r="J32" s="261"/>
      <c r="K32" s="261"/>
      <c r="L32" s="249"/>
      <c r="M32" s="244"/>
      <c r="N32" s="244"/>
      <c r="O32" s="244"/>
      <c r="P32" s="261"/>
      <c r="Q32" s="249"/>
      <c r="R32" s="244"/>
      <c r="S32" s="244"/>
      <c r="T32" s="244"/>
      <c r="U32" s="244"/>
      <c r="V32" s="244"/>
      <c r="W32" s="261"/>
      <c r="X32" s="261"/>
      <c r="Y32" s="244"/>
      <c r="Z32" s="244"/>
      <c r="AA32" s="244"/>
      <c r="AB32" s="261"/>
      <c r="AC32" s="261"/>
      <c r="AD32" s="244"/>
      <c r="AE32" s="244"/>
      <c r="AF32" s="244"/>
      <c r="AG32" s="244"/>
      <c r="AH32" s="261"/>
      <c r="AI32" s="261"/>
      <c r="AJ32" s="244"/>
      <c r="AK32" s="244"/>
      <c r="AL32" s="249"/>
      <c r="AM32" s="249"/>
      <c r="AN32" s="261"/>
      <c r="AO32" s="244"/>
      <c r="AP32" s="244"/>
      <c r="AQ32" s="244"/>
      <c r="AR32" s="261"/>
      <c r="AS32" s="261"/>
      <c r="AT32" s="244"/>
      <c r="AU32" s="244"/>
      <c r="AV32" s="244"/>
      <c r="AW32" s="261"/>
      <c r="AX32" s="261"/>
      <c r="AY32" s="261"/>
      <c r="AZ32" s="244"/>
      <c r="BA32" s="244"/>
      <c r="BB32" s="244"/>
      <c r="BC32" s="244"/>
      <c r="BD32" s="261"/>
      <c r="BE32" s="261"/>
      <c r="BF32" s="244"/>
      <c r="BG32" s="244"/>
      <c r="BH32" s="261"/>
      <c r="BI32" s="37"/>
      <c r="BJ32" s="244"/>
      <c r="BK32" s="244"/>
      <c r="BL32" s="37"/>
      <c r="BM32" s="37"/>
      <c r="BN32" s="37"/>
      <c r="BO32" s="244"/>
      <c r="BP32" s="244"/>
      <c r="BQ32" s="244"/>
      <c r="BR32" s="244"/>
      <c r="BS32" s="37"/>
      <c r="BT32" s="37"/>
      <c r="BU32" s="244"/>
      <c r="BV32" s="244"/>
      <c r="BW32" s="244"/>
      <c r="BX32" s="37"/>
      <c r="BY32" s="37"/>
      <c r="BZ32" s="244"/>
      <c r="CA32" s="244"/>
      <c r="CB32" s="244"/>
      <c r="CC32" s="37"/>
      <c r="CD32" s="37"/>
      <c r="CE32" s="244"/>
      <c r="CF32" s="244"/>
      <c r="CG32" s="37"/>
      <c r="CH32" s="37"/>
      <c r="CI32" s="244"/>
      <c r="CJ32" s="244"/>
      <c r="CK32" s="244"/>
      <c r="CL32" s="37"/>
      <c r="CM32" s="37"/>
      <c r="CN32" s="244"/>
      <c r="CO32" s="244"/>
      <c r="CP32" s="244"/>
      <c r="CQ32" s="37"/>
      <c r="CR32" s="37"/>
      <c r="CS32" s="244"/>
      <c r="CT32" s="244"/>
      <c r="CU32" s="244"/>
      <c r="CV32" s="244"/>
      <c r="CW32" s="37"/>
      <c r="CX32" s="37"/>
      <c r="CY32" s="244"/>
      <c r="CZ32" s="244"/>
      <c r="DA32" s="244"/>
      <c r="DB32" s="37"/>
      <c r="DC32" s="37"/>
      <c r="DD32" s="244"/>
      <c r="DE32" s="244"/>
      <c r="DF32" s="244"/>
      <c r="DG32" s="37"/>
      <c r="DH32" s="37"/>
      <c r="DI32" s="37"/>
      <c r="DJ32" s="244"/>
      <c r="DK32" s="244"/>
      <c r="DL32" s="37"/>
      <c r="DM32" s="37"/>
      <c r="DN32" s="244"/>
      <c r="DO32" s="244"/>
      <c r="DP32" s="37"/>
      <c r="DQ32" s="4"/>
      <c r="DR32" s="4"/>
      <c r="DS32" s="4"/>
      <c r="DT32" s="37"/>
      <c r="DU32" s="4"/>
      <c r="DV32" s="4"/>
      <c r="DW32" s="4"/>
      <c r="DX32" s="4"/>
      <c r="DY32" s="4"/>
      <c r="DZ32" s="4"/>
      <c r="EA32" s="4"/>
      <c r="EB32" s="4"/>
      <c r="EC32" s="4"/>
      <c r="ED32" s="4"/>
      <c r="EE32" s="4"/>
      <c r="EF32" s="4"/>
      <c r="EG32" s="4"/>
      <c r="EH32" s="4"/>
      <c r="EI32" s="4"/>
      <c r="EJ32" s="4"/>
      <c r="EK32" s="4"/>
      <c r="EL32" s="4"/>
      <c r="EM32" s="4"/>
      <c r="EN32" s="4"/>
      <c r="EO32" s="4"/>
      <c r="EP32" s="4"/>
      <c r="EQ32" s="4"/>
      <c r="ER32" s="4"/>
      <c r="ES32" s="4"/>
      <c r="ET32" s="4"/>
      <c r="EU32" s="4"/>
      <c r="EV32" s="4"/>
      <c r="EW32" s="4"/>
      <c r="EX32" s="4"/>
      <c r="EY32" s="4"/>
      <c r="EZ32" s="4"/>
      <c r="FA32" s="4"/>
      <c r="FB32" s="4"/>
      <c r="FC32" s="4"/>
      <c r="FD32" s="4"/>
      <c r="FE32" s="4"/>
      <c r="FF32" s="4"/>
      <c r="FG32" s="4"/>
      <c r="FH32" s="4"/>
      <c r="FI32" s="4"/>
      <c r="FJ32" s="4"/>
      <c r="FK32" s="4"/>
      <c r="FL32" s="4"/>
      <c r="FM32" s="4"/>
      <c r="FN32" s="4"/>
      <c r="FO32" s="4"/>
      <c r="FP32" s="4"/>
      <c r="FQ32" s="4"/>
      <c r="FR32" s="4"/>
      <c r="FS32" s="4"/>
      <c r="FT32" s="4"/>
      <c r="FU32" s="4"/>
      <c r="FV32" s="4"/>
      <c r="FW32" s="4"/>
      <c r="FX32" s="4"/>
      <c r="FY32" s="4"/>
      <c r="FZ32" s="4"/>
      <c r="GA32" s="4"/>
      <c r="GB32" s="4"/>
      <c r="GC32" s="4"/>
      <c r="GD32" s="4"/>
      <c r="GE32" s="4"/>
      <c r="GF32" s="4"/>
      <c r="GG32" s="4"/>
      <c r="GH32" s="4"/>
      <c r="GI32" s="4"/>
      <c r="GJ32" s="4"/>
      <c r="GK32" s="4"/>
      <c r="GL32" s="4"/>
      <c r="GM32" s="4"/>
      <c r="GN32" s="4"/>
      <c r="GO32" s="4"/>
      <c r="GP32" s="4"/>
      <c r="GQ32" s="4"/>
      <c r="GR32" s="4"/>
      <c r="GS32" s="4"/>
      <c r="GT32" s="4"/>
      <c r="GU32" s="4"/>
      <c r="GV32" s="4"/>
    </row>
    <row r="33" spans="1:204" ht="18" customHeight="1">
      <c r="A33" s="4"/>
      <c r="B33" s="4"/>
      <c r="C33" s="4"/>
      <c r="D33" s="4"/>
      <c r="E33" s="4"/>
      <c r="F33" s="4"/>
      <c r="G33" s="4"/>
      <c r="H33" s="4"/>
      <c r="I33" s="4"/>
      <c r="J33" s="4"/>
      <c r="K33" s="4"/>
      <c r="L33" s="4"/>
      <c r="M33" s="4"/>
      <c r="N33" s="4"/>
      <c r="O33" s="4"/>
      <c r="P33" s="4"/>
      <c r="Q33" s="4"/>
      <c r="R33" s="4"/>
      <c r="S33" s="4"/>
      <c r="T33" s="4"/>
      <c r="U33" s="4"/>
      <c r="V33" s="4"/>
      <c r="W33" s="4"/>
      <c r="X33" s="4"/>
      <c r="Y33" s="4"/>
      <c r="Z33" s="4"/>
      <c r="AA33" s="4"/>
      <c r="AB33" s="4"/>
      <c r="AC33" s="4"/>
      <c r="AD33" s="4"/>
      <c r="AE33" s="4"/>
      <c r="AF33" s="4"/>
      <c r="AG33" s="4"/>
      <c r="AH33" s="4"/>
      <c r="AI33" s="4"/>
      <c r="AJ33" s="4"/>
      <c r="AK33" s="4"/>
      <c r="AL33" s="4"/>
      <c r="AM33" s="4"/>
      <c r="AN33" s="4"/>
      <c r="AO33" s="4"/>
      <c r="AP33" s="4"/>
      <c r="AQ33" s="4"/>
      <c r="AR33" s="4"/>
      <c r="AS33" s="4"/>
      <c r="AT33" s="4" t="s">
        <v>
1130</v>
      </c>
      <c r="AU33" s="4"/>
      <c r="AV33" s="4"/>
      <c r="AW33" s="4"/>
      <c r="AX33" s="4"/>
      <c r="AY33" s="4"/>
      <c r="AZ33" s="4"/>
      <c r="BA33" s="4"/>
      <c r="BB33" s="4"/>
      <c r="BC33" s="4"/>
      <c r="BD33" s="4"/>
      <c r="BE33" s="4"/>
      <c r="BF33" s="4"/>
      <c r="BG33" s="4"/>
      <c r="BH33" s="4"/>
      <c r="BI33" s="37"/>
      <c r="BJ33" s="244"/>
      <c r="BK33" s="244"/>
      <c r="BL33" s="37"/>
      <c r="BM33" s="37"/>
      <c r="BN33" s="37"/>
      <c r="BO33" s="244"/>
      <c r="BP33" s="244"/>
      <c r="BQ33" s="244"/>
      <c r="BR33" s="244"/>
      <c r="BS33" s="37"/>
      <c r="BT33" s="37"/>
      <c r="BU33" s="244"/>
      <c r="BV33" s="244"/>
      <c r="BW33" s="244"/>
      <c r="BX33" s="37"/>
      <c r="BY33" s="37"/>
      <c r="BZ33" s="244"/>
      <c r="CA33" s="244"/>
      <c r="CB33" s="244"/>
      <c r="CC33" s="37"/>
      <c r="CD33" s="37"/>
      <c r="CE33" s="244"/>
      <c r="CF33" s="244"/>
      <c r="CG33" s="37"/>
      <c r="CH33" s="37"/>
      <c r="CI33" s="244"/>
      <c r="CJ33" s="244"/>
      <c r="CK33" s="244"/>
      <c r="CL33" s="37"/>
      <c r="CM33" s="37"/>
      <c r="CN33" s="244"/>
      <c r="CO33" s="244"/>
      <c r="CP33" s="244"/>
      <c r="CQ33" s="37"/>
      <c r="CR33" s="37"/>
      <c r="CS33" s="244"/>
      <c r="CT33" s="244"/>
      <c r="CU33" s="244"/>
      <c r="CV33" s="244"/>
      <c r="CW33" s="37"/>
      <c r="CX33" s="37"/>
      <c r="CY33" s="244"/>
      <c r="CZ33" s="244"/>
      <c r="DA33" s="244"/>
      <c r="DB33" s="37"/>
      <c r="DC33" s="37"/>
      <c r="DD33" s="244"/>
      <c r="DE33" s="244"/>
      <c r="DF33" s="244"/>
      <c r="DG33" s="37"/>
      <c r="DH33" s="37"/>
      <c r="DI33" s="37"/>
      <c r="DJ33" s="244"/>
      <c r="DK33" s="244"/>
      <c r="DL33" s="37"/>
      <c r="DM33" s="37"/>
      <c r="DN33" s="244"/>
      <c r="DO33" s="244"/>
      <c r="DP33" s="37"/>
      <c r="DQ33" s="4"/>
      <c r="DR33" s="4"/>
      <c r="DS33" s="4"/>
      <c r="DT33" s="4"/>
      <c r="DU33" s="4"/>
      <c r="DV33" s="4"/>
      <c r="DW33" s="4"/>
      <c r="DX33" s="4"/>
      <c r="DY33" s="4"/>
      <c r="DZ33" s="4"/>
      <c r="EA33" s="4"/>
      <c r="EB33" s="4"/>
      <c r="EC33" s="4"/>
      <c r="ED33" s="4"/>
      <c r="EE33" s="4"/>
      <c r="EF33" s="4"/>
      <c r="EG33" s="4"/>
      <c r="EH33" s="4"/>
      <c r="EI33" s="4"/>
      <c r="EJ33" s="4"/>
      <c r="EK33" s="4"/>
      <c r="EL33" s="4"/>
      <c r="EM33" s="4"/>
      <c r="EN33" s="4"/>
      <c r="EO33" s="4"/>
      <c r="EP33" s="4"/>
      <c r="EQ33" s="4"/>
      <c r="ER33" s="4"/>
      <c r="ES33" s="4"/>
      <c r="ET33" s="4"/>
      <c r="EU33" s="4"/>
      <c r="EV33" s="4"/>
      <c r="EW33" s="4"/>
      <c r="EX33" s="4"/>
      <c r="EY33" s="4"/>
      <c r="EZ33" s="4"/>
      <c r="FA33" s="4"/>
      <c r="FB33" s="4"/>
      <c r="FC33" s="4"/>
      <c r="FD33" s="4"/>
      <c r="FE33" s="4"/>
      <c r="FF33" s="4"/>
      <c r="FG33" s="4"/>
      <c r="FH33" s="4"/>
      <c r="FI33" s="4"/>
      <c r="FJ33" s="4"/>
      <c r="FK33" s="4"/>
      <c r="FL33" s="4"/>
      <c r="FM33" s="4"/>
      <c r="FN33" s="4"/>
      <c r="FO33" s="4"/>
      <c r="FP33" s="4"/>
      <c r="FQ33" s="4"/>
      <c r="FR33" s="4"/>
      <c r="FS33" s="4"/>
      <c r="FT33" s="4"/>
      <c r="FU33" s="4"/>
      <c r="FV33" s="4"/>
      <c r="FW33" s="4"/>
      <c r="FX33" s="4"/>
      <c r="FY33" s="4"/>
      <c r="FZ33" s="4"/>
      <c r="GA33" s="4"/>
      <c r="GB33" s="4"/>
      <c r="GC33" s="4"/>
      <c r="GD33" s="4"/>
      <c r="GE33" s="4"/>
      <c r="GF33" s="4"/>
      <c r="GG33" s="4"/>
      <c r="GH33" s="4"/>
      <c r="GI33" s="4"/>
      <c r="GJ33" s="4"/>
      <c r="GK33" s="4"/>
      <c r="GL33" s="4"/>
      <c r="GM33" s="4"/>
      <c r="GN33" s="4"/>
      <c r="GO33" s="4"/>
      <c r="GP33" s="4"/>
      <c r="GQ33" s="4"/>
      <c r="GR33" s="4"/>
      <c r="GS33" s="4"/>
      <c r="GT33" s="4"/>
      <c r="GU33" s="4"/>
      <c r="GV33" s="4"/>
    </row>
    <row r="34" spans="1:204" ht="18" customHeight="1">
      <c r="A34" s="29"/>
      <c r="B34" s="1219" t="s">
        <v>
1132</v>
      </c>
      <c r="C34" s="1219"/>
      <c r="D34" s="1220" t="s">
        <v>
1133</v>
      </c>
      <c r="E34" s="1220"/>
      <c r="F34" s="29" t="s">
        <v>
1134</v>
      </c>
      <c r="G34" s="29"/>
      <c r="H34" s="246" t="s">
        <v>
1135</v>
      </c>
      <c r="I34" s="246"/>
      <c r="J34" s="246"/>
      <c r="K34" s="246"/>
      <c r="L34" s="246"/>
      <c r="M34" s="246"/>
      <c r="N34" s="246"/>
      <c r="O34" s="246"/>
      <c r="P34" s="246"/>
      <c r="Q34" s="246"/>
      <c r="R34" s="246"/>
      <c r="S34" s="246"/>
      <c r="T34" s="246"/>
      <c r="U34" s="246"/>
      <c r="V34" s="246"/>
      <c r="W34" s="246"/>
      <c r="X34" s="246"/>
      <c r="Y34" s="246"/>
      <c r="Z34" s="246"/>
      <c r="AA34" s="246"/>
      <c r="AB34" s="246"/>
      <c r="AC34" s="246"/>
      <c r="AD34" s="246"/>
      <c r="AE34" s="246"/>
      <c r="AF34" s="42"/>
      <c r="AG34" s="42"/>
      <c r="AH34" s="42"/>
      <c r="AI34" s="42"/>
      <c r="AJ34" s="42"/>
      <c r="AK34" s="42"/>
      <c r="AL34" s="42"/>
      <c r="AM34" s="42"/>
      <c r="AN34" s="246"/>
      <c r="AO34" s="42"/>
      <c r="AP34" s="42" t="s">
        <v>
1130</v>
      </c>
      <c r="AQ34" s="42"/>
      <c r="AR34" s="261"/>
      <c r="AS34" s="261"/>
      <c r="AT34" s="261"/>
      <c r="AU34" s="262"/>
      <c r="AV34" s="261"/>
      <c r="AW34" s="261"/>
      <c r="AX34" s="261"/>
      <c r="AY34" s="261"/>
      <c r="AZ34" s="261"/>
      <c r="BA34" s="261"/>
      <c r="BB34" s="261"/>
      <c r="BC34" s="261"/>
      <c r="BD34" s="261"/>
      <c r="BE34" s="261"/>
      <c r="BF34" s="261"/>
      <c r="BG34" s="261"/>
      <c r="BH34" s="261"/>
      <c r="BI34" s="37"/>
      <c r="BJ34" s="244"/>
      <c r="BK34" s="244"/>
      <c r="BL34" s="37"/>
      <c r="BM34" s="37"/>
      <c r="BN34" s="37"/>
      <c r="BO34" s="244"/>
      <c r="BP34" s="244"/>
      <c r="BQ34" s="244"/>
      <c r="BR34" s="244"/>
      <c r="BS34" s="37"/>
      <c r="BT34" s="37"/>
      <c r="BU34" s="244"/>
      <c r="BV34" s="244"/>
      <c r="BW34" s="244"/>
      <c r="BX34" s="37"/>
      <c r="BY34" s="37"/>
      <c r="BZ34" s="244"/>
      <c r="CA34" s="244"/>
      <c r="CB34" s="244"/>
      <c r="CC34" s="37"/>
      <c r="CD34" s="37"/>
      <c r="CE34" s="244"/>
      <c r="CF34" s="244"/>
      <c r="CG34" s="37"/>
      <c r="CH34" s="37"/>
      <c r="CI34" s="244"/>
      <c r="CJ34" s="244"/>
      <c r="CK34" s="244"/>
      <c r="CL34" s="37"/>
      <c r="CM34" s="37"/>
      <c r="CN34" s="244"/>
      <c r="CO34" s="244"/>
      <c r="CP34" s="244"/>
      <c r="CQ34" s="37"/>
      <c r="CR34" s="37"/>
      <c r="CS34" s="244"/>
      <c r="CT34" s="244"/>
      <c r="CU34" s="244"/>
      <c r="CV34" s="244"/>
      <c r="CW34" s="37"/>
      <c r="CX34" s="37"/>
      <c r="CY34" s="244"/>
      <c r="CZ34" s="244"/>
      <c r="DA34" s="244"/>
      <c r="DB34" s="37"/>
      <c r="DC34" s="37"/>
      <c r="DD34" s="244"/>
      <c r="DE34" s="244"/>
      <c r="DF34" s="244"/>
      <c r="DG34" s="37"/>
      <c r="DH34" s="37"/>
      <c r="DI34" s="37"/>
      <c r="DJ34" s="244"/>
      <c r="DK34" s="244"/>
      <c r="DL34" s="37"/>
      <c r="DM34" s="37"/>
      <c r="DN34" s="244"/>
      <c r="DO34" s="244"/>
      <c r="DP34" s="37"/>
      <c r="DQ34" s="4"/>
      <c r="DR34" s="4"/>
      <c r="DS34" s="4"/>
      <c r="DT34" s="4"/>
      <c r="DU34" s="4"/>
      <c r="DV34" s="4"/>
      <c r="DW34" s="4"/>
      <c r="DX34" s="4"/>
      <c r="DY34" s="4"/>
      <c r="DZ34" s="4"/>
      <c r="EA34" s="4"/>
      <c r="EB34" s="4"/>
      <c r="EC34" s="4"/>
      <c r="ED34" s="4"/>
      <c r="EE34" s="4"/>
      <c r="EF34" s="4"/>
      <c r="EG34" s="4"/>
      <c r="EH34" s="4"/>
      <c r="EI34" s="4"/>
      <c r="EJ34" s="4"/>
      <c r="EK34" s="4"/>
      <c r="EL34" s="4"/>
      <c r="EM34" s="4"/>
      <c r="EN34" s="4"/>
      <c r="EO34" s="4"/>
      <c r="EP34" s="4"/>
      <c r="EQ34" s="4"/>
      <c r="ER34" s="4"/>
      <c r="ES34" s="4"/>
      <c r="ET34" s="4"/>
      <c r="EU34" s="4"/>
      <c r="EV34" s="4"/>
      <c r="EW34" s="4"/>
      <c r="EX34" s="4"/>
      <c r="EY34" s="4"/>
      <c r="EZ34" s="4"/>
      <c r="FA34" s="4"/>
      <c r="FB34" s="4"/>
      <c r="FC34" s="4"/>
      <c r="FD34" s="4"/>
      <c r="FE34" s="4"/>
      <c r="FF34" s="4"/>
      <c r="FG34" s="4"/>
      <c r="FH34" s="4"/>
      <c r="FI34" s="4"/>
      <c r="FJ34" s="4"/>
      <c r="FK34" s="4"/>
      <c r="FL34" s="4"/>
      <c r="FM34" s="4"/>
      <c r="FN34" s="4"/>
      <c r="FO34" s="4"/>
      <c r="FP34" s="4"/>
      <c r="FQ34" s="4"/>
      <c r="FR34" s="4"/>
      <c r="FS34" s="4"/>
      <c r="FT34" s="4"/>
      <c r="FU34" s="4"/>
      <c r="FV34" s="4"/>
      <c r="FW34" s="4"/>
      <c r="FX34" s="4"/>
      <c r="FY34" s="4"/>
      <c r="FZ34" s="4"/>
      <c r="GA34" s="4"/>
      <c r="GB34" s="4"/>
      <c r="GC34" s="4"/>
      <c r="GD34" s="4"/>
      <c r="GE34" s="4"/>
      <c r="GF34" s="4"/>
      <c r="GG34" s="4"/>
      <c r="GH34" s="4"/>
      <c r="GI34" s="4"/>
      <c r="GJ34" s="4"/>
      <c r="GK34" s="4"/>
      <c r="GL34" s="4"/>
      <c r="GM34" s="4"/>
      <c r="GN34" s="4"/>
      <c r="GO34" s="4"/>
      <c r="GP34" s="4"/>
      <c r="GQ34" s="4"/>
      <c r="GR34" s="4"/>
      <c r="GS34" s="4"/>
      <c r="GT34" s="4"/>
      <c r="GU34" s="4"/>
      <c r="GV34" s="4"/>
    </row>
    <row r="35" spans="1:204" ht="18" customHeight="1">
      <c r="A35" s="261"/>
      <c r="B35" s="253"/>
      <c r="C35" s="253"/>
      <c r="D35" s="253"/>
      <c r="E35" s="253"/>
      <c r="F35" s="253"/>
      <c r="G35" s="253"/>
      <c r="H35" s="674"/>
      <c r="I35" s="674"/>
      <c r="J35" s="674"/>
      <c r="K35" s="674"/>
      <c r="L35" s="674"/>
      <c r="M35" s="674"/>
      <c r="N35" s="674"/>
      <c r="O35" s="674"/>
      <c r="P35" s="674"/>
      <c r="Q35" s="674"/>
      <c r="R35" s="253"/>
      <c r="S35" s="253"/>
      <c r="T35" s="253"/>
      <c r="U35" s="253"/>
      <c r="V35" s="253"/>
      <c r="W35" s="253"/>
      <c r="X35" s="253"/>
      <c r="Y35" s="253"/>
      <c r="Z35" s="253"/>
      <c r="AA35" s="253"/>
      <c r="AB35" s="253"/>
      <c r="AC35" s="253"/>
      <c r="AD35" s="253"/>
      <c r="AE35" s="253"/>
      <c r="AF35" s="37"/>
      <c r="AG35" s="37"/>
      <c r="AH35" s="37"/>
      <c r="AI35" s="37" t="s">
        <v>
1130</v>
      </c>
      <c r="AJ35" s="37"/>
      <c r="AK35" s="37"/>
      <c r="AL35" s="37"/>
      <c r="AM35" s="37"/>
      <c r="AN35" s="37"/>
      <c r="AO35" s="37"/>
      <c r="AP35" s="37"/>
      <c r="AQ35" s="37"/>
      <c r="AR35" s="37"/>
      <c r="AS35" s="37"/>
      <c r="AT35" s="37"/>
      <c r="AU35" s="37"/>
      <c r="AV35" s="37"/>
      <c r="AW35" s="37"/>
      <c r="AX35" s="37"/>
      <c r="AY35" s="37"/>
      <c r="AZ35" s="37"/>
      <c r="BA35" s="37"/>
      <c r="BB35" s="37"/>
      <c r="BC35" s="37"/>
      <c r="BD35" s="37"/>
      <c r="BE35" s="37"/>
      <c r="BF35" s="37"/>
      <c r="BG35" s="37"/>
      <c r="BH35" s="37"/>
      <c r="BI35" s="37"/>
      <c r="BJ35" s="244"/>
      <c r="BK35" s="244"/>
      <c r="BL35" s="37"/>
      <c r="BM35" s="37"/>
      <c r="BN35" s="37"/>
      <c r="BO35" s="244"/>
      <c r="BP35" s="244"/>
      <c r="BQ35" s="244"/>
      <c r="BR35" s="244"/>
      <c r="BS35" s="37"/>
      <c r="BT35" s="37"/>
      <c r="BU35" s="244"/>
      <c r="BV35" s="244"/>
      <c r="BW35" s="244"/>
      <c r="BX35" s="37"/>
      <c r="BY35" s="37"/>
      <c r="BZ35" s="244"/>
      <c r="CA35" s="244"/>
      <c r="CB35" s="244"/>
      <c r="CC35" s="37"/>
      <c r="CD35" s="37"/>
      <c r="CE35" s="244"/>
      <c r="CF35" s="244"/>
      <c r="CG35" s="37"/>
      <c r="CH35" s="37"/>
      <c r="CI35" s="244"/>
      <c r="CJ35" s="244"/>
      <c r="CK35" s="244"/>
      <c r="CL35" s="37"/>
      <c r="CM35" s="37"/>
      <c r="CN35" s="244"/>
      <c r="CO35" s="244"/>
      <c r="CP35" s="244"/>
      <c r="CQ35" s="37"/>
      <c r="CR35" s="37"/>
      <c r="CS35" s="244"/>
      <c r="CT35" s="244"/>
      <c r="CU35" s="244"/>
      <c r="CV35" s="244"/>
      <c r="CW35" s="37"/>
      <c r="CX35" s="37"/>
      <c r="CY35" s="244"/>
      <c r="CZ35" s="244"/>
      <c r="DA35" s="244"/>
      <c r="DB35" s="37"/>
      <c r="DC35" s="37"/>
      <c r="DD35" s="244"/>
      <c r="DE35" s="244"/>
      <c r="DF35" s="244"/>
      <c r="DG35" s="37"/>
      <c r="DH35" s="37"/>
      <c r="DI35" s="37"/>
      <c r="DJ35" s="244"/>
      <c r="DL35" s="244"/>
      <c r="DM35" s="244"/>
      <c r="DN35" s="244"/>
      <c r="DO35" s="244"/>
      <c r="DP35" s="244"/>
      <c r="DQ35" s="249" t="s">
        <v>
923</v>
      </c>
      <c r="DR35" s="4"/>
      <c r="DS35" s="4"/>
      <c r="DT35" s="4"/>
      <c r="DU35" s="4"/>
      <c r="DV35" s="4"/>
      <c r="DW35" s="4"/>
      <c r="DX35" s="4"/>
      <c r="DY35" s="4"/>
      <c r="DZ35" s="4"/>
      <c r="EA35" s="4"/>
      <c r="EB35" s="4"/>
      <c r="EC35" s="4"/>
      <c r="ED35" s="4"/>
      <c r="EE35" s="4"/>
      <c r="EF35" s="4"/>
      <c r="EG35" s="4"/>
      <c r="EH35" s="4"/>
      <c r="EI35" s="4"/>
      <c r="EJ35" s="4"/>
      <c r="EK35" s="4"/>
      <c r="EL35" s="4"/>
      <c r="EM35" s="4"/>
      <c r="EN35" s="4"/>
      <c r="EO35" s="4"/>
      <c r="EP35" s="4"/>
      <c r="EQ35" s="4"/>
      <c r="ER35" s="4"/>
      <c r="ES35" s="4"/>
      <c r="ET35" s="4"/>
      <c r="EU35" s="4"/>
      <c r="EV35" s="4"/>
      <c r="EW35" s="4"/>
      <c r="EX35" s="4"/>
      <c r="EY35" s="4"/>
      <c r="EZ35" s="4"/>
      <c r="FA35" s="4"/>
      <c r="FB35" s="4"/>
      <c r="FC35" s="4"/>
      <c r="FD35" s="4"/>
      <c r="FE35" s="4"/>
      <c r="FF35" s="4"/>
      <c r="FG35" s="4"/>
      <c r="FH35" s="4"/>
      <c r="FI35" s="4"/>
      <c r="FJ35" s="4"/>
      <c r="FK35" s="4"/>
      <c r="FL35" s="4"/>
      <c r="FM35" s="4"/>
      <c r="FN35" s="4"/>
      <c r="FO35" s="4"/>
      <c r="FP35" s="4"/>
      <c r="FQ35" s="4"/>
      <c r="FR35" s="4"/>
      <c r="FS35" s="4"/>
      <c r="FT35" s="4"/>
      <c r="FU35" s="4"/>
      <c r="FV35" s="4"/>
      <c r="FW35" s="4"/>
      <c r="FX35" s="4"/>
      <c r="FY35" s="4"/>
      <c r="FZ35" s="4"/>
      <c r="GA35" s="4"/>
      <c r="GB35" s="4"/>
      <c r="GC35" s="4"/>
      <c r="GD35" s="4"/>
      <c r="GE35" s="4"/>
      <c r="GF35" s="4"/>
      <c r="GG35" s="4"/>
      <c r="GH35" s="4"/>
      <c r="GI35" s="4"/>
      <c r="GJ35" s="4"/>
      <c r="GK35" s="4"/>
      <c r="GL35" s="4"/>
      <c r="GM35" s="4"/>
      <c r="GN35" s="4"/>
      <c r="GO35" s="4"/>
      <c r="GP35" s="4"/>
      <c r="GQ35" s="4"/>
      <c r="GR35" s="4"/>
      <c r="GS35" s="4"/>
      <c r="GT35" s="4"/>
      <c r="GU35" s="4"/>
      <c r="GV35" s="4"/>
    </row>
    <row r="36" spans="1:204" ht="18" customHeight="1">
      <c r="A36" s="657" t="s">
        <v>
973</v>
      </c>
      <c r="B36" s="634"/>
      <c r="C36" s="634"/>
      <c r="D36" s="634"/>
      <c r="E36" s="634"/>
      <c r="F36" s="634"/>
      <c r="G36" s="634"/>
      <c r="H36" s="634"/>
      <c r="I36" s="634"/>
      <c r="J36" s="634"/>
      <c r="K36" s="635"/>
      <c r="L36" s="612" t="s">
        <v>
513</v>
      </c>
      <c r="M36" s="613"/>
      <c r="N36" s="613"/>
      <c r="O36" s="613"/>
      <c r="P36" s="613"/>
      <c r="Q36" s="613"/>
      <c r="R36" s="613"/>
      <c r="S36" s="613"/>
      <c r="T36" s="613"/>
      <c r="U36" s="613"/>
      <c r="V36" s="613"/>
      <c r="W36" s="613"/>
      <c r="X36" s="613"/>
      <c r="Y36" s="613"/>
      <c r="Z36" s="613"/>
      <c r="AA36" s="613"/>
      <c r="AB36" s="614"/>
      <c r="AC36" s="642" t="s">
        <v>
974</v>
      </c>
      <c r="AD36" s="1218"/>
      <c r="AE36" s="1218"/>
      <c r="AF36" s="1218"/>
      <c r="AG36" s="1218"/>
      <c r="AH36" s="1218"/>
      <c r="AI36" s="1218"/>
      <c r="AJ36" s="1218"/>
      <c r="AK36" s="1218"/>
      <c r="AL36" s="1218"/>
      <c r="AM36" s="1218"/>
      <c r="AN36" s="1218"/>
      <c r="AO36" s="1218"/>
      <c r="AP36" s="1218"/>
      <c r="AQ36" s="1218"/>
      <c r="AR36" s="1218"/>
      <c r="AS36" s="642" t="s">
        <v>
975</v>
      </c>
      <c r="AT36" s="1218"/>
      <c r="AU36" s="1218"/>
      <c r="AV36" s="1218"/>
      <c r="AW36" s="1218"/>
      <c r="AX36" s="1218"/>
      <c r="AY36" s="1218"/>
      <c r="AZ36" s="1218"/>
      <c r="BA36" s="1218"/>
      <c r="BB36" s="1218"/>
      <c r="BC36" s="1218"/>
      <c r="BD36" s="1218"/>
      <c r="BE36" s="1218"/>
      <c r="BF36" s="1218"/>
      <c r="BG36" s="1218"/>
      <c r="BH36" s="1218"/>
      <c r="BI36" s="612" t="s">
        <v>
976</v>
      </c>
      <c r="BJ36" s="613"/>
      <c r="BK36" s="613"/>
      <c r="BL36" s="613"/>
      <c r="BM36" s="613"/>
      <c r="BN36" s="613"/>
      <c r="BO36" s="613"/>
      <c r="BP36" s="613"/>
      <c r="BQ36" s="613"/>
      <c r="BR36" s="613"/>
      <c r="BS36" s="613"/>
      <c r="BT36" s="613"/>
      <c r="BU36" s="613"/>
      <c r="BV36" s="613"/>
      <c r="BW36" s="613"/>
      <c r="BX36" s="614"/>
      <c r="BY36" s="612" t="s">
        <v>
977</v>
      </c>
      <c r="BZ36" s="613"/>
      <c r="CA36" s="613"/>
      <c r="CB36" s="613"/>
      <c r="CC36" s="613"/>
      <c r="CD36" s="613"/>
      <c r="CE36" s="613"/>
      <c r="CF36" s="613"/>
      <c r="CG36" s="613"/>
      <c r="CH36" s="613"/>
      <c r="CI36" s="613"/>
      <c r="CJ36" s="613"/>
      <c r="CK36" s="613"/>
      <c r="CL36" s="614"/>
      <c r="CM36" s="612" t="s">
        <v>
978</v>
      </c>
      <c r="CN36" s="613"/>
      <c r="CO36" s="613"/>
      <c r="CP36" s="613"/>
      <c r="CQ36" s="613"/>
      <c r="CR36" s="613"/>
      <c r="CS36" s="613"/>
      <c r="CT36" s="613"/>
      <c r="CU36" s="613"/>
      <c r="CV36" s="613"/>
      <c r="CW36" s="613"/>
      <c r="CX36" s="613"/>
      <c r="CY36" s="613"/>
      <c r="CZ36" s="613"/>
      <c r="DA36" s="613"/>
      <c r="DB36" s="614"/>
      <c r="DC36" s="612" t="s">
        <v>
979</v>
      </c>
      <c r="DD36" s="613"/>
      <c r="DE36" s="613"/>
      <c r="DF36" s="613"/>
      <c r="DG36" s="613"/>
      <c r="DH36" s="613"/>
      <c r="DI36" s="613"/>
      <c r="DJ36" s="613"/>
      <c r="DK36" s="613"/>
      <c r="DL36" s="613"/>
      <c r="DM36" s="613"/>
      <c r="DN36" s="613"/>
      <c r="DO36" s="613"/>
      <c r="DP36" s="613"/>
      <c r="DQ36" s="614"/>
      <c r="DR36" s="4"/>
      <c r="DS36" s="4"/>
      <c r="DT36" s="4"/>
      <c r="DU36" s="4"/>
      <c r="DV36" s="4"/>
      <c r="DW36" s="4"/>
      <c r="DX36" s="4"/>
      <c r="DY36" s="4"/>
      <c r="DZ36" s="4"/>
      <c r="EA36" s="4"/>
      <c r="EB36" s="4"/>
      <c r="EC36" s="4"/>
      <c r="ED36" s="4"/>
      <c r="EE36" s="4"/>
      <c r="EF36" s="4"/>
      <c r="EG36" s="4"/>
      <c r="EH36" s="4"/>
      <c r="EI36" s="4"/>
      <c r="EJ36" s="4"/>
      <c r="EK36" s="4"/>
      <c r="EL36" s="4"/>
      <c r="EM36" s="4"/>
      <c r="EN36" s="4"/>
      <c r="EO36" s="4"/>
      <c r="EP36" s="4"/>
      <c r="EQ36" s="4"/>
      <c r="ER36" s="4"/>
      <c r="ES36" s="4"/>
      <c r="ET36" s="4"/>
      <c r="EU36" s="4"/>
      <c r="EV36" s="4"/>
      <c r="EW36" s="4"/>
      <c r="EX36" s="241"/>
      <c r="EY36" s="241"/>
      <c r="EZ36" s="241"/>
      <c r="FA36" s="241"/>
      <c r="FB36" s="241"/>
      <c r="FC36" s="241"/>
      <c r="FD36" s="241"/>
      <c r="FE36" s="241"/>
      <c r="FF36" s="241"/>
      <c r="FG36" s="241"/>
      <c r="FH36" s="4"/>
      <c r="FI36" s="4"/>
      <c r="FJ36" s="4"/>
      <c r="FK36" s="4"/>
      <c r="FL36" s="4"/>
      <c r="FM36" s="4"/>
      <c r="FN36" s="4"/>
      <c r="FO36" s="4"/>
      <c r="FP36" s="4"/>
      <c r="FQ36" s="4"/>
      <c r="FR36" s="4"/>
      <c r="FS36" s="4"/>
      <c r="FT36" s="4"/>
      <c r="FU36" s="4"/>
      <c r="FV36" s="4"/>
      <c r="FW36" s="4"/>
      <c r="FX36" s="4"/>
      <c r="FY36" s="4"/>
      <c r="FZ36" s="4"/>
      <c r="GA36" s="4"/>
      <c r="GB36" s="4"/>
      <c r="GC36" s="4"/>
      <c r="GD36" s="4"/>
      <c r="GE36" s="4"/>
      <c r="GF36" s="4"/>
      <c r="GG36" s="4"/>
      <c r="GH36" s="4"/>
      <c r="GI36" s="4"/>
      <c r="GJ36" s="4"/>
      <c r="GK36" s="4"/>
      <c r="GL36" s="4"/>
      <c r="GM36" s="4"/>
      <c r="GN36" s="4"/>
      <c r="GO36" s="4"/>
      <c r="GP36" s="4"/>
      <c r="GQ36" s="4"/>
      <c r="GR36" s="4"/>
      <c r="GS36" s="4"/>
      <c r="GT36" s="4"/>
      <c r="GU36" s="4"/>
      <c r="GV36" s="4"/>
    </row>
    <row r="37" spans="1:204" ht="18" customHeight="1">
      <c r="A37" s="639"/>
      <c r="B37" s="640"/>
      <c r="C37" s="640"/>
      <c r="D37" s="640"/>
      <c r="E37" s="640"/>
      <c r="F37" s="640"/>
      <c r="G37" s="640"/>
      <c r="H37" s="640"/>
      <c r="I37" s="640"/>
      <c r="J37" s="640"/>
      <c r="K37" s="641"/>
      <c r="L37" s="612" t="s">
        <v>
1136</v>
      </c>
      <c r="M37" s="613"/>
      <c r="N37" s="613"/>
      <c r="O37" s="613"/>
      <c r="P37" s="613"/>
      <c r="Q37" s="613"/>
      <c r="R37" s="613"/>
      <c r="S37" s="613"/>
      <c r="T37" s="614"/>
      <c r="U37" s="613" t="s">
        <v>
877</v>
      </c>
      <c r="V37" s="613"/>
      <c r="W37" s="613"/>
      <c r="X37" s="613"/>
      <c r="Y37" s="613"/>
      <c r="Z37" s="613"/>
      <c r="AA37" s="613"/>
      <c r="AB37" s="614"/>
      <c r="AC37" s="612" t="s">
        <v>
1136</v>
      </c>
      <c r="AD37" s="613"/>
      <c r="AE37" s="613"/>
      <c r="AF37" s="613"/>
      <c r="AG37" s="613"/>
      <c r="AH37" s="613"/>
      <c r="AI37" s="613"/>
      <c r="AJ37" s="614"/>
      <c r="AK37" s="613" t="s">
        <v>
877</v>
      </c>
      <c r="AL37" s="613"/>
      <c r="AM37" s="613"/>
      <c r="AN37" s="613"/>
      <c r="AO37" s="613"/>
      <c r="AP37" s="613"/>
      <c r="AQ37" s="613"/>
      <c r="AR37" s="614"/>
      <c r="AS37" s="612" t="s">
        <v>
1136</v>
      </c>
      <c r="AT37" s="613"/>
      <c r="AU37" s="613"/>
      <c r="AV37" s="613"/>
      <c r="AW37" s="613"/>
      <c r="AX37" s="613"/>
      <c r="AY37" s="613"/>
      <c r="AZ37" s="613"/>
      <c r="BA37" s="614"/>
      <c r="BB37" s="613" t="s">
        <v>
877</v>
      </c>
      <c r="BC37" s="613"/>
      <c r="BD37" s="613"/>
      <c r="BE37" s="613"/>
      <c r="BF37" s="613"/>
      <c r="BG37" s="613"/>
      <c r="BH37" s="614"/>
      <c r="BI37" s="642" t="s">
        <v>
1136</v>
      </c>
      <c r="BJ37" s="642"/>
      <c r="BK37" s="642"/>
      <c r="BL37" s="642"/>
      <c r="BM37" s="642"/>
      <c r="BN37" s="642"/>
      <c r="BO37" s="642"/>
      <c r="BP37" s="642"/>
      <c r="BQ37" s="642" t="s">
        <v>
877</v>
      </c>
      <c r="BR37" s="642"/>
      <c r="BS37" s="642"/>
      <c r="BT37" s="642"/>
      <c r="BU37" s="642"/>
      <c r="BV37" s="642"/>
      <c r="BW37" s="642"/>
      <c r="BX37" s="642"/>
      <c r="BY37" s="642" t="s">
        <v>
1136</v>
      </c>
      <c r="BZ37" s="642"/>
      <c r="CA37" s="642"/>
      <c r="CB37" s="642"/>
      <c r="CC37" s="642"/>
      <c r="CD37" s="642"/>
      <c r="CE37" s="642"/>
      <c r="CF37" s="642" t="s">
        <v>
877</v>
      </c>
      <c r="CG37" s="642"/>
      <c r="CH37" s="642"/>
      <c r="CI37" s="642"/>
      <c r="CJ37" s="642"/>
      <c r="CK37" s="642"/>
      <c r="CL37" s="642"/>
      <c r="CM37" s="642" t="s">
        <v>
1136</v>
      </c>
      <c r="CN37" s="642"/>
      <c r="CO37" s="642"/>
      <c r="CP37" s="642"/>
      <c r="CQ37" s="642"/>
      <c r="CR37" s="642"/>
      <c r="CS37" s="642"/>
      <c r="CT37" s="642"/>
      <c r="CU37" s="642" t="s">
        <v>
877</v>
      </c>
      <c r="CV37" s="642"/>
      <c r="CW37" s="642"/>
      <c r="CX37" s="642"/>
      <c r="CY37" s="642"/>
      <c r="CZ37" s="642"/>
      <c r="DA37" s="642"/>
      <c r="DB37" s="642"/>
      <c r="DC37" s="1217" t="s">
        <v>
1136</v>
      </c>
      <c r="DD37" s="1217"/>
      <c r="DE37" s="1217"/>
      <c r="DF37" s="1217"/>
      <c r="DG37" s="1217"/>
      <c r="DH37" s="1217"/>
      <c r="DI37" s="1217"/>
      <c r="DJ37" s="1217"/>
      <c r="DK37" s="612" t="s">
        <v>
877</v>
      </c>
      <c r="DL37" s="613"/>
      <c r="DM37" s="613"/>
      <c r="DN37" s="613"/>
      <c r="DO37" s="613"/>
      <c r="DP37" s="613"/>
      <c r="DQ37" s="614"/>
      <c r="DR37" s="4"/>
      <c r="DS37" s="4"/>
      <c r="DT37" s="4"/>
      <c r="DU37" s="4"/>
      <c r="DV37" s="4"/>
      <c r="DW37" s="4"/>
      <c r="DX37" s="4"/>
      <c r="DY37" s="4"/>
      <c r="DZ37" s="4"/>
      <c r="EA37" s="4"/>
      <c r="EB37" s="4"/>
      <c r="EC37" s="4"/>
      <c r="ED37" s="4"/>
      <c r="EE37" s="4"/>
      <c r="EF37" s="4"/>
      <c r="EG37" s="4"/>
      <c r="EH37" s="4"/>
      <c r="EI37" s="4"/>
      <c r="EJ37" s="4"/>
      <c r="EK37" s="4"/>
      <c r="EL37" s="4"/>
      <c r="EM37" s="4"/>
      <c r="EN37" s="4"/>
      <c r="EO37" s="4"/>
      <c r="EP37" s="4"/>
      <c r="EQ37" s="4"/>
      <c r="ER37" s="4"/>
      <c r="ES37" s="4"/>
      <c r="ET37" s="4"/>
      <c r="EU37" s="4"/>
      <c r="EV37" s="4"/>
      <c r="EW37" s="4"/>
      <c r="EX37" s="4"/>
      <c r="EY37" s="4"/>
      <c r="EZ37" s="4"/>
      <c r="FA37" s="4"/>
      <c r="FB37" s="4"/>
      <c r="FC37" s="4"/>
      <c r="FD37" s="4"/>
      <c r="FE37" s="4"/>
      <c r="FF37" s="4"/>
      <c r="FG37" s="4"/>
      <c r="FH37" s="4"/>
      <c r="FI37" s="4"/>
      <c r="FJ37" s="4"/>
      <c r="FK37" s="4"/>
      <c r="FL37" s="4"/>
      <c r="FM37" s="4"/>
      <c r="FN37" s="4"/>
      <c r="FO37" s="4"/>
      <c r="FP37" s="4"/>
      <c r="FQ37" s="4"/>
      <c r="FR37" s="4"/>
      <c r="FS37" s="4"/>
      <c r="FT37" s="4"/>
      <c r="FU37" s="4"/>
      <c r="FV37" s="4"/>
      <c r="FW37" s="4"/>
      <c r="FX37" s="4"/>
      <c r="FY37" s="4"/>
      <c r="FZ37" s="4"/>
      <c r="GA37" s="4"/>
      <c r="GB37" s="4"/>
      <c r="GC37" s="4"/>
      <c r="GD37" s="4"/>
      <c r="GE37" s="4"/>
      <c r="GF37" s="4"/>
      <c r="GG37" s="4"/>
      <c r="GH37" s="4"/>
      <c r="GI37" s="4"/>
      <c r="GJ37" s="4"/>
      <c r="GK37" s="4"/>
      <c r="GL37" s="4"/>
      <c r="GM37" s="4"/>
      <c r="GN37" s="4"/>
      <c r="GO37" s="4"/>
      <c r="GP37" s="4"/>
      <c r="GQ37" s="4"/>
      <c r="GR37" s="4"/>
      <c r="GS37" s="4"/>
      <c r="GT37" s="4"/>
      <c r="GU37" s="4"/>
      <c r="GV37" s="4"/>
    </row>
    <row r="38" spans="1:204" ht="18" customHeight="1">
      <c r="A38" s="265"/>
      <c r="B38" s="264"/>
      <c r="C38" s="683" t="s">
        <v>
685</v>
      </c>
      <c r="D38" s="683"/>
      <c r="E38" s="683"/>
      <c r="F38" s="728">
        <v>
17</v>
      </c>
      <c r="G38" s="728"/>
      <c r="H38" s="674" t="s">
        <v>
693</v>
      </c>
      <c r="I38" s="674"/>
      <c r="J38" s="261"/>
      <c r="K38" s="263"/>
      <c r="L38" s="266"/>
      <c r="M38" s="264"/>
      <c r="N38" s="264"/>
      <c r="O38" s="683">
        <v>
113</v>
      </c>
      <c r="P38" s="683"/>
      <c r="Q38" s="683"/>
      <c r="R38" s="683"/>
      <c r="S38" s="264"/>
      <c r="T38" s="264"/>
      <c r="U38" s="264"/>
      <c r="V38" s="264"/>
      <c r="W38" s="264"/>
      <c r="X38" s="1214" t="s">
        <v>
1137</v>
      </c>
      <c r="Y38" s="1214"/>
      <c r="Z38" s="1214"/>
      <c r="AA38" s="1214"/>
      <c r="AB38" s="264"/>
      <c r="AC38" s="264"/>
      <c r="AD38" s="264"/>
      <c r="AE38" s="264"/>
      <c r="AF38" s="264"/>
      <c r="AG38" s="264"/>
      <c r="AH38" s="264"/>
      <c r="AI38" s="264">
        <v>
2</v>
      </c>
      <c r="AJ38" s="273"/>
      <c r="AK38" s="264"/>
      <c r="AL38" s="260"/>
      <c r="AM38" s="260"/>
      <c r="AN38" s="264"/>
      <c r="AO38" s="1214" t="s">
        <v>
1138</v>
      </c>
      <c r="AP38" s="1214"/>
      <c r="AQ38" s="1214"/>
      <c r="AR38" s="264"/>
      <c r="AS38" s="264"/>
      <c r="AT38" s="933">
        <v>
48</v>
      </c>
      <c r="AU38" s="933"/>
      <c r="AV38" s="933"/>
      <c r="AW38" s="933"/>
      <c r="AX38" s="933"/>
      <c r="AY38" s="933"/>
      <c r="AZ38" s="264"/>
      <c r="BA38" s="264"/>
      <c r="BB38" s="264"/>
      <c r="BC38" s="264"/>
      <c r="BD38" s="264"/>
      <c r="BE38" s="1214" t="s">
        <v>
1139</v>
      </c>
      <c r="BF38" s="1214"/>
      <c r="BG38" s="1214"/>
      <c r="BH38" s="264"/>
      <c r="BI38" s="77"/>
      <c r="BJ38" s="77"/>
      <c r="BK38" s="933">
        <v>
29</v>
      </c>
      <c r="BL38" s="933"/>
      <c r="BM38" s="933"/>
      <c r="BN38" s="933"/>
      <c r="BO38" s="77"/>
      <c r="BP38" s="77"/>
      <c r="BQ38" s="77"/>
      <c r="BR38" s="77"/>
      <c r="BS38" s="77"/>
      <c r="BT38" s="77"/>
      <c r="BU38" s="1211" t="s">
        <v>
1140</v>
      </c>
      <c r="BV38" s="1211"/>
      <c r="BW38" s="1211"/>
      <c r="BX38" s="77"/>
      <c r="BY38" s="77"/>
      <c r="BZ38" s="77"/>
      <c r="CA38" s="933">
        <v>
9</v>
      </c>
      <c r="CB38" s="933"/>
      <c r="CC38" s="933"/>
      <c r="CD38" s="933"/>
      <c r="CE38" s="77"/>
      <c r="CF38" s="77"/>
      <c r="CG38" s="77"/>
      <c r="CH38" s="1211" t="s">
        <v>
1141</v>
      </c>
      <c r="CI38" s="1211"/>
      <c r="CJ38" s="1211"/>
      <c r="CK38" s="77"/>
      <c r="CL38" s="77"/>
      <c r="CM38" s="77"/>
      <c r="CN38" s="77"/>
      <c r="CO38" s="77"/>
      <c r="CP38" s="77"/>
      <c r="CQ38" s="1022">
        <v>
12</v>
      </c>
      <c r="CR38" s="1022"/>
      <c r="CS38" s="1022"/>
      <c r="CT38" s="77"/>
      <c r="CU38" s="77"/>
      <c r="CV38" s="77"/>
      <c r="CW38" s="77"/>
      <c r="CX38" s="1210" t="s">
        <v>
1142</v>
      </c>
      <c r="CY38" s="1210"/>
      <c r="CZ38" s="1210"/>
      <c r="DA38" s="77"/>
      <c r="DB38" s="77"/>
      <c r="DC38" s="77"/>
      <c r="DD38" s="77"/>
      <c r="DE38" s="77"/>
      <c r="DF38" s="933">
        <v>
13</v>
      </c>
      <c r="DG38" s="933"/>
      <c r="DH38" s="933"/>
      <c r="DI38" s="933"/>
      <c r="DJ38" s="77"/>
      <c r="DK38" s="77"/>
      <c r="DL38" s="77"/>
      <c r="DM38" s="1211" t="s">
        <v>
1143</v>
      </c>
      <c r="DN38" s="1211"/>
      <c r="DO38" s="1211"/>
      <c r="DP38" s="77"/>
      <c r="DQ38" s="78"/>
      <c r="DR38" s="4"/>
      <c r="DS38" s="4"/>
      <c r="DT38" s="4"/>
      <c r="DU38" s="4"/>
      <c r="DV38" s="4"/>
      <c r="DW38" s="4"/>
      <c r="DX38" s="4"/>
      <c r="DY38" s="4"/>
      <c r="DZ38" s="4"/>
      <c r="EA38" s="4"/>
      <c r="EB38" s="4"/>
      <c r="EC38" s="4"/>
      <c r="ED38" s="4"/>
      <c r="EE38" s="4"/>
      <c r="EF38" s="4"/>
      <c r="EG38" s="4"/>
      <c r="EH38" s="4"/>
      <c r="EI38" s="4"/>
      <c r="EJ38" s="4"/>
      <c r="EK38" s="4"/>
      <c r="EL38" s="4"/>
      <c r="EM38" s="4"/>
      <c r="EN38" s="4"/>
      <c r="EO38" s="4"/>
      <c r="EP38" s="4"/>
      <c r="EQ38" s="4"/>
      <c r="ER38" s="4"/>
      <c r="ES38" s="4"/>
      <c r="ET38" s="4"/>
      <c r="EU38" s="4"/>
      <c r="EV38" s="4"/>
      <c r="EW38" s="4"/>
      <c r="FH38" s="4"/>
      <c r="FI38" s="4"/>
      <c r="FJ38" s="4"/>
      <c r="FK38" s="4"/>
      <c r="FL38" s="4"/>
      <c r="FM38" s="4"/>
      <c r="FN38" s="4"/>
      <c r="FO38" s="4"/>
      <c r="FP38" s="4"/>
      <c r="FQ38" s="4"/>
      <c r="FR38" s="4"/>
      <c r="FS38" s="4"/>
      <c r="FT38" s="4"/>
      <c r="FU38" s="4"/>
      <c r="FV38" s="4"/>
      <c r="FW38" s="4"/>
      <c r="FX38" s="4"/>
      <c r="FY38" s="4"/>
      <c r="FZ38" s="4"/>
      <c r="GA38" s="4"/>
      <c r="GB38" s="4"/>
      <c r="GC38" s="4"/>
      <c r="GD38" s="4"/>
      <c r="GE38" s="4"/>
      <c r="GF38" s="4"/>
      <c r="GG38" s="4"/>
      <c r="GH38" s="4"/>
      <c r="GI38" s="4"/>
      <c r="GJ38" s="4"/>
      <c r="GK38" s="4"/>
      <c r="GL38" s="4"/>
      <c r="GM38" s="4"/>
      <c r="GN38" s="4"/>
      <c r="GO38" s="4"/>
      <c r="GP38" s="4"/>
      <c r="GQ38" s="4"/>
      <c r="GR38" s="4"/>
      <c r="GS38" s="4"/>
      <c r="GT38" s="4"/>
      <c r="GU38" s="4"/>
      <c r="GV38" s="4"/>
    </row>
    <row r="39" spans="1:204" ht="18" customHeight="1">
      <c r="A39" s="80"/>
      <c r="B39" s="261"/>
      <c r="C39" s="261"/>
      <c r="D39" s="261"/>
      <c r="E39" s="261"/>
      <c r="F39" s="728">
        <v>
22</v>
      </c>
      <c r="G39" s="728"/>
      <c r="H39" s="674" t="s">
        <v>
693</v>
      </c>
      <c r="I39" s="674"/>
      <c r="J39" s="261"/>
      <c r="K39" s="263"/>
      <c r="L39" s="255"/>
      <c r="M39" s="261"/>
      <c r="N39" s="261"/>
      <c r="O39" s="674">
        <v>
115</v>
      </c>
      <c r="P39" s="674"/>
      <c r="Q39" s="674"/>
      <c r="R39" s="674"/>
      <c r="S39" s="261"/>
      <c r="T39" s="261"/>
      <c r="U39" s="261"/>
      <c r="V39" s="261"/>
      <c r="W39" s="261"/>
      <c r="X39" s="1212" t="s">
        <v>
1137</v>
      </c>
      <c r="Y39" s="1212"/>
      <c r="Z39" s="1212"/>
      <c r="AA39" s="1212"/>
      <c r="AB39" s="261"/>
      <c r="AC39" s="261"/>
      <c r="AD39" s="261"/>
      <c r="AE39" s="261"/>
      <c r="AF39" s="261"/>
      <c r="AG39" s="261"/>
      <c r="AH39" s="261"/>
      <c r="AI39" s="261">
        <v>
6</v>
      </c>
      <c r="AJ39" s="38"/>
      <c r="AK39" s="261"/>
      <c r="AL39" s="249"/>
      <c r="AM39" s="249"/>
      <c r="AN39" s="261"/>
      <c r="AO39" s="1213" t="s">
        <v>
1144</v>
      </c>
      <c r="AP39" s="1213"/>
      <c r="AQ39" s="1213"/>
      <c r="AR39" s="261"/>
      <c r="AS39" s="261"/>
      <c r="AT39" s="728">
        <v>
56</v>
      </c>
      <c r="AU39" s="728"/>
      <c r="AV39" s="728"/>
      <c r="AW39" s="728"/>
      <c r="AX39" s="728"/>
      <c r="AY39" s="728"/>
      <c r="AZ39" s="261"/>
      <c r="BA39" s="261"/>
      <c r="BB39" s="261"/>
      <c r="BC39" s="261"/>
      <c r="BD39" s="261"/>
      <c r="BE39" s="872" t="s">
        <v>
1145</v>
      </c>
      <c r="BF39" s="872"/>
      <c r="BG39" s="872"/>
      <c r="BH39" s="261"/>
      <c r="BI39" s="37"/>
      <c r="BJ39" s="37"/>
      <c r="BK39" s="728">
        <v>
22</v>
      </c>
      <c r="BL39" s="728"/>
      <c r="BM39" s="728"/>
      <c r="BN39" s="728"/>
      <c r="BO39" s="37"/>
      <c r="BP39" s="37"/>
      <c r="BQ39" s="37"/>
      <c r="BR39" s="37"/>
      <c r="BS39" s="37"/>
      <c r="BT39" s="37"/>
      <c r="BU39" s="1216" t="s">
        <v>
1146</v>
      </c>
      <c r="BV39" s="1216"/>
      <c r="BW39" s="1216"/>
      <c r="BX39" s="37"/>
      <c r="BY39" s="37"/>
      <c r="BZ39" s="37"/>
      <c r="CA39" s="728">
        <v>
10</v>
      </c>
      <c r="CB39" s="728"/>
      <c r="CC39" s="728"/>
      <c r="CD39" s="728"/>
      <c r="CE39" s="37"/>
      <c r="CF39" s="37"/>
      <c r="CG39" s="37"/>
      <c r="CH39" s="1216" t="s">
        <v>
1147</v>
      </c>
      <c r="CI39" s="1216"/>
      <c r="CJ39" s="1216"/>
      <c r="CK39" s="37"/>
      <c r="CL39" s="37"/>
      <c r="CM39" s="37"/>
      <c r="CN39" s="37"/>
      <c r="CO39" s="37"/>
      <c r="CP39" s="37"/>
      <c r="CQ39" s="916">
        <v>
10</v>
      </c>
      <c r="CR39" s="916"/>
      <c r="CS39" s="916"/>
      <c r="CT39" s="37"/>
      <c r="CU39" s="37"/>
      <c r="CV39" s="37"/>
      <c r="CW39" s="37"/>
      <c r="CX39" s="1215" t="s">
        <v>
1147</v>
      </c>
      <c r="CY39" s="1215"/>
      <c r="CZ39" s="1215"/>
      <c r="DA39" s="37"/>
      <c r="DB39" s="37"/>
      <c r="DC39" s="37"/>
      <c r="DD39" s="37"/>
      <c r="DE39" s="37"/>
      <c r="DF39" s="728">
        <v>
11</v>
      </c>
      <c r="DG39" s="728"/>
      <c r="DH39" s="728"/>
      <c r="DI39" s="728"/>
      <c r="DJ39" s="37"/>
      <c r="DK39" s="37"/>
      <c r="DL39" s="37"/>
      <c r="DM39" s="1216" t="s">
        <v>
1148</v>
      </c>
      <c r="DN39" s="1216"/>
      <c r="DO39" s="1216"/>
      <c r="DP39" s="37"/>
      <c r="DQ39" s="11"/>
      <c r="DR39" s="4"/>
      <c r="DS39" s="4"/>
      <c r="DT39" s="4"/>
      <c r="DU39" s="4"/>
      <c r="DV39" s="4"/>
      <c r="DW39" s="4"/>
      <c r="DX39" s="244"/>
      <c r="DY39" s="37"/>
      <c r="DZ39" s="37"/>
      <c r="EA39" s="4"/>
      <c r="EB39" s="4"/>
      <c r="EC39" s="4"/>
      <c r="ED39" s="4"/>
      <c r="EE39" s="4"/>
      <c r="EF39" s="4"/>
      <c r="EG39" s="4"/>
      <c r="EH39" s="4"/>
      <c r="EI39" s="4"/>
      <c r="EJ39" s="4"/>
      <c r="EK39" s="4"/>
      <c r="EL39" s="4"/>
      <c r="EM39" s="4"/>
      <c r="EN39" s="4"/>
      <c r="EO39" s="4"/>
      <c r="EP39" s="4"/>
      <c r="EQ39" s="4"/>
      <c r="ER39" s="4"/>
      <c r="ES39" s="4"/>
      <c r="ET39" s="4"/>
      <c r="EU39" s="4"/>
      <c r="EV39" s="4"/>
      <c r="EW39" s="4"/>
      <c r="EX39" s="4"/>
      <c r="EY39" s="4"/>
      <c r="EZ39" s="4"/>
      <c r="FA39" s="4"/>
      <c r="FB39" s="4"/>
      <c r="FC39" s="4"/>
      <c r="FD39" s="4"/>
      <c r="FE39" s="4"/>
      <c r="FF39" s="4"/>
      <c r="FG39" s="4"/>
      <c r="FH39" s="4"/>
      <c r="FI39" s="4"/>
      <c r="FJ39" s="4"/>
      <c r="FK39" s="4"/>
      <c r="FL39" s="4"/>
      <c r="FM39" s="4"/>
      <c r="FN39" s="4"/>
      <c r="FO39" s="4"/>
      <c r="FP39" s="4"/>
      <c r="FQ39" s="4"/>
      <c r="FR39" s="4"/>
      <c r="FS39" s="4"/>
      <c r="FT39" s="4"/>
      <c r="FU39" s="4"/>
      <c r="FV39" s="4"/>
      <c r="FW39" s="4"/>
      <c r="FX39" s="4"/>
      <c r="FY39" s="4"/>
      <c r="FZ39" s="4"/>
      <c r="GA39" s="4"/>
      <c r="GB39" s="4"/>
      <c r="GC39" s="4"/>
      <c r="GD39" s="4"/>
      <c r="GE39" s="4"/>
      <c r="GF39" s="4"/>
      <c r="GG39" s="4"/>
      <c r="GH39" s="4"/>
      <c r="GI39" s="4"/>
      <c r="GJ39" s="4"/>
      <c r="GK39" s="4"/>
      <c r="GL39" s="4"/>
      <c r="GM39" s="4"/>
      <c r="GN39" s="4"/>
      <c r="GO39" s="4"/>
      <c r="GP39" s="4"/>
      <c r="GQ39" s="4"/>
      <c r="GR39" s="4"/>
      <c r="GS39" s="4"/>
      <c r="GT39" s="4"/>
      <c r="GU39" s="4"/>
      <c r="GV39" s="4"/>
    </row>
    <row r="40" spans="1:204" ht="18" customHeight="1">
      <c r="A40" s="59"/>
      <c r="B40" s="269"/>
      <c r="C40" s="269"/>
      <c r="D40" s="269"/>
      <c r="E40" s="269"/>
      <c r="F40" s="796">
        <v>
27</v>
      </c>
      <c r="G40" s="796"/>
      <c r="H40" s="666" t="s">
        <v>
693</v>
      </c>
      <c r="I40" s="666"/>
      <c r="J40" s="269"/>
      <c r="K40" s="61"/>
      <c r="L40" s="257"/>
      <c r="M40" s="269"/>
      <c r="N40" s="269"/>
      <c r="O40" s="666">
        <v>
105</v>
      </c>
      <c r="P40" s="666"/>
      <c r="Q40" s="666"/>
      <c r="R40" s="666"/>
      <c r="S40" s="269"/>
      <c r="T40" s="269"/>
      <c r="U40" s="269"/>
      <c r="V40" s="269"/>
      <c r="W40" s="269"/>
      <c r="X40" s="1207" t="s">
        <v>
1137</v>
      </c>
      <c r="Y40" s="1207"/>
      <c r="Z40" s="1207"/>
      <c r="AA40" s="1207"/>
      <c r="AB40" s="269"/>
      <c r="AC40" s="269"/>
      <c r="AD40" s="269"/>
      <c r="AE40" s="269"/>
      <c r="AF40" s="269"/>
      <c r="AG40" s="269"/>
      <c r="AH40" s="269"/>
      <c r="AI40" s="269">
        <v>
3</v>
      </c>
      <c r="AJ40" s="91"/>
      <c r="AK40" s="269"/>
      <c r="AL40" s="250"/>
      <c r="AM40" s="250"/>
      <c r="AN40" s="269"/>
      <c r="AO40" s="1208" t="s">
        <v>
1149</v>
      </c>
      <c r="AP40" s="1208"/>
      <c r="AQ40" s="1208"/>
      <c r="AR40" s="269"/>
      <c r="AS40" s="269"/>
      <c r="AT40" s="796">
        <v>
53</v>
      </c>
      <c r="AU40" s="796"/>
      <c r="AV40" s="796"/>
      <c r="AW40" s="796"/>
      <c r="AX40" s="796"/>
      <c r="AY40" s="796"/>
      <c r="AZ40" s="269"/>
      <c r="BA40" s="269"/>
      <c r="BB40" s="269"/>
      <c r="BC40" s="269"/>
      <c r="BD40" s="269"/>
      <c r="BE40" s="1209">
        <v>
50.5</v>
      </c>
      <c r="BF40" s="1209"/>
      <c r="BG40" s="1209"/>
      <c r="BH40" s="269"/>
      <c r="BI40" s="46"/>
      <c r="BJ40" s="46"/>
      <c r="BK40" s="796">
        <v>
13</v>
      </c>
      <c r="BL40" s="796"/>
      <c r="BM40" s="796"/>
      <c r="BN40" s="796"/>
      <c r="BO40" s="46"/>
      <c r="BP40" s="46"/>
      <c r="BQ40" s="46"/>
      <c r="BR40" s="46"/>
      <c r="BS40" s="46"/>
      <c r="BT40" s="46"/>
      <c r="BU40" s="1204">
        <v>
12.4</v>
      </c>
      <c r="BV40" s="1204"/>
      <c r="BW40" s="1204"/>
      <c r="BX40" s="46"/>
      <c r="BY40" s="46"/>
      <c r="BZ40" s="46"/>
      <c r="CA40" s="796">
        <v>
18</v>
      </c>
      <c r="CB40" s="796"/>
      <c r="CC40" s="796"/>
      <c r="CD40" s="796"/>
      <c r="CE40" s="46"/>
      <c r="CF40" s="46"/>
      <c r="CG40" s="46"/>
      <c r="CH40" s="1204">
        <v>
17.100000000000001</v>
      </c>
      <c r="CI40" s="1204"/>
      <c r="CJ40" s="1204"/>
      <c r="CK40" s="46"/>
      <c r="CL40" s="46"/>
      <c r="CM40" s="46"/>
      <c r="CN40" s="46"/>
      <c r="CO40" s="46"/>
      <c r="CP40" s="46"/>
      <c r="CQ40" s="1205">
        <v>
9</v>
      </c>
      <c r="CR40" s="1205"/>
      <c r="CS40" s="1205"/>
      <c r="CT40" s="46"/>
      <c r="CU40" s="46"/>
      <c r="CV40" s="46"/>
      <c r="CW40" s="46"/>
      <c r="CX40" s="1206">
        <v>
8.6</v>
      </c>
      <c r="CY40" s="1206"/>
      <c r="CZ40" s="1206"/>
      <c r="DA40" s="46"/>
      <c r="DB40" s="46"/>
      <c r="DC40" s="46"/>
      <c r="DD40" s="46"/>
      <c r="DE40" s="46"/>
      <c r="DF40" s="796">
        <v>
9</v>
      </c>
      <c r="DG40" s="796"/>
      <c r="DH40" s="796"/>
      <c r="DI40" s="796"/>
      <c r="DJ40" s="46"/>
      <c r="DK40" s="46"/>
      <c r="DL40" s="46"/>
      <c r="DM40" s="1204">
        <v>
8.6</v>
      </c>
      <c r="DN40" s="1204"/>
      <c r="DO40" s="1204"/>
      <c r="DP40" s="46"/>
      <c r="DQ40" s="133"/>
      <c r="DR40" s="4"/>
      <c r="DS40" s="4"/>
      <c r="DT40" s="4"/>
      <c r="DU40" s="4"/>
      <c r="DV40" s="4"/>
      <c r="DW40" s="4"/>
      <c r="DX40" s="244"/>
      <c r="DY40" s="37"/>
      <c r="DZ40" s="37"/>
      <c r="EA40" s="4"/>
      <c r="EB40" s="4"/>
      <c r="EC40" s="4"/>
      <c r="ED40" s="4"/>
      <c r="EE40" s="4"/>
      <c r="EF40" s="4"/>
      <c r="EG40" s="4"/>
      <c r="EH40" s="4"/>
      <c r="EI40" s="4"/>
      <c r="EJ40" s="4"/>
      <c r="EK40" s="4"/>
      <c r="EL40" s="4"/>
      <c r="EM40" s="4"/>
      <c r="EN40" s="4"/>
      <c r="EO40" s="4"/>
      <c r="EP40" s="4"/>
      <c r="EQ40" s="4"/>
      <c r="ER40" s="4"/>
      <c r="ES40" s="4"/>
      <c r="ET40" s="4"/>
      <c r="EU40" s="4"/>
      <c r="EV40" s="4"/>
      <c r="EW40" s="4"/>
      <c r="EX40" s="4"/>
      <c r="EY40" s="4"/>
      <c r="EZ40" s="4"/>
      <c r="FA40" s="4"/>
      <c r="FB40" s="4"/>
      <c r="FC40" s="4"/>
      <c r="FD40" s="4"/>
      <c r="FE40" s="4"/>
      <c r="FF40" s="4"/>
      <c r="FG40" s="4"/>
      <c r="FH40" s="4"/>
      <c r="FI40" s="4"/>
      <c r="FJ40" s="4"/>
      <c r="FK40" s="4"/>
      <c r="FL40" s="4"/>
      <c r="FM40" s="4"/>
      <c r="FN40" s="4"/>
      <c r="FO40" s="4"/>
      <c r="FP40" s="4"/>
      <c r="FQ40" s="4"/>
      <c r="FR40" s="4"/>
      <c r="FS40" s="4"/>
      <c r="FT40" s="4"/>
      <c r="FU40" s="4"/>
      <c r="FV40" s="4"/>
      <c r="FW40" s="4"/>
      <c r="FX40" s="4"/>
      <c r="FY40" s="4"/>
      <c r="FZ40" s="4"/>
      <c r="GA40" s="4"/>
      <c r="GB40" s="4"/>
      <c r="GC40" s="4"/>
      <c r="GD40" s="4"/>
      <c r="GE40" s="4"/>
      <c r="GF40" s="4"/>
      <c r="GG40" s="4"/>
      <c r="GH40" s="4"/>
      <c r="GI40" s="4"/>
      <c r="GJ40" s="4"/>
      <c r="GK40" s="4"/>
      <c r="GL40" s="4"/>
      <c r="GM40" s="4"/>
      <c r="GN40" s="4"/>
      <c r="GO40" s="4"/>
      <c r="GP40" s="4"/>
      <c r="GQ40" s="4"/>
      <c r="GR40" s="4"/>
      <c r="GS40" s="4"/>
      <c r="GT40" s="4"/>
      <c r="GU40" s="4"/>
      <c r="GV40" s="4"/>
    </row>
    <row r="41" spans="1:204" ht="18" customHeight="1">
      <c r="A41" s="4"/>
      <c r="B41" s="4"/>
      <c r="C41" s="253" t="s">
        <v>
1109</v>
      </c>
      <c r="D41" s="4"/>
      <c r="E41" s="4"/>
      <c r="F41" s="4"/>
      <c r="G41" s="4"/>
      <c r="H41" s="4"/>
      <c r="I41" s="4"/>
      <c r="J41" s="4"/>
      <c r="K41" s="4"/>
      <c r="L41" s="4"/>
      <c r="M41" s="4"/>
      <c r="N41" s="4"/>
      <c r="O41" s="4"/>
      <c r="P41" s="4"/>
      <c r="Q41" s="4"/>
      <c r="R41" s="4"/>
      <c r="S41" s="4"/>
      <c r="T41" s="4"/>
      <c r="U41" s="4"/>
      <c r="V41" s="4"/>
      <c r="W41" s="4"/>
      <c r="X41" s="4"/>
      <c r="Y41" s="4"/>
      <c r="Z41" s="4"/>
      <c r="AA41" s="4"/>
      <c r="AB41" s="4"/>
      <c r="AC41" s="4"/>
      <c r="AD41" s="4"/>
      <c r="AE41" s="4"/>
      <c r="AF41" s="4"/>
      <c r="AG41" s="4"/>
      <c r="AH41" s="4"/>
      <c r="AI41" s="4"/>
      <c r="AJ41" s="4"/>
      <c r="AK41" s="4"/>
      <c r="AL41" s="4"/>
      <c r="AM41" s="4"/>
      <c r="AN41" s="4"/>
      <c r="AO41" s="4"/>
      <c r="AP41" s="4"/>
      <c r="AQ41" s="4"/>
      <c r="AR41" s="4"/>
      <c r="AS41" s="4"/>
      <c r="AT41" s="4"/>
      <c r="AU41" s="4"/>
      <c r="AV41" s="4"/>
      <c r="AW41" s="4"/>
      <c r="AX41" s="4"/>
      <c r="AY41" s="4"/>
      <c r="AZ41" s="4"/>
      <c r="BA41" s="4"/>
      <c r="BB41" s="4"/>
      <c r="BC41" s="4"/>
      <c r="BD41" s="4"/>
      <c r="BE41" s="4"/>
      <c r="BF41" s="4"/>
      <c r="BG41" s="4"/>
      <c r="BH41" s="4"/>
      <c r="BI41" s="4"/>
      <c r="BJ41" s="4"/>
      <c r="BK41" s="4"/>
      <c r="BL41" s="4"/>
      <c r="BM41" s="4"/>
      <c r="BN41" s="4"/>
      <c r="BO41" s="4"/>
      <c r="BP41" s="4"/>
      <c r="BQ41" s="4"/>
      <c r="BR41" s="4"/>
      <c r="BS41" s="4"/>
      <c r="BT41" s="4"/>
      <c r="BU41" s="4"/>
      <c r="BV41" s="4"/>
      <c r="BW41" s="4"/>
      <c r="BX41" s="4"/>
      <c r="BY41" s="4"/>
      <c r="BZ41" s="4"/>
      <c r="CA41" s="4"/>
      <c r="CB41" s="4"/>
      <c r="CC41" s="4"/>
      <c r="CD41" s="4"/>
      <c r="CE41" s="4"/>
      <c r="CF41" s="4"/>
      <c r="CG41" s="4"/>
      <c r="CH41" s="4"/>
      <c r="CI41" s="4"/>
      <c r="CJ41" s="4"/>
      <c r="CK41" s="4"/>
      <c r="CL41" s="4"/>
      <c r="CM41" s="4"/>
      <c r="CN41" s="4"/>
      <c r="CO41" s="4"/>
      <c r="CP41" s="4"/>
      <c r="CQ41" s="4"/>
      <c r="CR41" s="4"/>
      <c r="CS41" s="4"/>
      <c r="CT41" s="4"/>
      <c r="CU41" s="4"/>
      <c r="CV41" s="4"/>
      <c r="CW41" s="4"/>
      <c r="CX41" s="4"/>
      <c r="CY41" s="4"/>
      <c r="CZ41" s="4"/>
      <c r="DA41" s="4"/>
      <c r="DB41" s="4"/>
      <c r="DC41" s="4"/>
      <c r="DD41" s="4"/>
      <c r="DE41" s="4"/>
      <c r="DF41" s="4"/>
      <c r="DG41" s="4"/>
      <c r="DH41" s="4"/>
      <c r="DI41" s="4"/>
      <c r="DJ41" s="4"/>
      <c r="DK41" s="4"/>
      <c r="DL41" s="4"/>
      <c r="DM41" s="4"/>
      <c r="DN41" s="4"/>
      <c r="DO41" s="4"/>
      <c r="DP41" s="37"/>
      <c r="DQ41" s="4"/>
      <c r="DR41" s="4"/>
      <c r="DS41" s="4"/>
      <c r="DT41" s="4"/>
      <c r="DU41" s="4"/>
      <c r="DV41" s="4"/>
      <c r="DW41" s="4"/>
      <c r="DX41" s="244"/>
      <c r="DY41" s="37"/>
      <c r="DZ41" s="37"/>
      <c r="EA41" s="4"/>
      <c r="EB41" s="4"/>
      <c r="EC41" s="4"/>
      <c r="ED41" s="4"/>
      <c r="EE41" s="4"/>
      <c r="EF41" s="4"/>
      <c r="EG41" s="4"/>
      <c r="EH41" s="4"/>
      <c r="EI41" s="4"/>
      <c r="EJ41" s="4"/>
      <c r="EK41" s="4"/>
      <c r="EL41" s="4"/>
      <c r="EM41" s="4"/>
      <c r="EN41" s="4"/>
      <c r="EO41" s="4"/>
      <c r="EP41" s="4"/>
      <c r="EQ41" s="4"/>
      <c r="ER41" s="4"/>
      <c r="ES41" s="4"/>
      <c r="ET41" s="4"/>
      <c r="EU41" s="4"/>
      <c r="EV41" s="4"/>
      <c r="EW41" s="4"/>
      <c r="EX41" s="4"/>
      <c r="EY41" s="4"/>
      <c r="EZ41" s="4"/>
      <c r="FA41" s="4"/>
      <c r="FB41" s="4"/>
      <c r="FC41" s="4"/>
      <c r="FD41" s="4"/>
      <c r="FE41" s="4"/>
      <c r="FF41" s="4"/>
      <c r="FG41" s="4"/>
      <c r="FH41" s="4"/>
      <c r="FI41" s="4"/>
      <c r="FJ41" s="4"/>
      <c r="FK41" s="4"/>
      <c r="FL41" s="4"/>
      <c r="FM41" s="4"/>
      <c r="FN41" s="4"/>
      <c r="FO41" s="4"/>
      <c r="FP41" s="4"/>
      <c r="FQ41" s="4"/>
      <c r="FR41" s="4"/>
      <c r="FS41" s="4"/>
      <c r="FT41" s="4"/>
      <c r="FU41" s="4"/>
      <c r="FV41" s="4"/>
      <c r="FW41" s="4"/>
      <c r="FX41" s="4"/>
      <c r="FY41" s="4"/>
      <c r="FZ41" s="4"/>
      <c r="GA41" s="4"/>
      <c r="GB41" s="4"/>
      <c r="GC41" s="4"/>
      <c r="GD41" s="4"/>
      <c r="GE41" s="4"/>
      <c r="GF41" s="4"/>
      <c r="GG41" s="4"/>
      <c r="GH41" s="4"/>
      <c r="GI41" s="4"/>
      <c r="GJ41" s="4"/>
      <c r="GK41" s="4"/>
      <c r="GL41" s="4"/>
      <c r="GM41" s="4"/>
      <c r="GN41" s="4"/>
      <c r="GO41" s="4"/>
      <c r="GP41" s="4"/>
      <c r="GQ41" s="4"/>
      <c r="GR41" s="4"/>
      <c r="GS41" s="4"/>
      <c r="GT41" s="4"/>
      <c r="GU41" s="4"/>
      <c r="GV41" s="4"/>
    </row>
    <row r="42" spans="1:204" ht="18" customHeight="1">
      <c r="A42" s="4"/>
      <c r="D42" s="253"/>
      <c r="E42" s="253"/>
      <c r="F42" s="253"/>
      <c r="G42" s="253"/>
      <c r="H42" s="253"/>
      <c r="I42" s="253"/>
      <c r="J42" s="253"/>
      <c r="K42" s="253"/>
      <c r="L42" s="253"/>
      <c r="M42" s="253"/>
      <c r="N42" s="253"/>
      <c r="O42" s="253"/>
      <c r="P42" s="253"/>
      <c r="Q42" s="253"/>
      <c r="R42" s="253"/>
      <c r="S42" s="253"/>
      <c r="T42" s="253"/>
      <c r="U42" s="253"/>
      <c r="V42" s="253"/>
      <c r="W42" s="253"/>
      <c r="X42" s="253"/>
      <c r="Y42" s="253"/>
      <c r="Z42" s="253"/>
      <c r="AA42" s="253"/>
      <c r="AB42" s="253"/>
      <c r="AC42" s="253"/>
      <c r="AD42" s="253"/>
      <c r="AE42" s="253"/>
      <c r="AF42" s="253"/>
      <c r="AG42" s="253"/>
      <c r="AH42" s="253"/>
      <c r="AI42" s="253"/>
      <c r="AJ42" s="253"/>
      <c r="AK42" s="253"/>
      <c r="AL42" s="26"/>
      <c r="AM42" s="26"/>
      <c r="AN42" s="26"/>
      <c r="AO42" s="26"/>
      <c r="AP42" s="26"/>
      <c r="AQ42" s="26"/>
      <c r="AR42" s="4"/>
      <c r="AS42" s="4"/>
      <c r="AT42" s="4"/>
      <c r="AU42" s="4"/>
      <c r="AV42" s="4"/>
      <c r="AW42" s="4"/>
      <c r="AX42" s="4"/>
      <c r="AY42" s="4"/>
      <c r="AZ42" s="4"/>
      <c r="BA42" s="4"/>
      <c r="BB42" s="4"/>
      <c r="BC42" s="4"/>
      <c r="BD42" s="4"/>
      <c r="BE42" s="4"/>
      <c r="BF42" s="4"/>
      <c r="BG42" s="4"/>
      <c r="BH42" s="4"/>
      <c r="BI42" s="4"/>
      <c r="BJ42" s="4"/>
      <c r="BK42" s="4"/>
      <c r="BL42" s="4"/>
      <c r="BM42" s="4"/>
      <c r="BN42" s="4"/>
      <c r="BO42" s="4"/>
      <c r="BP42" s="4"/>
      <c r="BQ42" s="4"/>
      <c r="BR42" s="4"/>
      <c r="BS42" s="4"/>
      <c r="BT42" s="4"/>
      <c r="BU42" s="4"/>
      <c r="BV42" s="4"/>
      <c r="BW42" s="4"/>
      <c r="BX42" s="4"/>
      <c r="BY42" s="4"/>
      <c r="BZ42" s="4"/>
      <c r="CA42" s="4"/>
      <c r="CB42" s="4"/>
      <c r="CC42" s="4"/>
      <c r="CD42" s="4"/>
      <c r="CE42" s="4"/>
      <c r="CF42" s="4"/>
      <c r="CG42" s="4"/>
      <c r="CH42" s="4"/>
      <c r="CI42" s="4"/>
      <c r="CJ42" s="4"/>
      <c r="CK42" s="4"/>
      <c r="CL42" s="4"/>
      <c r="CM42" s="4"/>
      <c r="CN42" s="4"/>
      <c r="CO42" s="4"/>
      <c r="CP42" s="4"/>
      <c r="CQ42" s="4"/>
      <c r="CR42" s="4"/>
      <c r="CS42" s="4"/>
      <c r="CT42" s="4"/>
      <c r="CU42" s="4"/>
      <c r="CV42" s="4"/>
      <c r="CW42" s="4"/>
      <c r="CX42" s="4"/>
      <c r="CY42" s="4"/>
      <c r="CZ42" s="4"/>
      <c r="DA42" s="4"/>
      <c r="DB42" s="4"/>
      <c r="DC42" s="4"/>
      <c r="DD42" s="4"/>
      <c r="DE42" s="4"/>
      <c r="DF42" s="4"/>
      <c r="DG42" s="4"/>
      <c r="DH42" s="4"/>
      <c r="DI42" s="4"/>
      <c r="DJ42" s="4"/>
      <c r="DK42" s="4"/>
      <c r="DL42" s="4"/>
      <c r="DM42" s="4"/>
      <c r="DN42" s="4"/>
      <c r="DO42" s="4"/>
      <c r="DP42" s="37"/>
      <c r="DQ42" s="4"/>
      <c r="DR42" s="4"/>
      <c r="DS42" s="4"/>
      <c r="DT42" s="4"/>
      <c r="DU42" s="4"/>
      <c r="DV42" s="4"/>
      <c r="DW42" s="4"/>
      <c r="DX42" s="244"/>
      <c r="DY42" s="37"/>
      <c r="DZ42" s="37"/>
      <c r="EA42" s="4"/>
      <c r="EB42" s="4"/>
      <c r="EC42" s="4"/>
      <c r="ED42" s="4"/>
      <c r="EE42" s="4"/>
      <c r="EF42" s="4"/>
      <c r="EG42" s="4"/>
      <c r="EH42" s="4"/>
      <c r="EI42" s="4"/>
      <c r="EJ42" s="4"/>
      <c r="EK42" s="4"/>
      <c r="EL42" s="4"/>
      <c r="EM42" s="4"/>
      <c r="EN42" s="4"/>
      <c r="EO42" s="4"/>
      <c r="EP42" s="4"/>
      <c r="EQ42" s="4"/>
      <c r="ER42" s="4"/>
      <c r="ES42" s="4"/>
      <c r="ET42" s="4"/>
      <c r="EU42" s="4"/>
      <c r="EV42" s="4"/>
      <c r="EW42" s="4"/>
      <c r="EX42" s="4"/>
      <c r="EY42" s="4"/>
      <c r="EZ42" s="4"/>
      <c r="FA42" s="4"/>
      <c r="FB42" s="4"/>
      <c r="FC42" s="4"/>
      <c r="FD42" s="4"/>
      <c r="FE42" s="4"/>
      <c r="FF42" s="4"/>
      <c r="FG42" s="4"/>
      <c r="FH42" s="4"/>
      <c r="FI42" s="4"/>
      <c r="FJ42" s="4"/>
      <c r="FK42" s="4"/>
      <c r="FL42" s="4"/>
      <c r="FM42" s="4"/>
      <c r="FN42" s="4"/>
      <c r="FO42" s="4"/>
      <c r="FP42" s="4"/>
      <c r="FQ42" s="4"/>
      <c r="FR42" s="4"/>
      <c r="FS42" s="4"/>
      <c r="FT42" s="4"/>
      <c r="FU42" s="4"/>
      <c r="FV42" s="4"/>
      <c r="FW42" s="4"/>
      <c r="FX42" s="4"/>
      <c r="FY42" s="4"/>
      <c r="FZ42" s="4"/>
      <c r="GA42" s="4"/>
      <c r="GB42" s="4"/>
      <c r="GC42" s="4"/>
      <c r="GD42" s="4"/>
      <c r="GE42" s="4"/>
      <c r="GF42" s="4"/>
      <c r="GG42" s="4"/>
      <c r="GH42" s="4"/>
      <c r="GI42" s="4"/>
      <c r="GJ42" s="4"/>
      <c r="GK42" s="4"/>
      <c r="GL42" s="4"/>
      <c r="GM42" s="4"/>
      <c r="GN42" s="4"/>
      <c r="GO42" s="4"/>
      <c r="GP42" s="4"/>
      <c r="GQ42" s="4"/>
      <c r="GR42" s="4"/>
      <c r="GS42" s="4"/>
      <c r="GT42" s="4"/>
      <c r="GU42" s="4"/>
      <c r="GV42" s="4"/>
    </row>
    <row r="43" spans="1:204" ht="18" customHeight="1">
      <c r="A43" s="601" t="s">
        <v>
1150</v>
      </c>
      <c r="B43" s="601"/>
      <c r="C43" s="601"/>
      <c r="D43" s="601"/>
      <c r="E43" s="601"/>
      <c r="F43" s="601"/>
      <c r="G43" s="601"/>
      <c r="H43" s="601"/>
      <c r="I43" s="601"/>
      <c r="J43" s="601"/>
      <c r="K43" s="601"/>
      <c r="L43" s="601"/>
      <c r="M43" s="601"/>
      <c r="N43" s="601"/>
      <c r="O43" s="601"/>
      <c r="P43" s="601"/>
      <c r="Q43" s="601"/>
      <c r="R43" s="601"/>
      <c r="S43" s="601"/>
      <c r="T43" s="601"/>
      <c r="U43" s="601"/>
      <c r="V43" s="601"/>
      <c r="W43" s="601"/>
      <c r="X43" s="601"/>
      <c r="Y43" s="601"/>
      <c r="Z43" s="601"/>
      <c r="AA43" s="601"/>
      <c r="AB43" s="601"/>
      <c r="AC43" s="601"/>
      <c r="AD43" s="601"/>
      <c r="AE43" s="601"/>
      <c r="AF43" s="601"/>
      <c r="AG43" s="601"/>
      <c r="AH43" s="601"/>
      <c r="AI43" s="601"/>
      <c r="AJ43" s="601"/>
      <c r="AK43" s="601"/>
      <c r="AL43" s="601"/>
      <c r="AM43" s="601"/>
      <c r="AN43" s="601"/>
      <c r="AO43" s="601"/>
      <c r="AP43" s="601"/>
      <c r="AQ43" s="601"/>
      <c r="AR43" s="601"/>
      <c r="AS43" s="601"/>
      <c r="AT43" s="601"/>
      <c r="AU43" s="601"/>
      <c r="AV43" s="601"/>
      <c r="AW43" s="601"/>
      <c r="AX43" s="601"/>
      <c r="AY43" s="601"/>
      <c r="AZ43" s="601"/>
      <c r="BA43" s="601"/>
      <c r="BB43" s="601"/>
      <c r="BC43" s="601"/>
      <c r="BD43" s="601"/>
      <c r="BE43" s="601"/>
      <c r="BF43" s="601"/>
      <c r="BG43" s="601"/>
      <c r="BH43" s="601"/>
      <c r="BI43" s="872" t="s">
        <v>
1151</v>
      </c>
      <c r="BJ43" s="872"/>
      <c r="BK43" s="872"/>
      <c r="BL43" s="872"/>
      <c r="BM43" s="872"/>
      <c r="BN43" s="872"/>
      <c r="BO43" s="872"/>
      <c r="BP43" s="872"/>
      <c r="BQ43" s="872"/>
      <c r="BR43" s="872"/>
      <c r="BS43" s="872"/>
      <c r="BT43" s="872"/>
      <c r="BU43" s="872"/>
      <c r="BV43" s="872"/>
      <c r="BW43" s="872"/>
      <c r="BX43" s="872"/>
      <c r="BY43" s="872"/>
      <c r="BZ43" s="872"/>
      <c r="CA43" s="872"/>
      <c r="CB43" s="872"/>
      <c r="CC43" s="872"/>
      <c r="CD43" s="872"/>
      <c r="CE43" s="872"/>
      <c r="CF43" s="872"/>
      <c r="CG43" s="872"/>
      <c r="CH43" s="872"/>
      <c r="CI43" s="872"/>
      <c r="CJ43" s="872"/>
      <c r="CK43" s="872"/>
      <c r="CL43" s="872"/>
      <c r="CM43" s="872"/>
      <c r="CN43" s="872"/>
      <c r="CO43" s="872"/>
      <c r="CP43" s="872"/>
      <c r="CQ43" s="872"/>
      <c r="CR43" s="872"/>
      <c r="CS43" s="872"/>
      <c r="CT43" s="872"/>
      <c r="CU43" s="872"/>
      <c r="CV43" s="872"/>
      <c r="CW43" s="872"/>
      <c r="CX43" s="872"/>
      <c r="CY43" s="872"/>
      <c r="CZ43" s="872"/>
      <c r="DA43" s="872"/>
      <c r="DB43" s="872"/>
      <c r="DC43" s="872"/>
      <c r="DD43" s="872"/>
      <c r="DE43" s="872"/>
      <c r="DF43" s="872"/>
      <c r="DG43" s="872"/>
      <c r="DH43" s="872"/>
      <c r="DI43" s="872"/>
      <c r="DJ43" s="872"/>
      <c r="DK43" s="872"/>
      <c r="DL43" s="872"/>
      <c r="DM43" s="872"/>
      <c r="DN43" s="872"/>
      <c r="DO43" s="872"/>
      <c r="DP43" s="872"/>
      <c r="DQ43" s="872"/>
      <c r="DR43" s="601" t="s">
        <v>
1152</v>
      </c>
      <c r="DS43" s="592"/>
      <c r="DT43" s="592"/>
      <c r="DU43" s="592"/>
      <c r="DV43" s="592"/>
      <c r="DW43" s="592"/>
      <c r="DX43" s="592"/>
      <c r="DY43" s="592"/>
      <c r="DZ43" s="592"/>
      <c r="EA43" s="592"/>
      <c r="EB43" s="592"/>
      <c r="EC43" s="592"/>
      <c r="ED43" s="592"/>
      <c r="EE43" s="592"/>
      <c r="EF43" s="592"/>
      <c r="EG43" s="592"/>
      <c r="EH43" s="592"/>
      <c r="EI43" s="592"/>
      <c r="EJ43" s="592"/>
      <c r="EK43" s="592"/>
      <c r="EL43" s="592"/>
      <c r="EM43" s="592"/>
      <c r="EN43" s="592"/>
      <c r="EO43" s="592"/>
      <c r="EP43" s="592"/>
      <c r="EQ43" s="592"/>
      <c r="ER43" s="592"/>
      <c r="ES43" s="592"/>
      <c r="ET43" s="592"/>
      <c r="EU43" s="592"/>
      <c r="EV43" s="592"/>
      <c r="EW43" s="592"/>
      <c r="EX43" s="592"/>
      <c r="EY43" s="592"/>
      <c r="EZ43" s="592"/>
      <c r="FA43" s="592"/>
      <c r="FB43" s="592"/>
      <c r="FC43" s="592"/>
      <c r="FD43" s="592"/>
      <c r="FE43" s="592"/>
      <c r="FF43" s="592"/>
      <c r="FG43" s="592"/>
      <c r="FH43" s="592"/>
      <c r="FI43" s="592"/>
      <c r="FJ43" s="4"/>
      <c r="FK43" s="4"/>
      <c r="FL43" s="4"/>
      <c r="FM43" s="4"/>
      <c r="FN43" s="4"/>
      <c r="FO43" s="4"/>
      <c r="FP43" s="4"/>
      <c r="FQ43" s="4"/>
      <c r="FR43" s="4"/>
      <c r="FS43" s="4"/>
      <c r="FT43" s="4"/>
      <c r="FU43" s="4"/>
      <c r="FV43" s="4"/>
      <c r="FW43" s="4"/>
      <c r="FX43" s="4"/>
      <c r="FY43" s="4"/>
      <c r="FZ43" s="4"/>
      <c r="GA43" s="4"/>
      <c r="GB43" s="4"/>
      <c r="GC43" s="4"/>
      <c r="GD43" s="4"/>
      <c r="GE43" s="4"/>
      <c r="GF43" s="4"/>
      <c r="GG43" s="4"/>
      <c r="GH43" s="4"/>
      <c r="GI43" s="4"/>
      <c r="GJ43" s="4"/>
      <c r="GK43" s="4"/>
      <c r="GL43" s="4"/>
      <c r="GM43" s="4"/>
      <c r="GN43" s="4"/>
      <c r="GO43" s="4"/>
      <c r="GP43" s="4"/>
      <c r="GQ43" s="4"/>
      <c r="GR43" s="4"/>
      <c r="GS43" s="4"/>
      <c r="GT43" s="4"/>
      <c r="GU43" s="4"/>
      <c r="GV43" s="4"/>
    </row>
    <row r="44" spans="1:204" ht="18" customHeight="1">
      <c r="A44" s="4"/>
      <c r="B44" s="4"/>
      <c r="C44" s="4"/>
      <c r="D44" s="4"/>
      <c r="E44" s="4"/>
      <c r="F44" s="4"/>
      <c r="G44" s="4"/>
      <c r="H44" s="4"/>
      <c r="I44" s="4"/>
      <c r="J44" s="4"/>
      <c r="K44" s="4"/>
      <c r="L44" s="4"/>
      <c r="M44" s="4"/>
      <c r="N44" s="4"/>
      <c r="O44" s="4"/>
      <c r="P44" s="4"/>
      <c r="Q44" s="4"/>
      <c r="R44" s="4"/>
      <c r="S44" s="4"/>
      <c r="T44" s="4"/>
      <c r="U44" s="4"/>
      <c r="V44" s="4"/>
      <c r="W44" s="4"/>
      <c r="X44" s="4"/>
      <c r="Y44" s="4"/>
      <c r="Z44" s="4"/>
      <c r="AA44" s="4"/>
      <c r="AB44" s="4"/>
      <c r="AC44" s="4"/>
      <c r="AD44" s="4"/>
      <c r="AE44" s="4"/>
      <c r="AF44" s="4"/>
      <c r="AG44" s="4"/>
      <c r="AH44" s="4"/>
      <c r="AI44" s="4"/>
      <c r="AJ44" s="4"/>
      <c r="AK44" s="4"/>
      <c r="AL44" s="4"/>
      <c r="AM44" s="4"/>
      <c r="AN44" s="4"/>
      <c r="AO44" s="4"/>
      <c r="AP44" s="4"/>
      <c r="AQ44" s="4"/>
      <c r="AR44" s="4"/>
      <c r="AS44" s="4"/>
      <c r="AT44" s="4"/>
      <c r="AU44" s="4"/>
      <c r="AV44" s="4"/>
      <c r="AW44" s="4"/>
      <c r="AX44" s="4"/>
      <c r="AY44" s="4"/>
      <c r="AZ44" s="4"/>
      <c r="BA44" s="4"/>
      <c r="BB44" s="4"/>
      <c r="BC44" s="4"/>
      <c r="BD44" s="4"/>
      <c r="BE44" s="4"/>
      <c r="BF44" s="4"/>
      <c r="BG44" s="4"/>
      <c r="BH44" s="4"/>
      <c r="BI44" s="4"/>
      <c r="BJ44" s="4"/>
      <c r="BK44" s="4"/>
      <c r="BL44" s="4"/>
      <c r="BM44" s="4"/>
      <c r="BN44" s="4"/>
      <c r="BO44" s="4"/>
      <c r="BP44" s="4"/>
      <c r="BQ44" s="4"/>
      <c r="BR44" s="4"/>
      <c r="BS44" s="4"/>
      <c r="BT44" s="4"/>
      <c r="BU44" s="4"/>
      <c r="BV44" s="4"/>
      <c r="BW44" s="4"/>
      <c r="BX44" s="4"/>
      <c r="BY44" s="4"/>
      <c r="BZ44" s="4"/>
      <c r="CA44" s="4"/>
      <c r="CB44" s="4"/>
      <c r="CC44" s="4"/>
      <c r="CD44" s="4"/>
      <c r="CE44" s="4"/>
      <c r="CF44" s="4"/>
      <c r="CG44" s="4"/>
      <c r="CH44" s="4"/>
      <c r="CI44" s="4"/>
      <c r="CJ44" s="4"/>
      <c r="CK44" s="4"/>
      <c r="CL44" s="4"/>
      <c r="CM44" s="4"/>
      <c r="CN44" s="4"/>
      <c r="CO44" s="4"/>
      <c r="CP44" s="4"/>
      <c r="CQ44" s="4"/>
      <c r="CR44" s="4"/>
      <c r="CS44" s="4"/>
      <c r="CT44" s="4"/>
      <c r="CU44" s="4"/>
      <c r="CV44" s="4"/>
      <c r="CW44" s="4"/>
      <c r="CX44" s="4"/>
      <c r="CY44" s="4"/>
      <c r="CZ44" s="4"/>
      <c r="DA44" s="4"/>
      <c r="DB44" s="4"/>
      <c r="DC44" s="4"/>
      <c r="DD44" s="4"/>
      <c r="DE44" s="4"/>
      <c r="DF44" s="4"/>
      <c r="DG44" s="4"/>
      <c r="DH44" s="4"/>
      <c r="DI44" s="4"/>
      <c r="DJ44" s="4"/>
      <c r="DK44" s="4"/>
      <c r="DL44" s="4"/>
      <c r="DM44" s="4"/>
      <c r="DN44" s="4"/>
      <c r="DO44" s="4"/>
      <c r="DP44" s="37"/>
      <c r="DQ44" s="4"/>
      <c r="DR44" s="4"/>
      <c r="DS44" s="4"/>
      <c r="DT44" s="4"/>
      <c r="DU44" s="4"/>
      <c r="DV44" s="4"/>
      <c r="DW44" s="4"/>
      <c r="DX44" s="4"/>
      <c r="DY44" s="4"/>
      <c r="DZ44" s="4"/>
      <c r="EA44" s="4"/>
      <c r="EB44" s="4"/>
      <c r="EC44" s="4"/>
      <c r="ED44" s="4"/>
      <c r="EE44" s="4"/>
      <c r="EF44" s="4"/>
      <c r="EG44" s="4"/>
      <c r="EH44" s="4"/>
      <c r="EI44" s="4"/>
      <c r="EJ44" s="4"/>
      <c r="EK44" s="4"/>
      <c r="EL44" s="4"/>
      <c r="EM44" s="4"/>
      <c r="EN44" s="4"/>
      <c r="EO44" s="4"/>
      <c r="EP44" s="4"/>
      <c r="EQ44" s="4"/>
      <c r="ER44" s="4"/>
      <c r="ES44" s="4"/>
      <c r="ET44" s="4"/>
      <c r="EU44" s="4"/>
      <c r="EV44" s="4"/>
      <c r="EW44" s="4"/>
      <c r="FH44" s="4"/>
      <c r="FI44" s="4"/>
      <c r="FJ44" s="4"/>
      <c r="FK44" s="4"/>
      <c r="FL44" s="4"/>
      <c r="FM44" s="4"/>
      <c r="FN44" s="4"/>
      <c r="FO44" s="4"/>
      <c r="FP44" s="4"/>
      <c r="FQ44" s="4"/>
      <c r="FR44" s="4"/>
      <c r="FS44" s="4"/>
      <c r="FT44" s="4"/>
      <c r="FU44" s="4"/>
      <c r="FV44" s="4"/>
      <c r="FW44" s="4"/>
      <c r="FX44" s="4"/>
      <c r="FY44" s="4"/>
      <c r="FZ44" s="4"/>
      <c r="GA44" s="4"/>
      <c r="GB44" s="4"/>
      <c r="GC44" s="4"/>
      <c r="GD44" s="4"/>
      <c r="GE44" s="4"/>
      <c r="GF44" s="4"/>
      <c r="GG44" s="4"/>
      <c r="GH44" s="4"/>
      <c r="GI44" s="4"/>
      <c r="GJ44" s="4"/>
      <c r="GK44" s="4"/>
      <c r="GL44" s="4"/>
      <c r="GM44" s="4"/>
      <c r="GN44" s="4"/>
      <c r="GO44" s="4"/>
      <c r="GP44" s="4"/>
      <c r="GQ44" s="4"/>
      <c r="GR44" s="4"/>
      <c r="GS44" s="4"/>
      <c r="GT44" s="4"/>
      <c r="GU44" s="4"/>
      <c r="GV44" s="4"/>
    </row>
    <row r="45" spans="1:204" ht="13.5" customHeight="1">
      <c r="A45" s="4"/>
      <c r="B45" s="4"/>
      <c r="C45" s="4"/>
      <c r="D45" s="4"/>
      <c r="E45" s="4"/>
      <c r="F45" s="4"/>
      <c r="G45" s="4"/>
      <c r="H45" s="4"/>
      <c r="I45" s="4"/>
      <c r="J45" s="4"/>
      <c r="K45" s="4"/>
      <c r="L45" s="4"/>
      <c r="M45" s="4"/>
      <c r="N45" s="4"/>
      <c r="O45" s="4"/>
      <c r="P45" s="4"/>
      <c r="Q45" s="4"/>
      <c r="R45" s="4"/>
      <c r="S45" s="4"/>
      <c r="T45" s="4"/>
      <c r="U45" s="4"/>
      <c r="V45" s="4"/>
      <c r="W45" s="4"/>
      <c r="X45" s="4"/>
      <c r="Y45" s="4"/>
      <c r="Z45" s="4"/>
      <c r="AA45" s="4"/>
      <c r="AB45" s="4"/>
      <c r="AC45" s="4"/>
      <c r="AD45" s="4"/>
      <c r="AE45" s="4"/>
      <c r="AF45" s="4"/>
      <c r="AG45" s="4"/>
      <c r="AH45" s="4"/>
      <c r="AI45" s="4"/>
      <c r="AJ45" s="4"/>
      <c r="AK45" s="4"/>
      <c r="AL45" s="4"/>
      <c r="AM45" s="4"/>
      <c r="AN45" s="4"/>
      <c r="AO45" s="4"/>
      <c r="AP45" s="4"/>
      <c r="AQ45" s="4"/>
      <c r="AR45" s="4"/>
      <c r="AS45" s="4"/>
      <c r="AT45" s="4"/>
      <c r="AU45" s="4"/>
      <c r="AV45" s="4"/>
      <c r="AW45" s="4"/>
      <c r="AX45" s="4"/>
      <c r="AY45" s="4"/>
      <c r="AZ45" s="4"/>
      <c r="BA45" s="4"/>
      <c r="BB45" s="4"/>
      <c r="BC45" s="4"/>
      <c r="BD45" s="4"/>
      <c r="BE45" s="4"/>
      <c r="BF45" s="4"/>
      <c r="BG45" s="4"/>
      <c r="BH45" s="4"/>
      <c r="BI45" s="4"/>
      <c r="BJ45" s="4"/>
      <c r="BK45" s="4"/>
      <c r="BL45" s="4"/>
      <c r="BM45" s="4"/>
      <c r="BN45" s="4"/>
      <c r="BO45" s="4"/>
      <c r="BP45" s="4"/>
      <c r="BQ45" s="4"/>
      <c r="BR45" s="4"/>
      <c r="BS45" s="4"/>
      <c r="BT45" s="4"/>
      <c r="BU45" s="4"/>
      <c r="BV45" s="4"/>
      <c r="BW45" s="4"/>
      <c r="BX45" s="4"/>
      <c r="BY45" s="4"/>
      <c r="BZ45" s="4"/>
      <c r="CA45" s="4"/>
      <c r="CB45" s="4"/>
      <c r="CC45" s="4"/>
      <c r="CD45" s="4"/>
      <c r="CE45" s="4"/>
      <c r="CF45" s="4"/>
      <c r="CG45" s="4"/>
      <c r="CH45" s="4"/>
      <c r="CI45" s="4"/>
      <c r="CJ45" s="4"/>
      <c r="CK45" s="4"/>
      <c r="CL45" s="4"/>
      <c r="CM45" s="4"/>
      <c r="CN45" s="4"/>
      <c r="CO45" s="4"/>
      <c r="CP45" s="4"/>
      <c r="CQ45" s="4"/>
      <c r="CR45" s="4"/>
      <c r="CS45" s="4"/>
      <c r="CT45" s="4"/>
      <c r="CU45" s="4"/>
      <c r="CV45" s="4"/>
      <c r="CW45" s="4"/>
      <c r="CX45" s="4"/>
      <c r="CY45" s="4"/>
      <c r="CZ45" s="4"/>
      <c r="DA45" s="4"/>
      <c r="DB45" s="4"/>
      <c r="DC45" s="4"/>
      <c r="DD45" s="4"/>
      <c r="DE45" s="4"/>
      <c r="DF45" s="4"/>
      <c r="DG45" s="4"/>
      <c r="DH45" s="4"/>
      <c r="DI45" s="4"/>
      <c r="DJ45" s="4"/>
      <c r="DK45" s="4"/>
      <c r="DL45" s="4"/>
      <c r="DM45" s="4"/>
      <c r="DN45" s="4"/>
      <c r="DO45" s="4"/>
      <c r="DP45" s="37"/>
      <c r="DQ45" s="4"/>
      <c r="FJ45" s="4"/>
      <c r="FK45" s="4"/>
      <c r="FL45" s="4"/>
      <c r="FM45" s="4"/>
      <c r="FN45" s="4"/>
      <c r="FO45" s="4"/>
      <c r="FP45" s="4"/>
      <c r="FQ45" s="4"/>
      <c r="FR45" s="4"/>
      <c r="FS45" s="4"/>
      <c r="FT45" s="4"/>
      <c r="FU45" s="4"/>
      <c r="FV45" s="4"/>
      <c r="FW45" s="4"/>
      <c r="FX45" s="4"/>
      <c r="FY45" s="4"/>
      <c r="FZ45" s="4"/>
      <c r="GA45" s="4"/>
      <c r="GB45" s="4"/>
      <c r="GC45" s="4"/>
      <c r="GD45" s="4"/>
      <c r="GE45" s="4"/>
      <c r="GF45" s="4"/>
      <c r="GG45" s="4"/>
      <c r="GH45" s="4"/>
      <c r="GI45" s="4"/>
      <c r="GJ45" s="4"/>
      <c r="GK45" s="4"/>
      <c r="GL45" s="4"/>
      <c r="GM45" s="4"/>
      <c r="GN45" s="4"/>
      <c r="GO45" s="4"/>
      <c r="GP45" s="4"/>
      <c r="GQ45" s="4"/>
      <c r="GR45" s="4"/>
      <c r="GS45" s="4"/>
      <c r="GT45" s="4"/>
      <c r="GU45" s="4"/>
      <c r="GV45" s="4"/>
    </row>
    <row r="46" spans="1:204" ht="18" customHeight="1">
      <c r="A46" s="4"/>
      <c r="B46" s="4"/>
      <c r="C46" s="4"/>
      <c r="D46" s="4"/>
      <c r="E46" s="4"/>
      <c r="F46" s="4"/>
      <c r="G46" s="4"/>
      <c r="H46" s="4"/>
      <c r="I46" s="4"/>
      <c r="J46" s="4"/>
      <c r="K46" s="4"/>
      <c r="L46" s="4"/>
      <c r="M46" s="4"/>
      <c r="N46" s="4"/>
      <c r="O46" s="4"/>
      <c r="P46" s="4"/>
      <c r="Q46" s="4"/>
      <c r="R46" s="4"/>
      <c r="S46" s="4"/>
      <c r="T46" s="4"/>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c r="AU46" s="4"/>
      <c r="AV46" s="4"/>
      <c r="AW46" s="4"/>
      <c r="AX46" s="4"/>
      <c r="AY46" s="4"/>
      <c r="AZ46" s="4"/>
      <c r="BA46" s="4"/>
      <c r="BB46" s="4"/>
      <c r="BC46" s="4"/>
      <c r="BD46" s="4"/>
      <c r="BE46" s="4"/>
      <c r="BF46" s="4"/>
      <c r="BG46" s="4"/>
      <c r="BH46" s="4"/>
      <c r="BI46" s="4"/>
      <c r="BJ46" s="4"/>
      <c r="BK46" s="4"/>
      <c r="BL46" s="4"/>
      <c r="BM46" s="4"/>
      <c r="BN46" s="4"/>
      <c r="BO46" s="4"/>
      <c r="BP46" s="4"/>
      <c r="BQ46" s="4"/>
      <c r="BR46" s="4"/>
      <c r="BS46" s="4"/>
      <c r="BT46" s="4"/>
      <c r="BU46" s="4"/>
      <c r="BV46" s="4"/>
      <c r="BW46" s="4"/>
      <c r="BX46" s="4"/>
      <c r="BY46" s="4"/>
      <c r="BZ46" s="4"/>
      <c r="CA46" s="4"/>
      <c r="CB46" s="4"/>
      <c r="CC46" s="4"/>
      <c r="CD46" s="4"/>
      <c r="CE46" s="4"/>
      <c r="CF46" s="4"/>
      <c r="CG46" s="4"/>
      <c r="CH46" s="4"/>
      <c r="CI46" s="4"/>
      <c r="CJ46" s="4"/>
      <c r="CK46" s="4"/>
      <c r="CL46" s="4"/>
      <c r="CM46" s="4"/>
      <c r="CN46" s="4"/>
      <c r="CO46" s="4"/>
      <c r="CP46" s="4"/>
      <c r="CQ46" s="4"/>
      <c r="CR46" s="4"/>
      <c r="CS46" s="4"/>
      <c r="CT46" s="4"/>
      <c r="CU46" s="4"/>
      <c r="CV46" s="4"/>
      <c r="CW46" s="4"/>
      <c r="CX46" s="4"/>
      <c r="CY46" s="4"/>
      <c r="CZ46" s="4"/>
      <c r="DA46" s="4"/>
      <c r="DB46" s="4"/>
      <c r="DC46" s="4"/>
      <c r="DD46" s="4"/>
      <c r="DE46" s="4"/>
      <c r="DF46" s="4"/>
      <c r="DG46" s="4"/>
      <c r="DH46" s="4"/>
      <c r="DI46" s="4"/>
      <c r="DJ46" s="4"/>
      <c r="DK46" s="4"/>
      <c r="DL46" s="4"/>
      <c r="DM46" s="4"/>
      <c r="DN46" s="4"/>
      <c r="DO46" s="4"/>
      <c r="DP46" s="37"/>
      <c r="DQ46" s="4"/>
      <c r="DR46" s="4"/>
      <c r="DS46" s="4"/>
      <c r="DT46" s="4"/>
      <c r="DU46" s="4"/>
      <c r="DV46" s="4"/>
      <c r="DW46" s="4"/>
      <c r="DX46" s="4"/>
      <c r="DY46" s="4"/>
      <c r="DZ46" s="4"/>
      <c r="EA46" s="4"/>
      <c r="EB46" s="4"/>
      <c r="EC46" s="4"/>
      <c r="ED46" s="4"/>
      <c r="EE46" s="4"/>
      <c r="EF46" s="4"/>
      <c r="EG46" s="4"/>
      <c r="EH46" s="4"/>
      <c r="EI46" s="4"/>
      <c r="EJ46" s="4"/>
      <c r="EK46" s="4"/>
      <c r="EL46" s="4"/>
      <c r="EM46" s="4"/>
      <c r="EN46" s="4"/>
      <c r="EO46" s="4"/>
      <c r="EP46" s="4"/>
      <c r="EQ46" s="4"/>
      <c r="ER46" s="4"/>
      <c r="ES46" s="4"/>
      <c r="ET46" s="4"/>
      <c r="EU46" s="4"/>
      <c r="EV46" s="4"/>
      <c r="EW46" s="4"/>
      <c r="FH46" s="4"/>
      <c r="FI46" s="4"/>
      <c r="FJ46" s="4"/>
      <c r="FK46" s="4"/>
      <c r="FL46" s="4"/>
      <c r="FM46" s="4"/>
      <c r="FN46" s="4"/>
      <c r="FO46" s="4"/>
      <c r="FP46" s="4"/>
      <c r="FQ46" s="4"/>
      <c r="FR46" s="4"/>
      <c r="FS46" s="4"/>
      <c r="FT46" s="4"/>
      <c r="FU46" s="4"/>
      <c r="FV46" s="4"/>
      <c r="FW46" s="4"/>
      <c r="FX46" s="4"/>
      <c r="FY46" s="4"/>
      <c r="FZ46" s="4"/>
      <c r="GA46" s="4"/>
      <c r="GB46" s="4"/>
      <c r="GC46" s="4"/>
      <c r="GD46" s="4"/>
      <c r="GE46" s="4"/>
      <c r="GF46" s="4"/>
      <c r="GG46" s="4"/>
      <c r="GH46" s="4"/>
      <c r="GI46" s="4"/>
      <c r="GJ46" s="4"/>
      <c r="GK46" s="4"/>
      <c r="GL46" s="4"/>
      <c r="GM46" s="4"/>
      <c r="GN46" s="4"/>
      <c r="GO46" s="4"/>
      <c r="GP46" s="4"/>
      <c r="GQ46" s="4"/>
      <c r="GR46" s="4"/>
      <c r="GS46" s="4"/>
      <c r="GT46" s="4"/>
      <c r="GU46" s="4"/>
      <c r="GV46" s="4"/>
    </row>
    <row r="47" spans="1:204" ht="18" customHeight="1">
      <c r="A47" s="4"/>
      <c r="B47" s="4"/>
      <c r="C47" s="4"/>
      <c r="D47" s="4"/>
      <c r="E47" s="4"/>
      <c r="F47" s="4"/>
      <c r="G47" s="4"/>
      <c r="H47" s="4"/>
      <c r="I47" s="4"/>
      <c r="J47" s="4"/>
      <c r="K47" s="4"/>
      <c r="L47" s="4"/>
      <c r="M47" s="4"/>
      <c r="N47" s="4"/>
      <c r="O47" s="4"/>
      <c r="P47" s="4"/>
      <c r="Q47" s="4"/>
      <c r="R47" s="4"/>
      <c r="S47" s="4"/>
      <c r="T47" s="4"/>
      <c r="U47" s="4"/>
      <c r="V47" s="4"/>
      <c r="W47" s="4"/>
      <c r="X47" s="4"/>
      <c r="Y47" s="4"/>
      <c r="Z47" s="4"/>
      <c r="AA47" s="4"/>
      <c r="AB47" s="4"/>
      <c r="AC47" s="4"/>
      <c r="AD47" s="4"/>
      <c r="AE47" s="4"/>
      <c r="AF47" s="4"/>
      <c r="AG47" s="4"/>
      <c r="AH47" s="4"/>
      <c r="AI47" s="4"/>
      <c r="AJ47" s="4"/>
      <c r="AK47" s="4"/>
      <c r="AL47" s="4"/>
      <c r="AM47" s="4"/>
      <c r="AN47" s="4"/>
      <c r="AO47" s="4"/>
      <c r="AP47" s="4"/>
      <c r="AQ47" s="4"/>
      <c r="AR47" s="4"/>
      <c r="AS47" s="4"/>
      <c r="AT47" s="4"/>
      <c r="AU47" s="4"/>
      <c r="AV47" s="4"/>
      <c r="AW47" s="4"/>
      <c r="AX47" s="4"/>
      <c r="AY47" s="4"/>
      <c r="AZ47" s="4"/>
      <c r="BA47" s="4"/>
      <c r="BB47" s="4"/>
      <c r="BC47" s="4"/>
      <c r="BD47" s="4"/>
      <c r="BE47" s="4"/>
      <c r="BF47" s="4"/>
      <c r="BG47" s="4"/>
      <c r="BH47" s="4"/>
      <c r="BI47" s="4"/>
      <c r="BJ47" s="4"/>
      <c r="BK47" s="4"/>
      <c r="BL47" s="4"/>
      <c r="BM47" s="4"/>
      <c r="BN47" s="4"/>
      <c r="BO47" s="4"/>
      <c r="BP47" s="4"/>
      <c r="BQ47" s="4"/>
      <c r="BR47" s="4"/>
      <c r="BS47" s="4"/>
      <c r="BT47" s="4"/>
      <c r="BU47" s="4"/>
      <c r="BV47" s="4"/>
      <c r="BW47" s="4"/>
      <c r="BX47" s="4"/>
      <c r="BY47" s="4"/>
      <c r="BZ47" s="4"/>
      <c r="CA47" s="4"/>
      <c r="CB47" s="4"/>
      <c r="CC47" s="4"/>
      <c r="CD47" s="4"/>
      <c r="CE47" s="4"/>
      <c r="CF47" s="4"/>
      <c r="CG47" s="4"/>
      <c r="CH47" s="4"/>
      <c r="CI47" s="4"/>
      <c r="CJ47" s="4"/>
      <c r="CK47" s="4"/>
      <c r="CL47" s="4"/>
      <c r="CM47" s="4"/>
      <c r="CN47" s="4"/>
      <c r="CO47" s="4"/>
      <c r="CP47" s="4"/>
      <c r="CQ47" s="4"/>
      <c r="CR47" s="4"/>
      <c r="CS47" s="4"/>
      <c r="CT47" s="4"/>
      <c r="CU47" s="4"/>
      <c r="CV47" s="4"/>
      <c r="CW47" s="4"/>
      <c r="CX47" s="4"/>
      <c r="CY47" s="4"/>
      <c r="CZ47" s="4"/>
      <c r="DA47" s="4"/>
      <c r="DB47" s="4"/>
      <c r="DC47" s="4"/>
      <c r="DD47" s="4"/>
      <c r="DE47" s="4"/>
      <c r="DF47" s="4"/>
      <c r="DG47" s="4"/>
      <c r="DH47" s="4"/>
      <c r="DI47" s="4"/>
      <c r="DJ47" s="4"/>
      <c r="DK47" s="4"/>
      <c r="DL47" s="4"/>
      <c r="DM47" s="4"/>
      <c r="DN47" s="4"/>
      <c r="DO47" s="4"/>
      <c r="DP47" s="37"/>
      <c r="DQ47" s="4"/>
      <c r="DR47" s="4"/>
      <c r="DS47" s="4"/>
      <c r="DT47" s="4"/>
      <c r="DU47" s="4"/>
      <c r="DV47" s="4"/>
      <c r="DW47" s="4"/>
      <c r="DX47" s="4"/>
      <c r="DY47" s="4"/>
      <c r="DZ47" s="4"/>
      <c r="EA47" s="4"/>
      <c r="EB47" s="4"/>
      <c r="EC47" s="4"/>
      <c r="ED47" s="4"/>
      <c r="EE47" s="4"/>
      <c r="EF47" s="4"/>
      <c r="EG47" s="4"/>
      <c r="EH47" s="4"/>
      <c r="EI47" s="4"/>
      <c r="EJ47" s="4"/>
      <c r="EK47" s="4"/>
      <c r="EL47" s="4"/>
      <c r="EM47" s="4"/>
      <c r="EN47" s="4"/>
      <c r="EO47" s="4"/>
      <c r="EP47" s="4"/>
      <c r="EQ47" s="4"/>
      <c r="ER47" s="4"/>
      <c r="ES47" s="4"/>
      <c r="ET47" s="4"/>
      <c r="EU47" s="4"/>
      <c r="EV47" s="4"/>
      <c r="EW47" s="4"/>
      <c r="FH47" s="4"/>
      <c r="FI47" s="4"/>
      <c r="FJ47" s="4"/>
      <c r="FK47" s="4"/>
      <c r="FL47" s="4"/>
      <c r="FM47" s="4"/>
      <c r="FN47" s="4"/>
      <c r="FO47" s="4"/>
      <c r="FP47" s="4"/>
      <c r="FQ47" s="4"/>
      <c r="FR47" s="4"/>
      <c r="FS47" s="4"/>
      <c r="FT47" s="4"/>
      <c r="FU47" s="4"/>
      <c r="FV47" s="4"/>
      <c r="FW47" s="4"/>
      <c r="FX47" s="4"/>
      <c r="FY47" s="4"/>
      <c r="FZ47" s="4"/>
      <c r="GA47" s="4"/>
      <c r="GB47" s="4"/>
      <c r="GC47" s="4"/>
      <c r="GD47" s="4"/>
      <c r="GE47" s="4"/>
      <c r="GF47" s="4"/>
      <c r="GG47" s="4"/>
      <c r="GH47" s="4"/>
      <c r="GI47" s="4"/>
      <c r="GJ47" s="4"/>
      <c r="GK47" s="4"/>
      <c r="GL47" s="4"/>
      <c r="GM47" s="4"/>
      <c r="GN47" s="4"/>
      <c r="GO47" s="4"/>
      <c r="GP47" s="4"/>
      <c r="GQ47" s="4"/>
      <c r="GR47" s="4"/>
      <c r="GS47" s="4"/>
      <c r="GT47" s="4"/>
      <c r="GU47" s="4"/>
      <c r="GV47" s="4"/>
    </row>
    <row r="48" spans="1:204" ht="18" customHeight="1">
      <c r="A48" s="4"/>
      <c r="B48" s="4"/>
      <c r="C48" s="4"/>
      <c r="D48" s="4"/>
      <c r="E48" s="4"/>
      <c r="F48" s="4"/>
      <c r="G48" s="4"/>
      <c r="H48" s="4"/>
      <c r="I48" s="4"/>
      <c r="J48" s="4"/>
      <c r="K48" s="4"/>
      <c r="L48" s="4"/>
      <c r="M48" s="4"/>
      <c r="N48" s="4"/>
      <c r="O48" s="4"/>
      <c r="P48" s="4"/>
      <c r="Q48" s="4"/>
      <c r="R48" s="4"/>
      <c r="S48" s="4"/>
      <c r="T48" s="4"/>
      <c r="U48" s="4"/>
      <c r="V48" s="4"/>
      <c r="W48" s="4"/>
      <c r="X48" s="4"/>
      <c r="Y48" s="4"/>
      <c r="Z48" s="4"/>
      <c r="AA48" s="4"/>
      <c r="AB48" s="4"/>
      <c r="AC48" s="4"/>
      <c r="AD48" s="4"/>
      <c r="AE48" s="4"/>
      <c r="AF48" s="4"/>
      <c r="AG48" s="4"/>
      <c r="AH48" s="4"/>
      <c r="AI48" s="4"/>
      <c r="AJ48" s="4"/>
      <c r="AK48" s="4"/>
      <c r="AL48" s="4"/>
      <c r="AM48" s="4"/>
      <c r="AN48" s="4"/>
      <c r="AO48" s="4"/>
      <c r="AP48" s="4"/>
      <c r="AQ48" s="4"/>
      <c r="AR48" s="4"/>
      <c r="AS48" s="4"/>
      <c r="AT48" s="4"/>
      <c r="AU48" s="4"/>
      <c r="AV48" s="4"/>
      <c r="AW48" s="4"/>
      <c r="AX48" s="4"/>
      <c r="AY48" s="4"/>
      <c r="AZ48" s="4"/>
      <c r="BA48" s="4"/>
      <c r="BB48" s="4"/>
      <c r="BC48" s="4"/>
      <c r="BD48" s="4"/>
      <c r="BE48" s="4"/>
      <c r="BF48" s="4"/>
      <c r="BG48" s="4"/>
      <c r="BH48" s="4"/>
      <c r="BI48" s="4"/>
      <c r="BJ48" s="4"/>
      <c r="BK48" s="4"/>
      <c r="BL48" s="4"/>
      <c r="BM48" s="4"/>
      <c r="BN48" s="4"/>
      <c r="BO48" s="4"/>
      <c r="BP48" s="4"/>
      <c r="BQ48" s="4"/>
      <c r="BR48" s="4"/>
      <c r="BS48" s="4"/>
      <c r="BT48" s="4"/>
      <c r="BU48" s="4"/>
      <c r="BV48" s="4"/>
      <c r="BW48" s="4"/>
      <c r="BX48" s="4"/>
      <c r="BY48" s="4"/>
      <c r="BZ48" s="4"/>
      <c r="CA48" s="4"/>
      <c r="CB48" s="4"/>
      <c r="CC48" s="4"/>
      <c r="CD48" s="4"/>
      <c r="CE48" s="4"/>
      <c r="CF48" s="4"/>
      <c r="CG48" s="4"/>
      <c r="CH48" s="4"/>
      <c r="CI48" s="4"/>
      <c r="CJ48" s="4"/>
      <c r="CK48" s="4"/>
      <c r="CL48" s="4"/>
      <c r="CM48" s="4"/>
      <c r="CN48" s="4"/>
      <c r="CO48" s="4"/>
      <c r="CP48" s="4"/>
      <c r="CQ48" s="4"/>
      <c r="CR48" s="4"/>
      <c r="CS48" s="4"/>
      <c r="CT48" s="4"/>
      <c r="CU48" s="4"/>
      <c r="CV48" s="4"/>
      <c r="CW48" s="4"/>
      <c r="CX48" s="4"/>
      <c r="CY48" s="4"/>
      <c r="CZ48" s="4"/>
      <c r="DA48" s="4"/>
      <c r="DB48" s="4"/>
      <c r="DC48" s="4"/>
      <c r="DD48" s="4"/>
      <c r="DE48" s="4"/>
      <c r="DF48" s="4"/>
      <c r="DG48" s="4"/>
      <c r="DH48" s="4"/>
      <c r="DI48" s="4"/>
      <c r="DJ48" s="4"/>
      <c r="DK48" s="4"/>
      <c r="DL48" s="4"/>
      <c r="DM48" s="4"/>
      <c r="DN48" s="4"/>
      <c r="DO48" s="4"/>
      <c r="DP48" s="37"/>
      <c r="DQ48" s="4"/>
      <c r="DR48" s="4"/>
      <c r="DS48" s="4"/>
      <c r="DT48" s="4"/>
      <c r="DU48" s="4"/>
      <c r="DV48" s="4"/>
      <c r="DW48" s="4"/>
      <c r="DX48" s="4"/>
      <c r="DY48" s="4"/>
      <c r="DZ48" s="4"/>
      <c r="EA48" s="4"/>
      <c r="EB48" s="4"/>
      <c r="EC48" s="4"/>
      <c r="ED48" s="4"/>
      <c r="EE48" s="4"/>
      <c r="EF48" s="4"/>
      <c r="EG48" s="4"/>
      <c r="EH48" s="4"/>
      <c r="EI48" s="4"/>
      <c r="EJ48" s="4"/>
      <c r="EK48" s="4"/>
      <c r="EL48" s="4"/>
      <c r="EM48" s="4"/>
      <c r="EN48" s="4"/>
      <c r="EO48" s="4"/>
      <c r="EP48" s="4"/>
      <c r="EQ48" s="4"/>
      <c r="ER48" s="4"/>
      <c r="ES48" s="4"/>
      <c r="ET48" s="4"/>
      <c r="EU48" s="4"/>
      <c r="EV48" s="4"/>
      <c r="EW48" s="4"/>
      <c r="FH48" s="4"/>
      <c r="FI48" s="4"/>
      <c r="FJ48" s="4"/>
      <c r="FK48" s="4"/>
      <c r="FL48" s="4"/>
      <c r="FM48" s="4"/>
      <c r="FN48" s="4"/>
      <c r="FO48" s="4"/>
      <c r="FP48" s="4"/>
      <c r="FQ48" s="4"/>
      <c r="FR48" s="4"/>
      <c r="FS48" s="4"/>
      <c r="FT48" s="4"/>
      <c r="FU48" s="4"/>
      <c r="FV48" s="4"/>
      <c r="FW48" s="4"/>
      <c r="FX48" s="4"/>
      <c r="FY48" s="4"/>
      <c r="FZ48" s="4"/>
      <c r="GA48" s="4"/>
      <c r="GB48" s="4"/>
      <c r="GC48" s="4"/>
      <c r="GD48" s="4"/>
      <c r="GE48" s="4"/>
      <c r="GF48" s="4"/>
      <c r="GG48" s="4"/>
      <c r="GH48" s="4"/>
      <c r="GI48" s="4"/>
      <c r="GJ48" s="4"/>
      <c r="GK48" s="4"/>
      <c r="GL48" s="4"/>
      <c r="GM48" s="4"/>
      <c r="GN48" s="4"/>
      <c r="GO48" s="4"/>
      <c r="GP48" s="4"/>
      <c r="GQ48" s="4"/>
      <c r="GR48" s="4"/>
      <c r="GS48" s="4"/>
      <c r="GT48" s="4"/>
      <c r="GU48" s="4"/>
      <c r="GV48" s="4"/>
    </row>
    <row r="49" spans="122:204" ht="18" customHeight="1">
      <c r="DR49" s="4"/>
      <c r="DS49" s="4"/>
      <c r="DT49" s="4"/>
      <c r="DU49" s="4"/>
      <c r="DV49" s="4"/>
      <c r="DW49" s="4"/>
      <c r="DX49" s="4"/>
      <c r="DY49" s="4"/>
      <c r="DZ49" s="4"/>
      <c r="EA49" s="4"/>
      <c r="EB49" s="4"/>
      <c r="EC49" s="4"/>
      <c r="ED49" s="4"/>
      <c r="EE49" s="4"/>
      <c r="EF49" s="4"/>
      <c r="EG49" s="4"/>
      <c r="EH49" s="4"/>
      <c r="EI49" s="4"/>
      <c r="EJ49" s="4"/>
      <c r="EK49" s="4"/>
      <c r="EL49" s="4"/>
      <c r="EM49" s="4"/>
      <c r="EN49" s="4"/>
      <c r="EO49" s="4"/>
      <c r="EP49" s="4"/>
      <c r="EQ49" s="4"/>
      <c r="ER49" s="4"/>
      <c r="ES49" s="4"/>
      <c r="ET49" s="4"/>
      <c r="EU49" s="4"/>
      <c r="EV49" s="4"/>
      <c r="EW49" s="4"/>
      <c r="FH49" s="4"/>
      <c r="FI49" s="4"/>
      <c r="FJ49" s="4"/>
      <c r="FK49" s="4"/>
      <c r="FL49" s="4"/>
      <c r="FM49" s="4"/>
      <c r="FN49" s="4"/>
      <c r="FO49" s="4"/>
      <c r="FP49" s="4"/>
      <c r="FQ49" s="4"/>
      <c r="FR49" s="4"/>
      <c r="FS49" s="4"/>
      <c r="FT49" s="4"/>
      <c r="FU49" s="4"/>
      <c r="FV49" s="4"/>
      <c r="FW49" s="4"/>
      <c r="FX49" s="4"/>
      <c r="FY49" s="4"/>
      <c r="FZ49" s="4"/>
      <c r="GA49" s="4"/>
      <c r="GB49" s="4"/>
      <c r="GC49" s="4"/>
      <c r="GD49" s="4"/>
      <c r="GE49" s="4"/>
      <c r="GF49" s="4"/>
      <c r="GG49" s="4"/>
      <c r="GH49" s="4"/>
      <c r="GI49" s="4"/>
      <c r="GJ49" s="4"/>
      <c r="GK49" s="4"/>
      <c r="GL49" s="4"/>
      <c r="GM49" s="4"/>
      <c r="GN49" s="4"/>
      <c r="GO49" s="4"/>
      <c r="GP49" s="4"/>
      <c r="GQ49" s="4"/>
      <c r="GR49" s="4"/>
      <c r="GS49" s="4"/>
      <c r="GT49" s="4"/>
      <c r="GU49" s="4"/>
      <c r="GV49" s="4"/>
    </row>
    <row r="50" spans="122:204" ht="18" customHeight="1">
      <c r="DR50" s="4"/>
      <c r="DS50" s="4"/>
      <c r="DT50" s="4"/>
      <c r="DU50" s="4"/>
      <c r="DV50" s="4"/>
      <c r="DW50" s="4"/>
      <c r="DX50" s="4"/>
      <c r="DY50" s="4"/>
      <c r="DZ50" s="4"/>
      <c r="EA50" s="4"/>
      <c r="EB50" s="4"/>
      <c r="EC50" s="4"/>
      <c r="ED50" s="4"/>
      <c r="EE50" s="4"/>
      <c r="EF50" s="4"/>
      <c r="EG50" s="4"/>
      <c r="EH50" s="4"/>
      <c r="EI50" s="4"/>
      <c r="EJ50" s="4"/>
      <c r="EK50" s="4"/>
      <c r="EL50" s="4"/>
      <c r="EM50" s="4"/>
      <c r="EN50" s="4"/>
      <c r="EO50" s="4"/>
      <c r="EP50" s="4"/>
      <c r="EQ50" s="4"/>
      <c r="ER50" s="4"/>
      <c r="ES50" s="4"/>
      <c r="ET50" s="4"/>
      <c r="EU50" s="4"/>
      <c r="EV50" s="4"/>
      <c r="EW50" s="4"/>
      <c r="FH50" s="4"/>
      <c r="FI50" s="4"/>
      <c r="FJ50" s="4"/>
      <c r="FK50" s="4"/>
      <c r="FL50" s="4"/>
      <c r="FM50" s="4"/>
      <c r="FN50" s="4"/>
      <c r="FO50" s="4"/>
      <c r="FP50" s="4"/>
      <c r="FQ50" s="4"/>
      <c r="FR50" s="4"/>
      <c r="FS50" s="4"/>
      <c r="FT50" s="4"/>
      <c r="FU50" s="4"/>
      <c r="FV50" s="4"/>
      <c r="FW50" s="4"/>
      <c r="FX50" s="4"/>
      <c r="FY50" s="4"/>
      <c r="FZ50" s="4"/>
      <c r="GA50" s="4"/>
      <c r="GB50" s="4"/>
      <c r="GC50" s="4"/>
      <c r="GD50" s="4"/>
      <c r="GE50" s="4"/>
      <c r="GF50" s="4"/>
      <c r="GG50" s="4"/>
      <c r="GH50" s="4"/>
      <c r="GI50" s="4"/>
      <c r="GJ50" s="4"/>
      <c r="GK50" s="4"/>
      <c r="GL50" s="4"/>
      <c r="GM50" s="4"/>
      <c r="GN50" s="4"/>
      <c r="GO50" s="4"/>
      <c r="GP50" s="4"/>
      <c r="GQ50" s="4"/>
      <c r="GR50" s="4"/>
      <c r="GS50" s="4"/>
      <c r="GT50" s="4"/>
      <c r="GU50" s="4"/>
      <c r="GV50" s="4"/>
    </row>
    <row r="51" spans="122:204">
      <c r="DR51" s="4"/>
      <c r="DS51" s="4"/>
      <c r="DT51" s="4"/>
      <c r="DU51" s="4"/>
      <c r="DV51" s="4"/>
      <c r="DW51" s="4"/>
      <c r="DX51" s="4"/>
      <c r="DY51" s="4"/>
      <c r="DZ51" s="4"/>
      <c r="EA51" s="4"/>
      <c r="EB51" s="4"/>
      <c r="EC51" s="4"/>
      <c r="ED51" s="4"/>
      <c r="EE51" s="4"/>
      <c r="EF51" s="4"/>
      <c r="EG51" s="4"/>
      <c r="EH51" s="4"/>
      <c r="EI51" s="4"/>
      <c r="EJ51" s="4"/>
      <c r="EK51" s="4"/>
      <c r="EL51" s="4"/>
      <c r="EM51" s="4"/>
      <c r="EN51" s="4"/>
      <c r="EO51" s="4"/>
      <c r="EP51" s="4"/>
      <c r="EQ51" s="4"/>
      <c r="ER51" s="4"/>
      <c r="ES51" s="4"/>
      <c r="ET51" s="4"/>
      <c r="EU51" s="4"/>
      <c r="EV51" s="4"/>
      <c r="EW51" s="4"/>
      <c r="FH51" s="4"/>
      <c r="FI51" s="4"/>
      <c r="FJ51" s="4"/>
      <c r="FK51" s="4"/>
      <c r="FL51" s="4"/>
      <c r="FM51" s="4"/>
      <c r="FN51" s="4"/>
      <c r="FO51" s="4"/>
      <c r="FP51" s="4"/>
      <c r="FQ51" s="4"/>
      <c r="FR51" s="4"/>
      <c r="FS51" s="4"/>
      <c r="FT51" s="4"/>
      <c r="FU51" s="4"/>
      <c r="FV51" s="4"/>
      <c r="FW51" s="4"/>
      <c r="FX51" s="4"/>
      <c r="FY51" s="4"/>
      <c r="FZ51" s="4"/>
      <c r="GA51" s="4"/>
      <c r="GB51" s="4"/>
      <c r="GC51" s="4"/>
      <c r="GD51" s="4"/>
      <c r="GE51" s="4"/>
      <c r="GF51" s="4"/>
      <c r="GG51" s="4"/>
      <c r="GH51" s="4"/>
      <c r="GI51" s="4"/>
      <c r="GJ51" s="4"/>
      <c r="GK51" s="4"/>
      <c r="GL51" s="4"/>
      <c r="GM51" s="4"/>
      <c r="GN51" s="4"/>
      <c r="GO51" s="4"/>
      <c r="GP51" s="4"/>
      <c r="GQ51" s="4"/>
      <c r="GR51" s="4"/>
      <c r="GS51" s="4"/>
      <c r="GT51" s="4"/>
      <c r="GU51" s="4"/>
      <c r="GV51" s="4"/>
    </row>
  </sheetData>
  <mergeCells count="362">
    <mergeCell ref="A1:C1"/>
    <mergeCell ref="F1:U1"/>
    <mergeCell ref="DS1:DT1"/>
    <mergeCell ref="B2:C2"/>
    <mergeCell ref="D2:E2"/>
    <mergeCell ref="H3:Q3"/>
    <mergeCell ref="DJ3:DQ3"/>
    <mergeCell ref="DR3:DV7"/>
    <mergeCell ref="T5:Z5"/>
    <mergeCell ref="AA5:AH6"/>
    <mergeCell ref="CF5:CP5"/>
    <mergeCell ref="CR5:DC6"/>
    <mergeCell ref="CF6:CP6"/>
    <mergeCell ref="DW3:EE4"/>
    <mergeCell ref="EF3:EN4"/>
    <mergeCell ref="EO3:EW4"/>
    <mergeCell ref="A4:H6"/>
    <mergeCell ref="I4:Z4"/>
    <mergeCell ref="AA4:BH4"/>
    <mergeCell ref="BI4:DC4"/>
    <mergeCell ref="DD4:DQ6"/>
    <mergeCell ref="I5:M6"/>
    <mergeCell ref="N5:S5"/>
    <mergeCell ref="DW5:EE5"/>
    <mergeCell ref="EF5:EN5"/>
    <mergeCell ref="EO5:EW5"/>
    <mergeCell ref="N6:S6"/>
    <mergeCell ref="T6:Z6"/>
    <mergeCell ref="AI6:AO6"/>
    <mergeCell ref="AP6:AU6"/>
    <mergeCell ref="AV6:BB6"/>
    <mergeCell ref="BC6:BH6"/>
    <mergeCell ref="BU6:CE6"/>
    <mergeCell ref="AI5:AO5"/>
    <mergeCell ref="AP5:BH5"/>
    <mergeCell ref="BI5:BT6"/>
    <mergeCell ref="BU5:CE5"/>
    <mergeCell ref="DW6:EE6"/>
    <mergeCell ref="EF6:EN6"/>
    <mergeCell ref="EO6:EW6"/>
    <mergeCell ref="A7:C7"/>
    <mergeCell ref="E7:F7"/>
    <mergeCell ref="G7:H7"/>
    <mergeCell ref="J7:L7"/>
    <mergeCell ref="O7:R7"/>
    <mergeCell ref="W7:Y7"/>
    <mergeCell ref="AD7:AG7"/>
    <mergeCell ref="EK7:EN7"/>
    <mergeCell ref="EO7:ES7"/>
    <mergeCell ref="ET7:EW7"/>
    <mergeCell ref="DH7:DN7"/>
    <mergeCell ref="DW7:DZ7"/>
    <mergeCell ref="EA7:EE7"/>
    <mergeCell ref="EF7:EJ7"/>
    <mergeCell ref="E8:F8"/>
    <mergeCell ref="G8:H8"/>
    <mergeCell ref="J8:L8"/>
    <mergeCell ref="O8:R8"/>
    <mergeCell ref="W8:Y8"/>
    <mergeCell ref="AD8:AG8"/>
    <mergeCell ref="AK8:AN8"/>
    <mergeCell ref="CI7:CM7"/>
    <mergeCell ref="CT7:CY7"/>
    <mergeCell ref="AK7:AN7"/>
    <mergeCell ref="AR7:AT7"/>
    <mergeCell ref="AX7:BA7"/>
    <mergeCell ref="BD7:BG7"/>
    <mergeCell ref="BK7:BQ7"/>
    <mergeCell ref="BY7:CC7"/>
    <mergeCell ref="EF8:EI8"/>
    <mergeCell ref="EL8:EM8"/>
    <mergeCell ref="EO8:ES8"/>
    <mergeCell ref="EU8:EV8"/>
    <mergeCell ref="E9:F9"/>
    <mergeCell ref="G9:H9"/>
    <mergeCell ref="J9:L9"/>
    <mergeCell ref="O9:R9"/>
    <mergeCell ref="W9:Y9"/>
    <mergeCell ref="AD9:AG9"/>
    <mergeCell ref="CT8:CY8"/>
    <mergeCell ref="DH8:DN8"/>
    <mergeCell ref="DR8:DS8"/>
    <mergeCell ref="DT8:DV8"/>
    <mergeCell ref="DW8:DY8"/>
    <mergeCell ref="EA8:EC8"/>
    <mergeCell ref="AR8:AT8"/>
    <mergeCell ref="AX8:BA8"/>
    <mergeCell ref="BD8:BG8"/>
    <mergeCell ref="BK8:BQ8"/>
    <mergeCell ref="BY8:CC8"/>
    <mergeCell ref="CI8:CM8"/>
    <mergeCell ref="CI9:CM9"/>
    <mergeCell ref="CT9:CY9"/>
    <mergeCell ref="DH9:DN9"/>
    <mergeCell ref="DT9:DV9"/>
    <mergeCell ref="DW9:DY9"/>
    <mergeCell ref="EA9:EC9"/>
    <mergeCell ref="AK9:AN9"/>
    <mergeCell ref="AR9:AT9"/>
    <mergeCell ref="AX9:BA9"/>
    <mergeCell ref="BD9:BG9"/>
    <mergeCell ref="BK9:BQ9"/>
    <mergeCell ref="BY9:CC9"/>
    <mergeCell ref="EF9:EI9"/>
    <mergeCell ref="EL9:EM9"/>
    <mergeCell ref="EO9:ES9"/>
    <mergeCell ref="EU9:EV9"/>
    <mergeCell ref="DT10:DV10"/>
    <mergeCell ref="DW10:DY10"/>
    <mergeCell ref="EA10:EC10"/>
    <mergeCell ref="EF10:EI10"/>
    <mergeCell ref="EL10:EM10"/>
    <mergeCell ref="EO10:ES10"/>
    <mergeCell ref="EU10:EV10"/>
    <mergeCell ref="B14:C14"/>
    <mergeCell ref="D14:E14"/>
    <mergeCell ref="DS14:DT14"/>
    <mergeCell ref="H15:Q15"/>
    <mergeCell ref="A16:F18"/>
    <mergeCell ref="G16:K18"/>
    <mergeCell ref="L16:AD16"/>
    <mergeCell ref="AE16:AZ16"/>
    <mergeCell ref="BA16:CD16"/>
    <mergeCell ref="CE17:CL17"/>
    <mergeCell ref="DJ17:DQ17"/>
    <mergeCell ref="ED17:EL17"/>
    <mergeCell ref="CE18:CL18"/>
    <mergeCell ref="DJ18:DQ18"/>
    <mergeCell ref="ED18:EL18"/>
    <mergeCell ref="CE16:CL16"/>
    <mergeCell ref="DJ16:DQ16"/>
    <mergeCell ref="DR16:EC16"/>
    <mergeCell ref="ED16:EL16"/>
    <mergeCell ref="A19:B19"/>
    <mergeCell ref="C19:D19"/>
    <mergeCell ref="E19:F19"/>
    <mergeCell ref="H19:J19"/>
    <mergeCell ref="M19:T19"/>
    <mergeCell ref="W19:AC19"/>
    <mergeCell ref="BI17:BP18"/>
    <mergeCell ref="BQ17:BV18"/>
    <mergeCell ref="BW17:CD18"/>
    <mergeCell ref="L17:U18"/>
    <mergeCell ref="V17:AD18"/>
    <mergeCell ref="AE17:AL18"/>
    <mergeCell ref="AM17:AR18"/>
    <mergeCell ref="AS17:AZ18"/>
    <mergeCell ref="BA17:BH18"/>
    <mergeCell ref="BY19:CC19"/>
    <mergeCell ref="CG19:CI19"/>
    <mergeCell ref="DL19:DN19"/>
    <mergeCell ref="ED19:EL19"/>
    <mergeCell ref="C20:D20"/>
    <mergeCell ref="E20:F20"/>
    <mergeCell ref="H20:J20"/>
    <mergeCell ref="M20:T20"/>
    <mergeCell ref="W20:AC20"/>
    <mergeCell ref="AF20:AK20"/>
    <mergeCell ref="AF19:AK19"/>
    <mergeCell ref="AN19:AQ19"/>
    <mergeCell ref="AT19:AY19"/>
    <mergeCell ref="BB19:BG19"/>
    <mergeCell ref="BJ19:BP19"/>
    <mergeCell ref="BR19:BU19"/>
    <mergeCell ref="BY21:CC21"/>
    <mergeCell ref="CG21:CI21"/>
    <mergeCell ref="DL21:DN21"/>
    <mergeCell ref="CG20:CI20"/>
    <mergeCell ref="DL20:DN20"/>
    <mergeCell ref="C21:D21"/>
    <mergeCell ref="E21:F21"/>
    <mergeCell ref="H21:J21"/>
    <mergeCell ref="M21:T21"/>
    <mergeCell ref="W21:AC21"/>
    <mergeCell ref="AF21:AK21"/>
    <mergeCell ref="AN21:AQ21"/>
    <mergeCell ref="AT21:AY21"/>
    <mergeCell ref="AN20:AQ20"/>
    <mergeCell ref="AT20:AY20"/>
    <mergeCell ref="BB20:BG20"/>
    <mergeCell ref="BJ20:BP20"/>
    <mergeCell ref="BR20:BU20"/>
    <mergeCell ref="BY20:CC20"/>
    <mergeCell ref="B24:C24"/>
    <mergeCell ref="D24:E24"/>
    <mergeCell ref="H25:Q25"/>
    <mergeCell ref="A26:K27"/>
    <mergeCell ref="L26:AB26"/>
    <mergeCell ref="AC26:AR26"/>
    <mergeCell ref="AM27:AR27"/>
    <mergeCell ref="BB21:BG21"/>
    <mergeCell ref="BJ21:BP21"/>
    <mergeCell ref="AS26:BH26"/>
    <mergeCell ref="BI26:BX26"/>
    <mergeCell ref="BR21:BU21"/>
    <mergeCell ref="BY26:CL26"/>
    <mergeCell ref="CM26:DB26"/>
    <mergeCell ref="DC26:DQ26"/>
    <mergeCell ref="L27:P27"/>
    <mergeCell ref="Q27:W27"/>
    <mergeCell ref="X27:AB27"/>
    <mergeCell ref="AC27:AH27"/>
    <mergeCell ref="AI27:AL27"/>
    <mergeCell ref="DC27:DG27"/>
    <mergeCell ref="DH27:DL27"/>
    <mergeCell ref="DM27:DQ27"/>
    <mergeCell ref="CH27:CL27"/>
    <mergeCell ref="CM27:CQ27"/>
    <mergeCell ref="CR27:CW27"/>
    <mergeCell ref="CX27:DB27"/>
    <mergeCell ref="C28:E28"/>
    <mergeCell ref="F28:G28"/>
    <mergeCell ref="H28:I28"/>
    <mergeCell ref="M28:O28"/>
    <mergeCell ref="R28:V28"/>
    <mergeCell ref="Y28:AA28"/>
    <mergeCell ref="AD28:AG28"/>
    <mergeCell ref="BY27:CC27"/>
    <mergeCell ref="CD27:CG27"/>
    <mergeCell ref="AS27:AW27"/>
    <mergeCell ref="AX27:BD27"/>
    <mergeCell ref="BE27:BH27"/>
    <mergeCell ref="BI27:BL27"/>
    <mergeCell ref="BM27:BS27"/>
    <mergeCell ref="BT27:BX27"/>
    <mergeCell ref="DN28:DP28"/>
    <mergeCell ref="F29:G29"/>
    <mergeCell ref="H29:I29"/>
    <mergeCell ref="M29:O29"/>
    <mergeCell ref="R29:V29"/>
    <mergeCell ref="Y29:AA29"/>
    <mergeCell ref="BO28:BR28"/>
    <mergeCell ref="BU28:BW28"/>
    <mergeCell ref="BZ28:CB28"/>
    <mergeCell ref="CE28:CF28"/>
    <mergeCell ref="CI28:CK28"/>
    <mergeCell ref="CN28:CP28"/>
    <mergeCell ref="AJ28:AK28"/>
    <mergeCell ref="AO28:AQ28"/>
    <mergeCell ref="AT28:AV28"/>
    <mergeCell ref="AZ28:BC28"/>
    <mergeCell ref="BF28:BG28"/>
    <mergeCell ref="BJ28:BK28"/>
    <mergeCell ref="AD29:AG29"/>
    <mergeCell ref="AJ29:AK29"/>
    <mergeCell ref="AO29:AQ29"/>
    <mergeCell ref="AT29:AV29"/>
    <mergeCell ref="AZ29:BC29"/>
    <mergeCell ref="CS28:CV28"/>
    <mergeCell ref="CY28:DA28"/>
    <mergeCell ref="DD28:DF28"/>
    <mergeCell ref="CN29:CP29"/>
    <mergeCell ref="CS29:CV29"/>
    <mergeCell ref="CY29:DA29"/>
    <mergeCell ref="DD29:DF29"/>
    <mergeCell ref="DJ29:DK29"/>
    <mergeCell ref="DJ28:DK28"/>
    <mergeCell ref="F30:G30"/>
    <mergeCell ref="H30:I30"/>
    <mergeCell ref="M30:O30"/>
    <mergeCell ref="R30:V30"/>
    <mergeCell ref="Y30:AA30"/>
    <mergeCell ref="AD30:AG30"/>
    <mergeCell ref="BF29:BG29"/>
    <mergeCell ref="DN29:DP29"/>
    <mergeCell ref="BJ29:BK29"/>
    <mergeCell ref="BO29:BR29"/>
    <mergeCell ref="BU29:BW29"/>
    <mergeCell ref="BZ29:CB29"/>
    <mergeCell ref="CE29:CF29"/>
    <mergeCell ref="CI29:CK29"/>
    <mergeCell ref="DD30:DF30"/>
    <mergeCell ref="DJ30:DK30"/>
    <mergeCell ref="DN30:DP30"/>
    <mergeCell ref="H35:Q35"/>
    <mergeCell ref="A36:K37"/>
    <mergeCell ref="L36:AB36"/>
    <mergeCell ref="AC36:AR36"/>
    <mergeCell ref="AS36:BH36"/>
    <mergeCell ref="BI36:BX36"/>
    <mergeCell ref="BQ37:BX37"/>
    <mergeCell ref="CS30:CV30"/>
    <mergeCell ref="CY30:DA30"/>
    <mergeCell ref="CU37:DB37"/>
    <mergeCell ref="B34:C34"/>
    <mergeCell ref="D34:E34"/>
    <mergeCell ref="BO30:BR30"/>
    <mergeCell ref="BU30:BW30"/>
    <mergeCell ref="BZ30:CB30"/>
    <mergeCell ref="CE30:CF30"/>
    <mergeCell ref="CI30:CK30"/>
    <mergeCell ref="CN30:CP30"/>
    <mergeCell ref="AJ30:AK30"/>
    <mergeCell ref="AO30:AQ30"/>
    <mergeCell ref="AT30:AV30"/>
    <mergeCell ref="AZ30:BC30"/>
    <mergeCell ref="BF30:BG30"/>
    <mergeCell ref="BJ30:BK30"/>
    <mergeCell ref="DC37:DJ37"/>
    <mergeCell ref="DK37:DQ37"/>
    <mergeCell ref="BY36:CL36"/>
    <mergeCell ref="CM36:DB36"/>
    <mergeCell ref="DC36:DQ36"/>
    <mergeCell ref="L37:T37"/>
    <mergeCell ref="U37:AB37"/>
    <mergeCell ref="AC37:AJ37"/>
    <mergeCell ref="AK37:AR37"/>
    <mergeCell ref="AS37:BA37"/>
    <mergeCell ref="BB37:BH37"/>
    <mergeCell ref="BI37:BP37"/>
    <mergeCell ref="C38:E38"/>
    <mergeCell ref="F38:G38"/>
    <mergeCell ref="H38:I38"/>
    <mergeCell ref="O38:R38"/>
    <mergeCell ref="X38:AA38"/>
    <mergeCell ref="AO38:AQ38"/>
    <mergeCell ref="BY37:CE37"/>
    <mergeCell ref="CF37:CL37"/>
    <mergeCell ref="CM37:CT37"/>
    <mergeCell ref="CQ38:CS38"/>
    <mergeCell ref="BE39:BG39"/>
    <mergeCell ref="BK39:BN39"/>
    <mergeCell ref="CX38:CZ38"/>
    <mergeCell ref="DF38:DI38"/>
    <mergeCell ref="DM38:DO38"/>
    <mergeCell ref="F39:G39"/>
    <mergeCell ref="H39:I39"/>
    <mergeCell ref="O39:R39"/>
    <mergeCell ref="X39:AA39"/>
    <mergeCell ref="AO39:AQ39"/>
    <mergeCell ref="AT39:AY39"/>
    <mergeCell ref="AT38:AY38"/>
    <mergeCell ref="BE38:BG38"/>
    <mergeCell ref="BK38:BN38"/>
    <mergeCell ref="BU38:BW38"/>
    <mergeCell ref="CA38:CD38"/>
    <mergeCell ref="CH38:CJ38"/>
    <mergeCell ref="CX39:CZ39"/>
    <mergeCell ref="DF39:DI39"/>
    <mergeCell ref="DM39:DO39"/>
    <mergeCell ref="BU39:BW39"/>
    <mergeCell ref="CA39:CD39"/>
    <mergeCell ref="CH39:CJ39"/>
    <mergeCell ref="CQ39:CS39"/>
    <mergeCell ref="DF40:DI40"/>
    <mergeCell ref="DM40:DO40"/>
    <mergeCell ref="A43:BH43"/>
    <mergeCell ref="BI43:DQ43"/>
    <mergeCell ref="DR43:FI43"/>
    <mergeCell ref="BK40:BN40"/>
    <mergeCell ref="BU40:BW40"/>
    <mergeCell ref="CA40:CD40"/>
    <mergeCell ref="CH40:CJ40"/>
    <mergeCell ref="CQ40:CS40"/>
    <mergeCell ref="CX40:CZ40"/>
    <mergeCell ref="F40:G40"/>
    <mergeCell ref="H40:I40"/>
    <mergeCell ref="O40:R40"/>
    <mergeCell ref="X40:AA40"/>
    <mergeCell ref="AO40:AQ40"/>
    <mergeCell ref="AT40:AY40"/>
    <mergeCell ref="BE40:BG40"/>
  </mergeCells>
  <phoneticPr fontId="1"/>
  <printOptions horizontalCentered="1"/>
  <pageMargins left="0.78740157480314965" right="0.78740157480314965" top="0.98425196850393704" bottom="0.78740157480314965" header="0" footer="0"/>
  <headerFooter alignWithMargins="0"/>
  <colBreaks count="2" manualBreakCount="2">
    <brk id="60" max="42" man="1"/>
    <brk id="121" max="42" man="1"/>
  </col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38"/>
  <sheetViews>
    <sheetView view="pageBreakPreview" zoomScale="85" zoomScaleNormal="85" zoomScaleSheetLayoutView="85" workbookViewId="0">
      <selection activeCell="G17" sqref="G17:I17"/>
    </sheetView>
  </sheetViews>
  <sheetFormatPr defaultRowHeight="13.5"/>
  <cols>
    <col min="1" max="1" width="5.25" style="182" bestFit="1" customWidth="1"/>
    <col min="2" max="2" width="19.75" style="182" customWidth="1"/>
    <col min="3" max="3" width="15.875" style="182" customWidth="1"/>
    <col min="4" max="11" width="5.25" style="182" customWidth="1"/>
    <col min="12" max="12" width="6.375" style="182" customWidth="1"/>
    <col min="13" max="14" width="5.25" style="182" customWidth="1"/>
    <col min="15" max="20" width="3.25" style="182" customWidth="1"/>
    <col min="21" max="21" width="1.75" style="182" customWidth="1"/>
    <col min="22" max="22" width="3.625" style="182" customWidth="1"/>
    <col min="23" max="23" width="4.125" style="182" customWidth="1"/>
    <col min="24" max="26" width="3.25" style="182" customWidth="1"/>
    <col min="27" max="16384" width="9" style="182"/>
  </cols>
  <sheetData>
    <row r="1" spans="1:26">
      <c r="A1" s="188">
        <v>
-5</v>
      </c>
      <c r="B1" s="94" t="s">
        <v>
1031</v>
      </c>
      <c r="C1" s="94"/>
      <c r="D1" s="94"/>
      <c r="E1" s="94"/>
      <c r="F1" s="94"/>
      <c r="G1" s="94"/>
      <c r="H1" s="94"/>
      <c r="I1" s="94"/>
      <c r="J1" s="94"/>
      <c r="K1" s="94"/>
      <c r="L1" s="94"/>
    </row>
    <row r="2" spans="1:26">
      <c r="C2" s="94"/>
      <c r="D2" s="94"/>
      <c r="E2" s="94"/>
      <c r="F2" s="94"/>
      <c r="G2" s="94"/>
      <c r="H2" s="94"/>
      <c r="I2" s="94"/>
      <c r="J2" s="94"/>
      <c r="K2" s="94"/>
      <c r="L2" s="94"/>
    </row>
    <row r="3" spans="1:26">
      <c r="A3" s="94"/>
      <c r="B3" s="94" t="s">
        <v>
1100</v>
      </c>
      <c r="C3" s="94"/>
      <c r="D3" s="94"/>
      <c r="E3" s="94"/>
      <c r="F3" s="94"/>
      <c r="G3" s="94"/>
      <c r="H3" s="94"/>
      <c r="I3" s="94"/>
      <c r="J3" s="94"/>
      <c r="K3" s="94"/>
      <c r="L3" s="94"/>
    </row>
    <row r="4" spans="1:26">
      <c r="A4" s="94"/>
      <c r="C4" s="94"/>
      <c r="D4" s="94"/>
      <c r="E4" s="94"/>
      <c r="F4" s="94"/>
      <c r="G4" s="94"/>
      <c r="H4" s="94"/>
      <c r="I4" s="94"/>
      <c r="J4" s="94"/>
      <c r="K4" s="94"/>
      <c r="L4" s="94"/>
    </row>
    <row r="5" spans="1:26">
      <c r="A5" s="94"/>
      <c r="B5" s="94"/>
      <c r="C5" s="94"/>
      <c r="D5" s="94"/>
      <c r="E5" s="94"/>
      <c r="F5" s="94"/>
      <c r="G5" s="94"/>
      <c r="H5" s="94"/>
      <c r="I5" s="94"/>
      <c r="J5" s="94"/>
      <c r="K5" s="94"/>
      <c r="L5" s="94"/>
    </row>
    <row r="6" spans="1:26" ht="24" customHeight="1">
      <c r="A6" s="231" t="s">
        <v>
1032</v>
      </c>
      <c r="B6" s="232" t="s">
        <v>
1033</v>
      </c>
      <c r="C6" s="233" t="s">
        <v>
1034</v>
      </c>
      <c r="D6" s="1281" t="s">
        <v>
1035</v>
      </c>
      <c r="E6" s="1282"/>
      <c r="F6" s="1282"/>
      <c r="G6" s="1283" t="s">
        <v>
1036</v>
      </c>
      <c r="H6" s="1282"/>
      <c r="I6" s="1282"/>
      <c r="J6" s="1284" t="s">
        <v>
1037</v>
      </c>
      <c r="K6" s="1282"/>
      <c r="L6" s="1282"/>
    </row>
    <row r="7" spans="1:26" ht="30" customHeight="1">
      <c r="A7" s="1277" t="s">
        <v>
1234</v>
      </c>
      <c r="B7" s="222" t="s">
        <v>
1038</v>
      </c>
      <c r="C7" s="189" t="s">
        <v>
1281</v>
      </c>
      <c r="D7" s="1278" t="s">
        <v>
1282</v>
      </c>
      <c r="E7" s="1279"/>
      <c r="F7" s="1279"/>
      <c r="G7" s="1279" t="s">
        <v>
1283</v>
      </c>
      <c r="H7" s="1279"/>
      <c r="I7" s="1279"/>
      <c r="J7" s="1279" t="s">
        <v>
1283</v>
      </c>
      <c r="K7" s="1279"/>
      <c r="L7" s="1280"/>
    </row>
    <row r="8" spans="1:26" ht="30" customHeight="1">
      <c r="A8" s="1277"/>
      <c r="B8" s="223" t="s">
        <v>
1039</v>
      </c>
      <c r="C8" s="189" t="s">
        <v>
1281</v>
      </c>
      <c r="D8" s="1278" t="s">
        <v>
1282</v>
      </c>
      <c r="E8" s="1279"/>
      <c r="F8" s="1279"/>
      <c r="G8" s="1279" t="s">
        <v>
1283</v>
      </c>
      <c r="H8" s="1279"/>
      <c r="I8" s="1279"/>
      <c r="J8" s="1279" t="s">
        <v>
1283</v>
      </c>
      <c r="K8" s="1279"/>
      <c r="L8" s="1280"/>
    </row>
    <row r="9" spans="1:26" ht="30" customHeight="1">
      <c r="A9" s="1277"/>
      <c r="B9" s="223" t="s">
        <v>
1040</v>
      </c>
      <c r="C9" s="189" t="s">
        <v>
1284</v>
      </c>
      <c r="D9" s="1278" t="s">
        <v>
1285</v>
      </c>
      <c r="E9" s="1279"/>
      <c r="F9" s="1279"/>
      <c r="G9" s="1279" t="s">
        <v>
1286</v>
      </c>
      <c r="H9" s="1279"/>
      <c r="I9" s="1279"/>
      <c r="J9" s="1279" t="s">
        <v>
1287</v>
      </c>
      <c r="K9" s="1279"/>
      <c r="L9" s="1280"/>
    </row>
    <row r="10" spans="1:26" ht="30" customHeight="1">
      <c r="A10" s="1277"/>
      <c r="B10" s="223" t="s">
        <v>
1041</v>
      </c>
      <c r="C10" s="189" t="s">
        <v>
1288</v>
      </c>
      <c r="D10" s="1279" t="s">
        <v>
1289</v>
      </c>
      <c r="E10" s="1279"/>
      <c r="F10" s="1279"/>
      <c r="G10" s="1279" t="s">
        <v>
1288</v>
      </c>
      <c r="H10" s="1279"/>
      <c r="I10" s="1279"/>
      <c r="J10" s="1279" t="s">
        <v>
1288</v>
      </c>
      <c r="K10" s="1279"/>
      <c r="L10" s="1280"/>
    </row>
    <row r="11" spans="1:26" ht="30" customHeight="1">
      <c r="A11" s="1277"/>
      <c r="B11" s="234" t="s">
        <v>
1042</v>
      </c>
      <c r="C11" s="235" t="s">
        <v>
1290</v>
      </c>
      <c r="D11" s="1285" t="s">
        <v>
1291</v>
      </c>
      <c r="E11" s="1285"/>
      <c r="F11" s="1285"/>
      <c r="G11" s="1285" t="s">
        <v>
1288</v>
      </c>
      <c r="H11" s="1285"/>
      <c r="I11" s="1285"/>
      <c r="J11" s="1285" t="s">
        <v>
1288</v>
      </c>
      <c r="K11" s="1285"/>
      <c r="L11" s="1286"/>
    </row>
    <row r="12" spans="1:26" ht="30" customHeight="1">
      <c r="A12" s="1277" t="s">
        <v>
1235</v>
      </c>
      <c r="B12" s="234" t="s">
        <v>
1038</v>
      </c>
      <c r="C12" s="190" t="s">
        <v>
1281</v>
      </c>
      <c r="D12" s="1288" t="s">
        <v>
1292</v>
      </c>
      <c r="E12" s="1288"/>
      <c r="F12" s="1288"/>
      <c r="G12" s="1289" t="s">
        <v>
1433</v>
      </c>
      <c r="H12" s="1289"/>
      <c r="I12" s="1289"/>
      <c r="J12" s="1289" t="s">
        <v>
1433</v>
      </c>
      <c r="K12" s="1289"/>
      <c r="L12" s="1290"/>
    </row>
    <row r="13" spans="1:26" ht="30" customHeight="1">
      <c r="A13" s="1277"/>
      <c r="B13" s="223" t="s">
        <v>
1039</v>
      </c>
      <c r="C13" s="189" t="s">
        <v>
1281</v>
      </c>
      <c r="D13" s="1278" t="s">
        <v>
1293</v>
      </c>
      <c r="E13" s="1278"/>
      <c r="F13" s="1278"/>
      <c r="G13" s="1279" t="s">
        <v>
1434</v>
      </c>
      <c r="H13" s="1279"/>
      <c r="I13" s="1279"/>
      <c r="J13" s="1279" t="s">
        <v>
1434</v>
      </c>
      <c r="K13" s="1279"/>
      <c r="L13" s="1280"/>
      <c r="M13" s="183"/>
      <c r="N13" s="183"/>
      <c r="O13" s="183"/>
      <c r="P13" s="183"/>
      <c r="Q13" s="183"/>
      <c r="R13" s="183"/>
      <c r="S13" s="183"/>
      <c r="T13" s="183"/>
      <c r="U13" s="184"/>
      <c r="V13" s="185"/>
      <c r="W13" s="185"/>
      <c r="X13" s="185"/>
      <c r="Y13" s="186"/>
    </row>
    <row r="14" spans="1:26" ht="30" customHeight="1">
      <c r="A14" s="1277"/>
      <c r="B14" s="223" t="s">
        <v>
1040</v>
      </c>
      <c r="C14" s="189" t="s">
        <v>
1294</v>
      </c>
      <c r="D14" s="1278" t="s">
        <v>
1295</v>
      </c>
      <c r="E14" s="1278"/>
      <c r="F14" s="1278"/>
      <c r="G14" s="1279" t="s">
        <v>
1435</v>
      </c>
      <c r="H14" s="1279"/>
      <c r="I14" s="1279"/>
      <c r="J14" s="1279" t="s">
        <v>
1287</v>
      </c>
      <c r="K14" s="1279"/>
      <c r="L14" s="1280"/>
      <c r="M14" s="183"/>
      <c r="N14" s="183"/>
      <c r="O14" s="183"/>
      <c r="P14" s="183"/>
      <c r="Q14" s="183"/>
      <c r="R14" s="183"/>
      <c r="S14" s="183"/>
      <c r="T14" s="183"/>
      <c r="U14" s="184"/>
      <c r="V14" s="185"/>
      <c r="W14" s="185"/>
      <c r="X14" s="185"/>
      <c r="Y14" s="186"/>
      <c r="Z14" s="187"/>
    </row>
    <row r="15" spans="1:26" ht="30" customHeight="1">
      <c r="A15" s="1277"/>
      <c r="B15" s="223" t="s">
        <v>
1041</v>
      </c>
      <c r="C15" s="189" t="s">
        <v>
1288</v>
      </c>
      <c r="D15" s="1279" t="s">
        <v>
1296</v>
      </c>
      <c r="E15" s="1279"/>
      <c r="F15" s="1279"/>
      <c r="G15" s="1279" t="s">
        <v>
1288</v>
      </c>
      <c r="H15" s="1279"/>
      <c r="I15" s="1279"/>
      <c r="J15" s="1279" t="s">
        <v>
1288</v>
      </c>
      <c r="K15" s="1279"/>
      <c r="L15" s="1280"/>
      <c r="M15" s="187"/>
      <c r="N15" s="187"/>
      <c r="O15" s="187"/>
      <c r="P15" s="187"/>
      <c r="Q15" s="187"/>
      <c r="R15" s="187"/>
      <c r="S15" s="187"/>
      <c r="T15" s="187"/>
      <c r="U15" s="187"/>
      <c r="V15" s="187"/>
      <c r="W15" s="187"/>
      <c r="X15" s="187"/>
      <c r="Y15" s="187"/>
      <c r="Z15" s="187"/>
    </row>
    <row r="16" spans="1:26" ht="30" customHeight="1">
      <c r="A16" s="1277"/>
      <c r="B16" s="223" t="s">
        <v>
1042</v>
      </c>
      <c r="C16" s="235" t="s">
        <v>
1288</v>
      </c>
      <c r="D16" s="1285" t="s">
        <v>
1297</v>
      </c>
      <c r="E16" s="1285"/>
      <c r="F16" s="1285"/>
      <c r="G16" s="1285" t="s">
        <v>
1288</v>
      </c>
      <c r="H16" s="1285"/>
      <c r="I16" s="1285"/>
      <c r="J16" s="1285" t="s">
        <v>
1288</v>
      </c>
      <c r="K16" s="1285"/>
      <c r="L16" s="1286"/>
      <c r="M16" s="187"/>
      <c r="N16" s="187"/>
      <c r="O16" s="187"/>
      <c r="P16" s="187"/>
      <c r="Q16" s="187"/>
      <c r="R16" s="187"/>
      <c r="S16" s="187"/>
      <c r="T16" s="187"/>
      <c r="U16" s="187"/>
      <c r="V16" s="187"/>
      <c r="W16" s="187"/>
      <c r="X16" s="187"/>
      <c r="Y16" s="187"/>
      <c r="Z16" s="187"/>
    </row>
    <row r="17" spans="1:12" ht="30" customHeight="1">
      <c r="A17" s="1277" t="s">
        <v>
1236</v>
      </c>
      <c r="B17" s="234" t="s">
        <v>
1038</v>
      </c>
      <c r="C17" s="190" t="s">
        <v>
1281</v>
      </c>
      <c r="D17" s="1288" t="s">
        <v>
1292</v>
      </c>
      <c r="E17" s="1289"/>
      <c r="F17" s="1289"/>
      <c r="G17" s="1289" t="s">
        <v>
1433</v>
      </c>
      <c r="H17" s="1289"/>
      <c r="I17" s="1289"/>
      <c r="J17" s="1289" t="s">
        <v>
1434</v>
      </c>
      <c r="K17" s="1289"/>
      <c r="L17" s="1290"/>
    </row>
    <row r="18" spans="1:12" ht="30" customHeight="1">
      <c r="A18" s="1277"/>
      <c r="B18" s="223" t="s">
        <v>
1039</v>
      </c>
      <c r="C18" s="189" t="s">
        <v>
1281</v>
      </c>
      <c r="D18" s="1278" t="s">
        <v>
1298</v>
      </c>
      <c r="E18" s="1279"/>
      <c r="F18" s="1279"/>
      <c r="G18" s="1279" t="s">
        <v>
1436</v>
      </c>
      <c r="H18" s="1279"/>
      <c r="I18" s="1279"/>
      <c r="J18" s="1279" t="s">
        <v>
1437</v>
      </c>
      <c r="K18" s="1279"/>
      <c r="L18" s="1280"/>
    </row>
    <row r="19" spans="1:12" ht="27">
      <c r="A19" s="1277"/>
      <c r="B19" s="223" t="s">
        <v>
1040</v>
      </c>
      <c r="C19" s="189" t="s">
        <v>
1294</v>
      </c>
      <c r="D19" s="1278" t="s">
        <v>
1299</v>
      </c>
      <c r="E19" s="1279"/>
      <c r="F19" s="1279"/>
      <c r="G19" s="1279" t="s">
        <v>
1438</v>
      </c>
      <c r="H19" s="1279"/>
      <c r="I19" s="1279"/>
      <c r="J19" s="1279" t="s">
        <v>
1439</v>
      </c>
      <c r="K19" s="1279"/>
      <c r="L19" s="1280"/>
    </row>
    <row r="20" spans="1:12" ht="27">
      <c r="A20" s="1277"/>
      <c r="B20" s="223" t="s">
        <v>
1041</v>
      </c>
      <c r="C20" s="189" t="s">
        <v>
1300</v>
      </c>
      <c r="D20" s="1279" t="s">
        <v>
1301</v>
      </c>
      <c r="E20" s="1279"/>
      <c r="F20" s="1279"/>
      <c r="G20" s="1279" t="s">
        <v>
1288</v>
      </c>
      <c r="H20" s="1279"/>
      <c r="I20" s="1279"/>
      <c r="J20" s="1279" t="s">
        <v>
1288</v>
      </c>
      <c r="K20" s="1279"/>
      <c r="L20" s="1280"/>
    </row>
    <row r="21" spans="1:12" ht="27">
      <c r="A21" s="1277"/>
      <c r="B21" s="223" t="s">
        <v>
1042</v>
      </c>
      <c r="C21" s="235" t="s">
        <v>
1288</v>
      </c>
      <c r="D21" s="1285" t="s">
        <v>
1302</v>
      </c>
      <c r="E21" s="1285"/>
      <c r="F21" s="1285"/>
      <c r="G21" s="1285" t="s">
        <v>
1288</v>
      </c>
      <c r="H21" s="1285"/>
      <c r="I21" s="1285"/>
      <c r="J21" s="1285" t="s">
        <v>
1288</v>
      </c>
      <c r="K21" s="1285"/>
      <c r="L21" s="1286"/>
    </row>
    <row r="22" spans="1:12">
      <c r="A22" s="94"/>
      <c r="B22" s="97" t="s">
        <v>
1043</v>
      </c>
      <c r="C22" s="97"/>
      <c r="D22" s="97"/>
      <c r="E22" s="97"/>
      <c r="F22" s="97"/>
      <c r="G22" s="97"/>
      <c r="H22" s="97"/>
      <c r="I22" s="97"/>
      <c r="J22" s="97"/>
      <c r="K22" s="97"/>
      <c r="L22" s="97"/>
    </row>
    <row r="23" spans="1:12">
      <c r="A23" s="94"/>
      <c r="B23" s="94" t="s">
        <v>
1044</v>
      </c>
      <c r="C23" s="94"/>
      <c r="D23" s="94"/>
      <c r="E23" s="94"/>
      <c r="F23" s="94"/>
      <c r="G23" s="94"/>
      <c r="H23" s="94"/>
      <c r="I23" s="94"/>
      <c r="J23" s="94"/>
      <c r="K23" s="94"/>
      <c r="L23" s="94"/>
    </row>
    <row r="33" spans="1:12" ht="18" customHeight="1">
      <c r="A33" s="1056">
        <v>
37</v>
      </c>
      <c r="B33" s="1056"/>
      <c r="C33" s="1056"/>
      <c r="D33" s="1056"/>
      <c r="E33" s="1056"/>
      <c r="F33" s="1056"/>
      <c r="G33" s="1056"/>
      <c r="H33" s="1056"/>
      <c r="I33" s="1056"/>
      <c r="J33" s="1056"/>
      <c r="K33" s="1056"/>
      <c r="L33" s="1056"/>
    </row>
    <row r="38" spans="1:12">
      <c r="A38" s="1287"/>
      <c r="B38" s="1287"/>
      <c r="C38" s="1287"/>
      <c r="D38" s="1287"/>
      <c r="E38" s="1287"/>
      <c r="F38" s="1287"/>
      <c r="G38" s="1287"/>
      <c r="H38" s="1287"/>
      <c r="I38" s="1287"/>
      <c r="J38" s="1287"/>
      <c r="K38" s="1287"/>
      <c r="L38" s="1287"/>
    </row>
  </sheetData>
  <mergeCells count="53">
    <mergeCell ref="A33:L33"/>
    <mergeCell ref="A17:A21"/>
    <mergeCell ref="D17:F17"/>
    <mergeCell ref="G17:I17"/>
    <mergeCell ref="J17:L17"/>
    <mergeCell ref="D18:F18"/>
    <mergeCell ref="G18:I18"/>
    <mergeCell ref="J18:L18"/>
    <mergeCell ref="D19:F19"/>
    <mergeCell ref="G19:I19"/>
    <mergeCell ref="J19:L19"/>
    <mergeCell ref="D20:F20"/>
    <mergeCell ref="G20:I20"/>
    <mergeCell ref="J20:L20"/>
    <mergeCell ref="D21:F21"/>
    <mergeCell ref="G21:I21"/>
    <mergeCell ref="J21:L21"/>
    <mergeCell ref="A38:L38"/>
    <mergeCell ref="A12:A16"/>
    <mergeCell ref="D12:F12"/>
    <mergeCell ref="G12:I12"/>
    <mergeCell ref="J12:L12"/>
    <mergeCell ref="D13:F13"/>
    <mergeCell ref="G13:I13"/>
    <mergeCell ref="J13:L13"/>
    <mergeCell ref="D16:F16"/>
    <mergeCell ref="G16:I16"/>
    <mergeCell ref="J16:L16"/>
    <mergeCell ref="D14:F14"/>
    <mergeCell ref="G14:I14"/>
    <mergeCell ref="J14:L14"/>
    <mergeCell ref="D15:F15"/>
    <mergeCell ref="G15:I15"/>
    <mergeCell ref="D6:F6"/>
    <mergeCell ref="G6:I6"/>
    <mergeCell ref="J6:L6"/>
    <mergeCell ref="J15:L15"/>
    <mergeCell ref="D11:F11"/>
    <mergeCell ref="G11:I11"/>
    <mergeCell ref="J11:L11"/>
    <mergeCell ref="A7:A11"/>
    <mergeCell ref="D7:F7"/>
    <mergeCell ref="G7:I7"/>
    <mergeCell ref="J7:L7"/>
    <mergeCell ref="D8:F8"/>
    <mergeCell ref="G8:I8"/>
    <mergeCell ref="J8:L8"/>
    <mergeCell ref="D9:F9"/>
    <mergeCell ref="G9:I9"/>
    <mergeCell ref="J9:L9"/>
    <mergeCell ref="D10:F10"/>
    <mergeCell ref="G10:I10"/>
    <mergeCell ref="J10:L10"/>
  </mergeCells>
  <phoneticPr fontId="1"/>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0"/>
  <sheetViews>
    <sheetView view="pageBreakPreview" zoomScale="85" zoomScaleNormal="100" zoomScaleSheetLayoutView="85" workbookViewId="0">
      <selection activeCell="N3" sqref="N3"/>
    </sheetView>
  </sheetViews>
  <sheetFormatPr defaultRowHeight="13.5"/>
  <cols>
    <col min="1" max="1" width="37.875" style="1" customWidth="1"/>
    <col min="2" max="2" width="11.125" style="1" customWidth="1"/>
    <col min="3" max="3" width="37.875" style="1" customWidth="1"/>
    <col min="4" max="6" width="13.75" style="1" customWidth="1"/>
    <col min="7" max="7" width="21.5" style="1" customWidth="1"/>
    <col min="8" max="12" width="9" style="1"/>
    <col min="13" max="13" width="9.125" style="1" customWidth="1"/>
    <col min="14" max="256" width="9" style="1"/>
    <col min="257" max="257" width="34.75" style="1" customWidth="1"/>
    <col min="258" max="258" width="13.25" style="1" customWidth="1"/>
    <col min="259" max="259" width="36" style="1" customWidth="1"/>
    <col min="260" max="262" width="13.75" style="1" customWidth="1"/>
    <col min="263" max="263" width="21.5" style="1" customWidth="1"/>
    <col min="264" max="268" width="9" style="1"/>
    <col min="269" max="269" width="9.125" style="1" customWidth="1"/>
    <col min="270" max="512" width="9" style="1"/>
    <col min="513" max="513" width="34.75" style="1" customWidth="1"/>
    <col min="514" max="514" width="13.25" style="1" customWidth="1"/>
    <col min="515" max="515" width="36" style="1" customWidth="1"/>
    <col min="516" max="518" width="13.75" style="1" customWidth="1"/>
    <col min="519" max="519" width="21.5" style="1" customWidth="1"/>
    <col min="520" max="524" width="9" style="1"/>
    <col min="525" max="525" width="9.125" style="1" customWidth="1"/>
    <col min="526" max="768" width="9" style="1"/>
    <col min="769" max="769" width="34.75" style="1" customWidth="1"/>
    <col min="770" max="770" width="13.25" style="1" customWidth="1"/>
    <col min="771" max="771" width="36" style="1" customWidth="1"/>
    <col min="772" max="774" width="13.75" style="1" customWidth="1"/>
    <col min="775" max="775" width="21.5" style="1" customWidth="1"/>
    <col min="776" max="780" width="9" style="1"/>
    <col min="781" max="781" width="9.125" style="1" customWidth="1"/>
    <col min="782" max="1024" width="9" style="1"/>
    <col min="1025" max="1025" width="34.75" style="1" customWidth="1"/>
    <col min="1026" max="1026" width="13.25" style="1" customWidth="1"/>
    <col min="1027" max="1027" width="36" style="1" customWidth="1"/>
    <col min="1028" max="1030" width="13.75" style="1" customWidth="1"/>
    <col min="1031" max="1031" width="21.5" style="1" customWidth="1"/>
    <col min="1032" max="1036" width="9" style="1"/>
    <col min="1037" max="1037" width="9.125" style="1" customWidth="1"/>
    <col min="1038" max="1280" width="9" style="1"/>
    <col min="1281" max="1281" width="34.75" style="1" customWidth="1"/>
    <col min="1282" max="1282" width="13.25" style="1" customWidth="1"/>
    <col min="1283" max="1283" width="36" style="1" customWidth="1"/>
    <col min="1284" max="1286" width="13.75" style="1" customWidth="1"/>
    <col min="1287" max="1287" width="21.5" style="1" customWidth="1"/>
    <col min="1288" max="1292" width="9" style="1"/>
    <col min="1293" max="1293" width="9.125" style="1" customWidth="1"/>
    <col min="1294" max="1536" width="9" style="1"/>
    <col min="1537" max="1537" width="34.75" style="1" customWidth="1"/>
    <col min="1538" max="1538" width="13.25" style="1" customWidth="1"/>
    <col min="1539" max="1539" width="36" style="1" customWidth="1"/>
    <col min="1540" max="1542" width="13.75" style="1" customWidth="1"/>
    <col min="1543" max="1543" width="21.5" style="1" customWidth="1"/>
    <col min="1544" max="1548" width="9" style="1"/>
    <col min="1549" max="1549" width="9.125" style="1" customWidth="1"/>
    <col min="1550" max="1792" width="9" style="1"/>
    <col min="1793" max="1793" width="34.75" style="1" customWidth="1"/>
    <col min="1794" max="1794" width="13.25" style="1" customWidth="1"/>
    <col min="1795" max="1795" width="36" style="1" customWidth="1"/>
    <col min="1796" max="1798" width="13.75" style="1" customWidth="1"/>
    <col min="1799" max="1799" width="21.5" style="1" customWidth="1"/>
    <col min="1800" max="1804" width="9" style="1"/>
    <col min="1805" max="1805" width="9.125" style="1" customWidth="1"/>
    <col min="1806" max="2048" width="9" style="1"/>
    <col min="2049" max="2049" width="34.75" style="1" customWidth="1"/>
    <col min="2050" max="2050" width="13.25" style="1" customWidth="1"/>
    <col min="2051" max="2051" width="36" style="1" customWidth="1"/>
    <col min="2052" max="2054" width="13.75" style="1" customWidth="1"/>
    <col min="2055" max="2055" width="21.5" style="1" customWidth="1"/>
    <col min="2056" max="2060" width="9" style="1"/>
    <col min="2061" max="2061" width="9.125" style="1" customWidth="1"/>
    <col min="2062" max="2304" width="9" style="1"/>
    <col min="2305" max="2305" width="34.75" style="1" customWidth="1"/>
    <col min="2306" max="2306" width="13.25" style="1" customWidth="1"/>
    <col min="2307" max="2307" width="36" style="1" customWidth="1"/>
    <col min="2308" max="2310" width="13.75" style="1" customWidth="1"/>
    <col min="2311" max="2311" width="21.5" style="1" customWidth="1"/>
    <col min="2312" max="2316" width="9" style="1"/>
    <col min="2317" max="2317" width="9.125" style="1" customWidth="1"/>
    <col min="2318" max="2560" width="9" style="1"/>
    <col min="2561" max="2561" width="34.75" style="1" customWidth="1"/>
    <col min="2562" max="2562" width="13.25" style="1" customWidth="1"/>
    <col min="2563" max="2563" width="36" style="1" customWidth="1"/>
    <col min="2564" max="2566" width="13.75" style="1" customWidth="1"/>
    <col min="2567" max="2567" width="21.5" style="1" customWidth="1"/>
    <col min="2568" max="2572" width="9" style="1"/>
    <col min="2573" max="2573" width="9.125" style="1" customWidth="1"/>
    <col min="2574" max="2816" width="9" style="1"/>
    <col min="2817" max="2817" width="34.75" style="1" customWidth="1"/>
    <col min="2818" max="2818" width="13.25" style="1" customWidth="1"/>
    <col min="2819" max="2819" width="36" style="1" customWidth="1"/>
    <col min="2820" max="2822" width="13.75" style="1" customWidth="1"/>
    <col min="2823" max="2823" width="21.5" style="1" customWidth="1"/>
    <col min="2824" max="2828" width="9" style="1"/>
    <col min="2829" max="2829" width="9.125" style="1" customWidth="1"/>
    <col min="2830" max="3072" width="9" style="1"/>
    <col min="3073" max="3073" width="34.75" style="1" customWidth="1"/>
    <col min="3074" max="3074" width="13.25" style="1" customWidth="1"/>
    <col min="3075" max="3075" width="36" style="1" customWidth="1"/>
    <col min="3076" max="3078" width="13.75" style="1" customWidth="1"/>
    <col min="3079" max="3079" width="21.5" style="1" customWidth="1"/>
    <col min="3080" max="3084" width="9" style="1"/>
    <col min="3085" max="3085" width="9.125" style="1" customWidth="1"/>
    <col min="3086" max="3328" width="9" style="1"/>
    <col min="3329" max="3329" width="34.75" style="1" customWidth="1"/>
    <col min="3330" max="3330" width="13.25" style="1" customWidth="1"/>
    <col min="3331" max="3331" width="36" style="1" customWidth="1"/>
    <col min="3332" max="3334" width="13.75" style="1" customWidth="1"/>
    <col min="3335" max="3335" width="21.5" style="1" customWidth="1"/>
    <col min="3336" max="3340" width="9" style="1"/>
    <col min="3341" max="3341" width="9.125" style="1" customWidth="1"/>
    <col min="3342" max="3584" width="9" style="1"/>
    <col min="3585" max="3585" width="34.75" style="1" customWidth="1"/>
    <col min="3586" max="3586" width="13.25" style="1" customWidth="1"/>
    <col min="3587" max="3587" width="36" style="1" customWidth="1"/>
    <col min="3588" max="3590" width="13.75" style="1" customWidth="1"/>
    <col min="3591" max="3591" width="21.5" style="1" customWidth="1"/>
    <col min="3592" max="3596" width="9" style="1"/>
    <col min="3597" max="3597" width="9.125" style="1" customWidth="1"/>
    <col min="3598" max="3840" width="9" style="1"/>
    <col min="3841" max="3841" width="34.75" style="1" customWidth="1"/>
    <col min="3842" max="3842" width="13.25" style="1" customWidth="1"/>
    <col min="3843" max="3843" width="36" style="1" customWidth="1"/>
    <col min="3844" max="3846" width="13.75" style="1" customWidth="1"/>
    <col min="3847" max="3847" width="21.5" style="1" customWidth="1"/>
    <col min="3848" max="3852" width="9" style="1"/>
    <col min="3853" max="3853" width="9.125" style="1" customWidth="1"/>
    <col min="3854" max="4096" width="9" style="1"/>
    <col min="4097" max="4097" width="34.75" style="1" customWidth="1"/>
    <col min="4098" max="4098" width="13.25" style="1" customWidth="1"/>
    <col min="4099" max="4099" width="36" style="1" customWidth="1"/>
    <col min="4100" max="4102" width="13.75" style="1" customWidth="1"/>
    <col min="4103" max="4103" width="21.5" style="1" customWidth="1"/>
    <col min="4104" max="4108" width="9" style="1"/>
    <col min="4109" max="4109" width="9.125" style="1" customWidth="1"/>
    <col min="4110" max="4352" width="9" style="1"/>
    <col min="4353" max="4353" width="34.75" style="1" customWidth="1"/>
    <col min="4354" max="4354" width="13.25" style="1" customWidth="1"/>
    <col min="4355" max="4355" width="36" style="1" customWidth="1"/>
    <col min="4356" max="4358" width="13.75" style="1" customWidth="1"/>
    <col min="4359" max="4359" width="21.5" style="1" customWidth="1"/>
    <col min="4360" max="4364" width="9" style="1"/>
    <col min="4365" max="4365" width="9.125" style="1" customWidth="1"/>
    <col min="4366" max="4608" width="9" style="1"/>
    <col min="4609" max="4609" width="34.75" style="1" customWidth="1"/>
    <col min="4610" max="4610" width="13.25" style="1" customWidth="1"/>
    <col min="4611" max="4611" width="36" style="1" customWidth="1"/>
    <col min="4612" max="4614" width="13.75" style="1" customWidth="1"/>
    <col min="4615" max="4615" width="21.5" style="1" customWidth="1"/>
    <col min="4616" max="4620" width="9" style="1"/>
    <col min="4621" max="4621" width="9.125" style="1" customWidth="1"/>
    <col min="4622" max="4864" width="9" style="1"/>
    <col min="4865" max="4865" width="34.75" style="1" customWidth="1"/>
    <col min="4866" max="4866" width="13.25" style="1" customWidth="1"/>
    <col min="4867" max="4867" width="36" style="1" customWidth="1"/>
    <col min="4868" max="4870" width="13.75" style="1" customWidth="1"/>
    <col min="4871" max="4871" width="21.5" style="1" customWidth="1"/>
    <col min="4872" max="4876" width="9" style="1"/>
    <col min="4877" max="4877" width="9.125" style="1" customWidth="1"/>
    <col min="4878" max="5120" width="9" style="1"/>
    <col min="5121" max="5121" width="34.75" style="1" customWidth="1"/>
    <col min="5122" max="5122" width="13.25" style="1" customWidth="1"/>
    <col min="5123" max="5123" width="36" style="1" customWidth="1"/>
    <col min="5124" max="5126" width="13.75" style="1" customWidth="1"/>
    <col min="5127" max="5127" width="21.5" style="1" customWidth="1"/>
    <col min="5128" max="5132" width="9" style="1"/>
    <col min="5133" max="5133" width="9.125" style="1" customWidth="1"/>
    <col min="5134" max="5376" width="9" style="1"/>
    <col min="5377" max="5377" width="34.75" style="1" customWidth="1"/>
    <col min="5378" max="5378" width="13.25" style="1" customWidth="1"/>
    <col min="5379" max="5379" width="36" style="1" customWidth="1"/>
    <col min="5380" max="5382" width="13.75" style="1" customWidth="1"/>
    <col min="5383" max="5383" width="21.5" style="1" customWidth="1"/>
    <col min="5384" max="5388" width="9" style="1"/>
    <col min="5389" max="5389" width="9.125" style="1" customWidth="1"/>
    <col min="5390" max="5632" width="9" style="1"/>
    <col min="5633" max="5633" width="34.75" style="1" customWidth="1"/>
    <col min="5634" max="5634" width="13.25" style="1" customWidth="1"/>
    <col min="5635" max="5635" width="36" style="1" customWidth="1"/>
    <col min="5636" max="5638" width="13.75" style="1" customWidth="1"/>
    <col min="5639" max="5639" width="21.5" style="1" customWidth="1"/>
    <col min="5640" max="5644" width="9" style="1"/>
    <col min="5645" max="5645" width="9.125" style="1" customWidth="1"/>
    <col min="5646" max="5888" width="9" style="1"/>
    <col min="5889" max="5889" width="34.75" style="1" customWidth="1"/>
    <col min="5890" max="5890" width="13.25" style="1" customWidth="1"/>
    <col min="5891" max="5891" width="36" style="1" customWidth="1"/>
    <col min="5892" max="5894" width="13.75" style="1" customWidth="1"/>
    <col min="5895" max="5895" width="21.5" style="1" customWidth="1"/>
    <col min="5896" max="5900" width="9" style="1"/>
    <col min="5901" max="5901" width="9.125" style="1" customWidth="1"/>
    <col min="5902" max="6144" width="9" style="1"/>
    <col min="6145" max="6145" width="34.75" style="1" customWidth="1"/>
    <col min="6146" max="6146" width="13.25" style="1" customWidth="1"/>
    <col min="6147" max="6147" width="36" style="1" customWidth="1"/>
    <col min="6148" max="6150" width="13.75" style="1" customWidth="1"/>
    <col min="6151" max="6151" width="21.5" style="1" customWidth="1"/>
    <col min="6152" max="6156" width="9" style="1"/>
    <col min="6157" max="6157" width="9.125" style="1" customWidth="1"/>
    <col min="6158" max="6400" width="9" style="1"/>
    <col min="6401" max="6401" width="34.75" style="1" customWidth="1"/>
    <col min="6402" max="6402" width="13.25" style="1" customWidth="1"/>
    <col min="6403" max="6403" width="36" style="1" customWidth="1"/>
    <col min="6404" max="6406" width="13.75" style="1" customWidth="1"/>
    <col min="6407" max="6407" width="21.5" style="1" customWidth="1"/>
    <col min="6408" max="6412" width="9" style="1"/>
    <col min="6413" max="6413" width="9.125" style="1" customWidth="1"/>
    <col min="6414" max="6656" width="9" style="1"/>
    <col min="6657" max="6657" width="34.75" style="1" customWidth="1"/>
    <col min="6658" max="6658" width="13.25" style="1" customWidth="1"/>
    <col min="6659" max="6659" width="36" style="1" customWidth="1"/>
    <col min="6660" max="6662" width="13.75" style="1" customWidth="1"/>
    <col min="6663" max="6663" width="21.5" style="1" customWidth="1"/>
    <col min="6664" max="6668" width="9" style="1"/>
    <col min="6669" max="6669" width="9.125" style="1" customWidth="1"/>
    <col min="6670" max="6912" width="9" style="1"/>
    <col min="6913" max="6913" width="34.75" style="1" customWidth="1"/>
    <col min="6914" max="6914" width="13.25" style="1" customWidth="1"/>
    <col min="6915" max="6915" width="36" style="1" customWidth="1"/>
    <col min="6916" max="6918" width="13.75" style="1" customWidth="1"/>
    <col min="6919" max="6919" width="21.5" style="1" customWidth="1"/>
    <col min="6920" max="6924" width="9" style="1"/>
    <col min="6925" max="6925" width="9.125" style="1" customWidth="1"/>
    <col min="6926" max="7168" width="9" style="1"/>
    <col min="7169" max="7169" width="34.75" style="1" customWidth="1"/>
    <col min="7170" max="7170" width="13.25" style="1" customWidth="1"/>
    <col min="7171" max="7171" width="36" style="1" customWidth="1"/>
    <col min="7172" max="7174" width="13.75" style="1" customWidth="1"/>
    <col min="7175" max="7175" width="21.5" style="1" customWidth="1"/>
    <col min="7176" max="7180" width="9" style="1"/>
    <col min="7181" max="7181" width="9.125" style="1" customWidth="1"/>
    <col min="7182" max="7424" width="9" style="1"/>
    <col min="7425" max="7425" width="34.75" style="1" customWidth="1"/>
    <col min="7426" max="7426" width="13.25" style="1" customWidth="1"/>
    <col min="7427" max="7427" width="36" style="1" customWidth="1"/>
    <col min="7428" max="7430" width="13.75" style="1" customWidth="1"/>
    <col min="7431" max="7431" width="21.5" style="1" customWidth="1"/>
    <col min="7432" max="7436" width="9" style="1"/>
    <col min="7437" max="7437" width="9.125" style="1" customWidth="1"/>
    <col min="7438" max="7680" width="9" style="1"/>
    <col min="7681" max="7681" width="34.75" style="1" customWidth="1"/>
    <col min="7682" max="7682" width="13.25" style="1" customWidth="1"/>
    <col min="7683" max="7683" width="36" style="1" customWidth="1"/>
    <col min="7684" max="7686" width="13.75" style="1" customWidth="1"/>
    <col min="7687" max="7687" width="21.5" style="1" customWidth="1"/>
    <col min="7688" max="7692" width="9" style="1"/>
    <col min="7693" max="7693" width="9.125" style="1" customWidth="1"/>
    <col min="7694" max="7936" width="9" style="1"/>
    <col min="7937" max="7937" width="34.75" style="1" customWidth="1"/>
    <col min="7938" max="7938" width="13.25" style="1" customWidth="1"/>
    <col min="7939" max="7939" width="36" style="1" customWidth="1"/>
    <col min="7940" max="7942" width="13.75" style="1" customWidth="1"/>
    <col min="7943" max="7943" width="21.5" style="1" customWidth="1"/>
    <col min="7944" max="7948" width="9" style="1"/>
    <col min="7949" max="7949" width="9.125" style="1" customWidth="1"/>
    <col min="7950" max="8192" width="9" style="1"/>
    <col min="8193" max="8193" width="34.75" style="1" customWidth="1"/>
    <col min="8194" max="8194" width="13.25" style="1" customWidth="1"/>
    <col min="8195" max="8195" width="36" style="1" customWidth="1"/>
    <col min="8196" max="8198" width="13.75" style="1" customWidth="1"/>
    <col min="8199" max="8199" width="21.5" style="1" customWidth="1"/>
    <col min="8200" max="8204" width="9" style="1"/>
    <col min="8205" max="8205" width="9.125" style="1" customWidth="1"/>
    <col min="8206" max="8448" width="9" style="1"/>
    <col min="8449" max="8449" width="34.75" style="1" customWidth="1"/>
    <col min="8450" max="8450" width="13.25" style="1" customWidth="1"/>
    <col min="8451" max="8451" width="36" style="1" customWidth="1"/>
    <col min="8452" max="8454" width="13.75" style="1" customWidth="1"/>
    <col min="8455" max="8455" width="21.5" style="1" customWidth="1"/>
    <col min="8456" max="8460" width="9" style="1"/>
    <col min="8461" max="8461" width="9.125" style="1" customWidth="1"/>
    <col min="8462" max="8704" width="9" style="1"/>
    <col min="8705" max="8705" width="34.75" style="1" customWidth="1"/>
    <col min="8706" max="8706" width="13.25" style="1" customWidth="1"/>
    <col min="8707" max="8707" width="36" style="1" customWidth="1"/>
    <col min="8708" max="8710" width="13.75" style="1" customWidth="1"/>
    <col min="8711" max="8711" width="21.5" style="1" customWidth="1"/>
    <col min="8712" max="8716" width="9" style="1"/>
    <col min="8717" max="8717" width="9.125" style="1" customWidth="1"/>
    <col min="8718" max="8960" width="9" style="1"/>
    <col min="8961" max="8961" width="34.75" style="1" customWidth="1"/>
    <col min="8962" max="8962" width="13.25" style="1" customWidth="1"/>
    <col min="8963" max="8963" width="36" style="1" customWidth="1"/>
    <col min="8964" max="8966" width="13.75" style="1" customWidth="1"/>
    <col min="8967" max="8967" width="21.5" style="1" customWidth="1"/>
    <col min="8968" max="8972" width="9" style="1"/>
    <col min="8973" max="8973" width="9.125" style="1" customWidth="1"/>
    <col min="8974" max="9216" width="9" style="1"/>
    <col min="9217" max="9217" width="34.75" style="1" customWidth="1"/>
    <col min="9218" max="9218" width="13.25" style="1" customWidth="1"/>
    <col min="9219" max="9219" width="36" style="1" customWidth="1"/>
    <col min="9220" max="9222" width="13.75" style="1" customWidth="1"/>
    <col min="9223" max="9223" width="21.5" style="1" customWidth="1"/>
    <col min="9224" max="9228" width="9" style="1"/>
    <col min="9229" max="9229" width="9.125" style="1" customWidth="1"/>
    <col min="9230" max="9472" width="9" style="1"/>
    <col min="9473" max="9473" width="34.75" style="1" customWidth="1"/>
    <col min="9474" max="9474" width="13.25" style="1" customWidth="1"/>
    <col min="9475" max="9475" width="36" style="1" customWidth="1"/>
    <col min="9476" max="9478" width="13.75" style="1" customWidth="1"/>
    <col min="9479" max="9479" width="21.5" style="1" customWidth="1"/>
    <col min="9480" max="9484" width="9" style="1"/>
    <col min="9485" max="9485" width="9.125" style="1" customWidth="1"/>
    <col min="9486" max="9728" width="9" style="1"/>
    <col min="9729" max="9729" width="34.75" style="1" customWidth="1"/>
    <col min="9730" max="9730" width="13.25" style="1" customWidth="1"/>
    <col min="9731" max="9731" width="36" style="1" customWidth="1"/>
    <col min="9732" max="9734" width="13.75" style="1" customWidth="1"/>
    <col min="9735" max="9735" width="21.5" style="1" customWidth="1"/>
    <col min="9736" max="9740" width="9" style="1"/>
    <col min="9741" max="9741" width="9.125" style="1" customWidth="1"/>
    <col min="9742" max="9984" width="9" style="1"/>
    <col min="9985" max="9985" width="34.75" style="1" customWidth="1"/>
    <col min="9986" max="9986" width="13.25" style="1" customWidth="1"/>
    <col min="9987" max="9987" width="36" style="1" customWidth="1"/>
    <col min="9988" max="9990" width="13.75" style="1" customWidth="1"/>
    <col min="9991" max="9991" width="21.5" style="1" customWidth="1"/>
    <col min="9992" max="9996" width="9" style="1"/>
    <col min="9997" max="9997" width="9.125" style="1" customWidth="1"/>
    <col min="9998" max="10240" width="9" style="1"/>
    <col min="10241" max="10241" width="34.75" style="1" customWidth="1"/>
    <col min="10242" max="10242" width="13.25" style="1" customWidth="1"/>
    <col min="10243" max="10243" width="36" style="1" customWidth="1"/>
    <col min="10244" max="10246" width="13.75" style="1" customWidth="1"/>
    <col min="10247" max="10247" width="21.5" style="1" customWidth="1"/>
    <col min="10248" max="10252" width="9" style="1"/>
    <col min="10253" max="10253" width="9.125" style="1" customWidth="1"/>
    <col min="10254" max="10496" width="9" style="1"/>
    <col min="10497" max="10497" width="34.75" style="1" customWidth="1"/>
    <col min="10498" max="10498" width="13.25" style="1" customWidth="1"/>
    <col min="10499" max="10499" width="36" style="1" customWidth="1"/>
    <col min="10500" max="10502" width="13.75" style="1" customWidth="1"/>
    <col min="10503" max="10503" width="21.5" style="1" customWidth="1"/>
    <col min="10504" max="10508" width="9" style="1"/>
    <col min="10509" max="10509" width="9.125" style="1" customWidth="1"/>
    <col min="10510" max="10752" width="9" style="1"/>
    <col min="10753" max="10753" width="34.75" style="1" customWidth="1"/>
    <col min="10754" max="10754" width="13.25" style="1" customWidth="1"/>
    <col min="10755" max="10755" width="36" style="1" customWidth="1"/>
    <col min="10756" max="10758" width="13.75" style="1" customWidth="1"/>
    <col min="10759" max="10759" width="21.5" style="1" customWidth="1"/>
    <col min="10760" max="10764" width="9" style="1"/>
    <col min="10765" max="10765" width="9.125" style="1" customWidth="1"/>
    <col min="10766" max="11008" width="9" style="1"/>
    <col min="11009" max="11009" width="34.75" style="1" customWidth="1"/>
    <col min="11010" max="11010" width="13.25" style="1" customWidth="1"/>
    <col min="11011" max="11011" width="36" style="1" customWidth="1"/>
    <col min="11012" max="11014" width="13.75" style="1" customWidth="1"/>
    <col min="11015" max="11015" width="21.5" style="1" customWidth="1"/>
    <col min="11016" max="11020" width="9" style="1"/>
    <col min="11021" max="11021" width="9.125" style="1" customWidth="1"/>
    <col min="11022" max="11264" width="9" style="1"/>
    <col min="11265" max="11265" width="34.75" style="1" customWidth="1"/>
    <col min="11266" max="11266" width="13.25" style="1" customWidth="1"/>
    <col min="11267" max="11267" width="36" style="1" customWidth="1"/>
    <col min="11268" max="11270" width="13.75" style="1" customWidth="1"/>
    <col min="11271" max="11271" width="21.5" style="1" customWidth="1"/>
    <col min="11272" max="11276" width="9" style="1"/>
    <col min="11277" max="11277" width="9.125" style="1" customWidth="1"/>
    <col min="11278" max="11520" width="9" style="1"/>
    <col min="11521" max="11521" width="34.75" style="1" customWidth="1"/>
    <col min="11522" max="11522" width="13.25" style="1" customWidth="1"/>
    <col min="11523" max="11523" width="36" style="1" customWidth="1"/>
    <col min="11524" max="11526" width="13.75" style="1" customWidth="1"/>
    <col min="11527" max="11527" width="21.5" style="1" customWidth="1"/>
    <col min="11528" max="11532" width="9" style="1"/>
    <col min="11533" max="11533" width="9.125" style="1" customWidth="1"/>
    <col min="11534" max="11776" width="9" style="1"/>
    <col min="11777" max="11777" width="34.75" style="1" customWidth="1"/>
    <col min="11778" max="11778" width="13.25" style="1" customWidth="1"/>
    <col min="11779" max="11779" width="36" style="1" customWidth="1"/>
    <col min="11780" max="11782" width="13.75" style="1" customWidth="1"/>
    <col min="11783" max="11783" width="21.5" style="1" customWidth="1"/>
    <col min="11784" max="11788" width="9" style="1"/>
    <col min="11789" max="11789" width="9.125" style="1" customWidth="1"/>
    <col min="11790" max="12032" width="9" style="1"/>
    <col min="12033" max="12033" width="34.75" style="1" customWidth="1"/>
    <col min="12034" max="12034" width="13.25" style="1" customWidth="1"/>
    <col min="12035" max="12035" width="36" style="1" customWidth="1"/>
    <col min="12036" max="12038" width="13.75" style="1" customWidth="1"/>
    <col min="12039" max="12039" width="21.5" style="1" customWidth="1"/>
    <col min="12040" max="12044" width="9" style="1"/>
    <col min="12045" max="12045" width="9.125" style="1" customWidth="1"/>
    <col min="12046" max="12288" width="9" style="1"/>
    <col min="12289" max="12289" width="34.75" style="1" customWidth="1"/>
    <col min="12290" max="12290" width="13.25" style="1" customWidth="1"/>
    <col min="12291" max="12291" width="36" style="1" customWidth="1"/>
    <col min="12292" max="12294" width="13.75" style="1" customWidth="1"/>
    <col min="12295" max="12295" width="21.5" style="1" customWidth="1"/>
    <col min="12296" max="12300" width="9" style="1"/>
    <col min="12301" max="12301" width="9.125" style="1" customWidth="1"/>
    <col min="12302" max="12544" width="9" style="1"/>
    <col min="12545" max="12545" width="34.75" style="1" customWidth="1"/>
    <col min="12546" max="12546" width="13.25" style="1" customWidth="1"/>
    <col min="12547" max="12547" width="36" style="1" customWidth="1"/>
    <col min="12548" max="12550" width="13.75" style="1" customWidth="1"/>
    <col min="12551" max="12551" width="21.5" style="1" customWidth="1"/>
    <col min="12552" max="12556" width="9" style="1"/>
    <col min="12557" max="12557" width="9.125" style="1" customWidth="1"/>
    <col min="12558" max="12800" width="9" style="1"/>
    <col min="12801" max="12801" width="34.75" style="1" customWidth="1"/>
    <col min="12802" max="12802" width="13.25" style="1" customWidth="1"/>
    <col min="12803" max="12803" width="36" style="1" customWidth="1"/>
    <col min="12804" max="12806" width="13.75" style="1" customWidth="1"/>
    <col min="12807" max="12807" width="21.5" style="1" customWidth="1"/>
    <col min="12808" max="12812" width="9" style="1"/>
    <col min="12813" max="12813" width="9.125" style="1" customWidth="1"/>
    <col min="12814" max="13056" width="9" style="1"/>
    <col min="13057" max="13057" width="34.75" style="1" customWidth="1"/>
    <col min="13058" max="13058" width="13.25" style="1" customWidth="1"/>
    <col min="13059" max="13059" width="36" style="1" customWidth="1"/>
    <col min="13060" max="13062" width="13.75" style="1" customWidth="1"/>
    <col min="13063" max="13063" width="21.5" style="1" customWidth="1"/>
    <col min="13064" max="13068" width="9" style="1"/>
    <col min="13069" max="13069" width="9.125" style="1" customWidth="1"/>
    <col min="13070" max="13312" width="9" style="1"/>
    <col min="13313" max="13313" width="34.75" style="1" customWidth="1"/>
    <col min="13314" max="13314" width="13.25" style="1" customWidth="1"/>
    <col min="13315" max="13315" width="36" style="1" customWidth="1"/>
    <col min="13316" max="13318" width="13.75" style="1" customWidth="1"/>
    <col min="13319" max="13319" width="21.5" style="1" customWidth="1"/>
    <col min="13320" max="13324" width="9" style="1"/>
    <col min="13325" max="13325" width="9.125" style="1" customWidth="1"/>
    <col min="13326" max="13568" width="9" style="1"/>
    <col min="13569" max="13569" width="34.75" style="1" customWidth="1"/>
    <col min="13570" max="13570" width="13.25" style="1" customWidth="1"/>
    <col min="13571" max="13571" width="36" style="1" customWidth="1"/>
    <col min="13572" max="13574" width="13.75" style="1" customWidth="1"/>
    <col min="13575" max="13575" width="21.5" style="1" customWidth="1"/>
    <col min="13576" max="13580" width="9" style="1"/>
    <col min="13581" max="13581" width="9.125" style="1" customWidth="1"/>
    <col min="13582" max="13824" width="9" style="1"/>
    <col min="13825" max="13825" width="34.75" style="1" customWidth="1"/>
    <col min="13826" max="13826" width="13.25" style="1" customWidth="1"/>
    <col min="13827" max="13827" width="36" style="1" customWidth="1"/>
    <col min="13828" max="13830" width="13.75" style="1" customWidth="1"/>
    <col min="13831" max="13831" width="21.5" style="1" customWidth="1"/>
    <col min="13832" max="13836" width="9" style="1"/>
    <col min="13837" max="13837" width="9.125" style="1" customWidth="1"/>
    <col min="13838" max="14080" width="9" style="1"/>
    <col min="14081" max="14081" width="34.75" style="1" customWidth="1"/>
    <col min="14082" max="14082" width="13.25" style="1" customWidth="1"/>
    <col min="14083" max="14083" width="36" style="1" customWidth="1"/>
    <col min="14084" max="14086" width="13.75" style="1" customWidth="1"/>
    <col min="14087" max="14087" width="21.5" style="1" customWidth="1"/>
    <col min="14088" max="14092" width="9" style="1"/>
    <col min="14093" max="14093" width="9.125" style="1" customWidth="1"/>
    <col min="14094" max="14336" width="9" style="1"/>
    <col min="14337" max="14337" width="34.75" style="1" customWidth="1"/>
    <col min="14338" max="14338" width="13.25" style="1" customWidth="1"/>
    <col min="14339" max="14339" width="36" style="1" customWidth="1"/>
    <col min="14340" max="14342" width="13.75" style="1" customWidth="1"/>
    <col min="14343" max="14343" width="21.5" style="1" customWidth="1"/>
    <col min="14344" max="14348" width="9" style="1"/>
    <col min="14349" max="14349" width="9.125" style="1" customWidth="1"/>
    <col min="14350" max="14592" width="9" style="1"/>
    <col min="14593" max="14593" width="34.75" style="1" customWidth="1"/>
    <col min="14594" max="14594" width="13.25" style="1" customWidth="1"/>
    <col min="14595" max="14595" width="36" style="1" customWidth="1"/>
    <col min="14596" max="14598" width="13.75" style="1" customWidth="1"/>
    <col min="14599" max="14599" width="21.5" style="1" customWidth="1"/>
    <col min="14600" max="14604" width="9" style="1"/>
    <col min="14605" max="14605" width="9.125" style="1" customWidth="1"/>
    <col min="14606" max="14848" width="9" style="1"/>
    <col min="14849" max="14849" width="34.75" style="1" customWidth="1"/>
    <col min="14850" max="14850" width="13.25" style="1" customWidth="1"/>
    <col min="14851" max="14851" width="36" style="1" customWidth="1"/>
    <col min="14852" max="14854" width="13.75" style="1" customWidth="1"/>
    <col min="14855" max="14855" width="21.5" style="1" customWidth="1"/>
    <col min="14856" max="14860" width="9" style="1"/>
    <col min="14861" max="14861" width="9.125" style="1" customWidth="1"/>
    <col min="14862" max="15104" width="9" style="1"/>
    <col min="15105" max="15105" width="34.75" style="1" customWidth="1"/>
    <col min="15106" max="15106" width="13.25" style="1" customWidth="1"/>
    <col min="15107" max="15107" width="36" style="1" customWidth="1"/>
    <col min="15108" max="15110" width="13.75" style="1" customWidth="1"/>
    <col min="15111" max="15111" width="21.5" style="1" customWidth="1"/>
    <col min="15112" max="15116" width="9" style="1"/>
    <col min="15117" max="15117" width="9.125" style="1" customWidth="1"/>
    <col min="15118" max="15360" width="9" style="1"/>
    <col min="15361" max="15361" width="34.75" style="1" customWidth="1"/>
    <col min="15362" max="15362" width="13.25" style="1" customWidth="1"/>
    <col min="15363" max="15363" width="36" style="1" customWidth="1"/>
    <col min="15364" max="15366" width="13.75" style="1" customWidth="1"/>
    <col min="15367" max="15367" width="21.5" style="1" customWidth="1"/>
    <col min="15368" max="15372" width="9" style="1"/>
    <col min="15373" max="15373" width="9.125" style="1" customWidth="1"/>
    <col min="15374" max="15616" width="9" style="1"/>
    <col min="15617" max="15617" width="34.75" style="1" customWidth="1"/>
    <col min="15618" max="15618" width="13.25" style="1" customWidth="1"/>
    <col min="15619" max="15619" width="36" style="1" customWidth="1"/>
    <col min="15620" max="15622" width="13.75" style="1" customWidth="1"/>
    <col min="15623" max="15623" width="21.5" style="1" customWidth="1"/>
    <col min="15624" max="15628" width="9" style="1"/>
    <col min="15629" max="15629" width="9.125" style="1" customWidth="1"/>
    <col min="15630" max="15872" width="9" style="1"/>
    <col min="15873" max="15873" width="34.75" style="1" customWidth="1"/>
    <col min="15874" max="15874" width="13.25" style="1" customWidth="1"/>
    <col min="15875" max="15875" width="36" style="1" customWidth="1"/>
    <col min="15876" max="15878" width="13.75" style="1" customWidth="1"/>
    <col min="15879" max="15879" width="21.5" style="1" customWidth="1"/>
    <col min="15880" max="15884" width="9" style="1"/>
    <col min="15885" max="15885" width="9.125" style="1" customWidth="1"/>
    <col min="15886" max="16128" width="9" style="1"/>
    <col min="16129" max="16129" width="34.75" style="1" customWidth="1"/>
    <col min="16130" max="16130" width="13.25" style="1" customWidth="1"/>
    <col min="16131" max="16131" width="36" style="1" customWidth="1"/>
    <col min="16132" max="16134" width="13.75" style="1" customWidth="1"/>
    <col min="16135" max="16135" width="21.5" style="1" customWidth="1"/>
    <col min="16136" max="16140" width="9" style="1"/>
    <col min="16141" max="16141" width="9.125" style="1" customWidth="1"/>
    <col min="16142" max="16384" width="9" style="1"/>
  </cols>
  <sheetData>
    <row r="1" spans="1:13" ht="61.5" customHeight="1">
      <c r="A1" s="7"/>
      <c r="B1" s="192"/>
      <c r="C1" s="557" t="s">
        <v>
1046</v>
      </c>
      <c r="D1" s="195"/>
      <c r="E1" s="195"/>
      <c r="F1" s="195"/>
      <c r="G1" s="195"/>
      <c r="H1" s="195"/>
      <c r="I1" s="195"/>
      <c r="J1" s="195"/>
      <c r="K1" s="4"/>
      <c r="L1" s="4"/>
      <c r="M1" s="4"/>
    </row>
    <row r="2" spans="1:13" ht="171" customHeight="1">
      <c r="A2" s="191" t="s">
        <v>
1047</v>
      </c>
      <c r="B2" s="7"/>
      <c r="C2" s="558"/>
      <c r="D2" s="195"/>
      <c r="E2" s="195"/>
      <c r="F2" s="195"/>
      <c r="G2" s="4"/>
      <c r="H2" s="4"/>
      <c r="I2" s="4"/>
      <c r="J2" s="4"/>
      <c r="K2" s="4"/>
      <c r="L2" s="4"/>
      <c r="M2" s="4"/>
    </row>
    <row r="3" spans="1:13" ht="39.75" customHeight="1">
      <c r="A3" s="4"/>
      <c r="B3" s="198"/>
      <c r="C3" s="198"/>
      <c r="D3" s="198"/>
      <c r="E3" s="198"/>
      <c r="F3" s="198"/>
      <c r="G3" s="198"/>
      <c r="H3" s="198"/>
      <c r="I3" s="198"/>
      <c r="J3" s="198"/>
      <c r="K3" s="198"/>
      <c r="L3" s="198"/>
      <c r="M3" s="198"/>
    </row>
    <row r="4" spans="1:13" ht="169.5" customHeight="1">
      <c r="A4" s="7"/>
      <c r="B4" s="7"/>
      <c r="C4" s="7"/>
      <c r="D4" s="195"/>
      <c r="E4" s="195"/>
      <c r="F4" s="195"/>
      <c r="G4" s="195"/>
      <c r="H4" s="4"/>
      <c r="I4" s="4"/>
      <c r="J4" s="4"/>
      <c r="K4" s="4"/>
      <c r="L4" s="4"/>
      <c r="M4" s="4"/>
    </row>
    <row r="5" spans="1:13" ht="21.75" customHeight="1">
      <c r="A5" s="7"/>
      <c r="B5" s="7"/>
      <c r="C5" s="7"/>
      <c r="D5" s="4"/>
      <c r="E5" s="195"/>
      <c r="F5" s="195"/>
      <c r="G5" s="195"/>
      <c r="H5" s="195"/>
      <c r="I5" s="195"/>
      <c r="J5" s="195"/>
      <c r="K5" s="195"/>
      <c r="L5" s="195"/>
      <c r="M5" s="196"/>
    </row>
    <row r="6" spans="1:13" ht="17.25" customHeight="1">
      <c r="A6" s="193" t="s">
        <v>
1048</v>
      </c>
      <c r="B6" s="7"/>
      <c r="C6" s="193" t="s">
        <v>
1049</v>
      </c>
      <c r="D6" s="4"/>
      <c r="E6" s="195"/>
      <c r="F6" s="195"/>
      <c r="G6" s="195"/>
      <c r="H6" s="195"/>
      <c r="I6" s="195"/>
      <c r="J6" s="195"/>
      <c r="K6" s="195"/>
      <c r="L6" s="195"/>
      <c r="M6" s="195"/>
    </row>
    <row r="7" spans="1:13" ht="17.25" customHeight="1">
      <c r="A7" s="193" t="s">
        <v>
1050</v>
      </c>
      <c r="B7" s="7"/>
      <c r="C7" s="193" t="s">
        <v>
1050</v>
      </c>
      <c r="D7" s="4"/>
      <c r="E7" s="195"/>
      <c r="F7" s="195"/>
      <c r="G7" s="195"/>
      <c r="H7" s="195"/>
      <c r="I7" s="195"/>
      <c r="J7" s="196"/>
      <c r="K7" s="196"/>
      <c r="L7" s="195"/>
      <c r="M7" s="195"/>
    </row>
    <row r="8" spans="1:13" ht="39" customHeight="1">
      <c r="A8" s="191"/>
      <c r="B8" s="7"/>
      <c r="C8" s="192"/>
      <c r="D8" s="195"/>
      <c r="E8" s="195"/>
      <c r="F8" s="195"/>
      <c r="G8" s="4"/>
      <c r="H8" s="4"/>
      <c r="I8" s="4"/>
      <c r="J8" s="4"/>
      <c r="K8" s="4"/>
      <c r="L8" s="4"/>
      <c r="M8" s="4"/>
    </row>
    <row r="9" spans="1:13" ht="170.25" customHeight="1">
      <c r="A9" s="191"/>
      <c r="B9" s="7"/>
      <c r="C9" s="192"/>
      <c r="D9" s="195"/>
      <c r="E9" s="195"/>
      <c r="F9" s="195"/>
      <c r="G9" s="4"/>
      <c r="H9" s="4"/>
      <c r="I9" s="4"/>
      <c r="J9" s="4"/>
      <c r="K9" s="4"/>
      <c r="L9" s="4"/>
      <c r="M9" s="4"/>
    </row>
    <row r="10" spans="1:13" ht="21.75" customHeight="1">
      <c r="A10" s="193"/>
      <c r="B10" s="7"/>
      <c r="C10" s="193"/>
      <c r="D10" s="4"/>
      <c r="E10" s="195"/>
      <c r="F10" s="195"/>
      <c r="G10" s="195"/>
      <c r="H10" s="195"/>
      <c r="I10" s="195"/>
      <c r="J10" s="195"/>
      <c r="K10" s="195"/>
      <c r="L10" s="195"/>
      <c r="M10" s="195"/>
    </row>
    <row r="11" spans="1:13" ht="17.25" customHeight="1">
      <c r="A11" s="193" t="s">
        <v>
2</v>
      </c>
      <c r="B11" s="7"/>
      <c r="C11" s="193" t="s">
        <v>
3</v>
      </c>
      <c r="D11" s="195"/>
      <c r="E11" s="195"/>
      <c r="F11" s="195"/>
      <c r="G11" s="4"/>
      <c r="H11" s="4"/>
      <c r="I11" s="4"/>
      <c r="J11" s="4"/>
      <c r="K11" s="4"/>
      <c r="L11" s="4"/>
      <c r="M11" s="4"/>
    </row>
    <row r="12" spans="1:13" ht="17.25" customHeight="1">
      <c r="A12" s="193" t="s">
        <v>
4</v>
      </c>
      <c r="B12" s="7"/>
      <c r="C12" s="193" t="s">
        <v>
4</v>
      </c>
      <c r="D12" s="4"/>
      <c r="E12" s="195"/>
      <c r="F12" s="195"/>
      <c r="G12" s="195"/>
      <c r="H12" s="195"/>
      <c r="I12" s="195"/>
      <c r="J12" s="195"/>
      <c r="K12" s="195"/>
      <c r="L12" s="195"/>
      <c r="M12" s="195"/>
    </row>
    <row r="13" spans="1:13" ht="26.25" customHeight="1">
      <c r="A13" s="193"/>
      <c r="B13" s="7"/>
      <c r="C13" s="193"/>
      <c r="D13" s="4"/>
      <c r="E13" s="195"/>
      <c r="F13" s="195"/>
      <c r="G13" s="195"/>
      <c r="H13" s="195"/>
      <c r="I13" s="195"/>
      <c r="J13" s="195"/>
      <c r="K13" s="195"/>
      <c r="L13" s="195"/>
      <c r="M13" s="195"/>
    </row>
    <row r="14" spans="1:13" ht="26.25" customHeight="1">
      <c r="A14" s="7"/>
      <c r="B14" s="7"/>
      <c r="C14" s="7"/>
      <c r="D14" s="4"/>
      <c r="E14" s="195"/>
      <c r="F14" s="195"/>
      <c r="G14" s="195"/>
      <c r="H14" s="195"/>
      <c r="I14" s="195"/>
      <c r="J14" s="195"/>
      <c r="K14" s="195"/>
      <c r="L14" s="195"/>
      <c r="M14" s="195"/>
    </row>
    <row r="15" spans="1:13" ht="26.25" customHeight="1">
      <c r="B15" s="4"/>
      <c r="C15" s="4"/>
      <c r="D15" s="195"/>
      <c r="E15" s="195"/>
      <c r="F15" s="195"/>
      <c r="G15" s="196"/>
      <c r="H15" s="4"/>
      <c r="I15" s="4"/>
      <c r="J15" s="4"/>
      <c r="K15" s="4"/>
      <c r="L15" s="4"/>
      <c r="M15" s="4"/>
    </row>
    <row r="16" spans="1:13" ht="26.25" customHeight="1">
      <c r="B16" s="4"/>
      <c r="C16" s="4"/>
      <c r="D16" s="4"/>
      <c r="E16" s="195"/>
      <c r="F16" s="195"/>
      <c r="G16" s="195"/>
      <c r="H16" s="195"/>
      <c r="I16" s="195"/>
      <c r="J16" s="195"/>
      <c r="K16" s="195"/>
      <c r="L16" s="195"/>
      <c r="M16" s="195"/>
    </row>
    <row r="17" spans="2:13" ht="26.25" customHeight="1">
      <c r="B17" s="4"/>
      <c r="C17" s="4"/>
      <c r="D17" s="4"/>
      <c r="E17" s="195"/>
      <c r="F17" s="195"/>
      <c r="G17" s="195"/>
      <c r="H17" s="195"/>
      <c r="I17" s="195"/>
      <c r="J17" s="195"/>
      <c r="K17" s="195"/>
      <c r="L17" s="195"/>
      <c r="M17" s="196"/>
    </row>
    <row r="18" spans="2:13" ht="22.5" customHeight="1">
      <c r="B18" s="4"/>
      <c r="C18" s="4"/>
      <c r="D18" s="197"/>
      <c r="E18" s="195"/>
      <c r="F18" s="194"/>
      <c r="G18" s="194"/>
      <c r="H18" s="194"/>
      <c r="I18" s="4"/>
      <c r="J18" s="4"/>
      <c r="K18" s="4"/>
      <c r="L18" s="4"/>
      <c r="M18" s="4"/>
    </row>
    <row r="19" spans="2:13" ht="22.5" customHeight="1">
      <c r="B19" s="4"/>
      <c r="C19" s="4"/>
      <c r="D19" s="197"/>
      <c r="E19" s="4"/>
      <c r="F19" s="194"/>
      <c r="G19" s="194"/>
      <c r="H19" s="194"/>
      <c r="I19" s="4"/>
      <c r="J19" s="4"/>
      <c r="K19" s="4"/>
      <c r="L19" s="4"/>
      <c r="M19" s="4"/>
    </row>
    <row r="20" spans="2:13" ht="22.5" customHeight="1">
      <c r="B20" s="4"/>
      <c r="C20" s="4"/>
      <c r="D20" s="4"/>
      <c r="E20" s="4"/>
      <c r="F20" s="194"/>
      <c r="G20" s="194"/>
      <c r="H20" s="194"/>
      <c r="I20" s="4"/>
      <c r="J20" s="4"/>
      <c r="K20" s="4"/>
      <c r="L20" s="4"/>
      <c r="M20" s="4"/>
    </row>
  </sheetData>
  <mergeCells count="1">
    <mergeCell ref="C1:C2"/>
  </mergeCells>
  <phoneticPr fontId="1"/>
  <pageMargins left="0.78700000000000003" right="0.78700000000000003" top="0.98399999999999999" bottom="0.98399999999999999" header="0.51200000000000001" footer="0.5120000000000000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4"/>
  <sheetViews>
    <sheetView view="pageBreakPreview" topLeftCell="B1" zoomScale="85" zoomScaleNormal="50" zoomScaleSheetLayoutView="85" workbookViewId="0">
      <selection activeCell="B9" sqref="B9"/>
    </sheetView>
  </sheetViews>
  <sheetFormatPr defaultRowHeight="13.5"/>
  <cols>
    <col min="1" max="6" width="9.375" style="1" customWidth="1"/>
    <col min="7" max="7" width="4.5" style="1" customWidth="1"/>
    <col min="8" max="8" width="8.125" style="1" customWidth="1"/>
    <col min="9" max="9" width="10.625" style="1" customWidth="1"/>
    <col min="10" max="10" width="9" style="1"/>
    <col min="11" max="11" width="2.125" style="1" customWidth="1"/>
    <col min="12" max="256" width="9" style="1"/>
    <col min="257" max="262" width="9.375" style="1" customWidth="1"/>
    <col min="263" max="263" width="4.5" style="1" customWidth="1"/>
    <col min="264" max="264" width="8.125" style="1" customWidth="1"/>
    <col min="265" max="265" width="10.625" style="1" customWidth="1"/>
    <col min="266" max="266" width="9" style="1"/>
    <col min="267" max="267" width="2.125" style="1" customWidth="1"/>
    <col min="268" max="512" width="9" style="1"/>
    <col min="513" max="518" width="9.375" style="1" customWidth="1"/>
    <col min="519" max="519" width="4.5" style="1" customWidth="1"/>
    <col min="520" max="520" width="8.125" style="1" customWidth="1"/>
    <col min="521" max="521" width="10.625" style="1" customWidth="1"/>
    <col min="522" max="522" width="9" style="1"/>
    <col min="523" max="523" width="2.125" style="1" customWidth="1"/>
    <col min="524" max="768" width="9" style="1"/>
    <col min="769" max="774" width="9.375" style="1" customWidth="1"/>
    <col min="775" max="775" width="4.5" style="1" customWidth="1"/>
    <col min="776" max="776" width="8.125" style="1" customWidth="1"/>
    <col min="777" max="777" width="10.625" style="1" customWidth="1"/>
    <col min="778" max="778" width="9" style="1"/>
    <col min="779" max="779" width="2.125" style="1" customWidth="1"/>
    <col min="780" max="1024" width="9" style="1"/>
    <col min="1025" max="1030" width="9.375" style="1" customWidth="1"/>
    <col min="1031" max="1031" width="4.5" style="1" customWidth="1"/>
    <col min="1032" max="1032" width="8.125" style="1" customWidth="1"/>
    <col min="1033" max="1033" width="10.625" style="1" customWidth="1"/>
    <col min="1034" max="1034" width="9" style="1"/>
    <col min="1035" max="1035" width="2.125" style="1" customWidth="1"/>
    <col min="1036" max="1280" width="9" style="1"/>
    <col min="1281" max="1286" width="9.375" style="1" customWidth="1"/>
    <col min="1287" max="1287" width="4.5" style="1" customWidth="1"/>
    <col min="1288" max="1288" width="8.125" style="1" customWidth="1"/>
    <col min="1289" max="1289" width="10.625" style="1" customWidth="1"/>
    <col min="1290" max="1290" width="9" style="1"/>
    <col min="1291" max="1291" width="2.125" style="1" customWidth="1"/>
    <col min="1292" max="1536" width="9" style="1"/>
    <col min="1537" max="1542" width="9.375" style="1" customWidth="1"/>
    <col min="1543" max="1543" width="4.5" style="1" customWidth="1"/>
    <col min="1544" max="1544" width="8.125" style="1" customWidth="1"/>
    <col min="1545" max="1545" width="10.625" style="1" customWidth="1"/>
    <col min="1546" max="1546" width="9" style="1"/>
    <col min="1547" max="1547" width="2.125" style="1" customWidth="1"/>
    <col min="1548" max="1792" width="9" style="1"/>
    <col min="1793" max="1798" width="9.375" style="1" customWidth="1"/>
    <col min="1799" max="1799" width="4.5" style="1" customWidth="1"/>
    <col min="1800" max="1800" width="8.125" style="1" customWidth="1"/>
    <col min="1801" max="1801" width="10.625" style="1" customWidth="1"/>
    <col min="1802" max="1802" width="9" style="1"/>
    <col min="1803" max="1803" width="2.125" style="1" customWidth="1"/>
    <col min="1804" max="2048" width="9" style="1"/>
    <col min="2049" max="2054" width="9.375" style="1" customWidth="1"/>
    <col min="2055" max="2055" width="4.5" style="1" customWidth="1"/>
    <col min="2056" max="2056" width="8.125" style="1" customWidth="1"/>
    <col min="2057" max="2057" width="10.625" style="1" customWidth="1"/>
    <col min="2058" max="2058" width="9" style="1"/>
    <col min="2059" max="2059" width="2.125" style="1" customWidth="1"/>
    <col min="2060" max="2304" width="9" style="1"/>
    <col min="2305" max="2310" width="9.375" style="1" customWidth="1"/>
    <col min="2311" max="2311" width="4.5" style="1" customWidth="1"/>
    <col min="2312" max="2312" width="8.125" style="1" customWidth="1"/>
    <col min="2313" max="2313" width="10.625" style="1" customWidth="1"/>
    <col min="2314" max="2314" width="9" style="1"/>
    <col min="2315" max="2315" width="2.125" style="1" customWidth="1"/>
    <col min="2316" max="2560" width="9" style="1"/>
    <col min="2561" max="2566" width="9.375" style="1" customWidth="1"/>
    <col min="2567" max="2567" width="4.5" style="1" customWidth="1"/>
    <col min="2568" max="2568" width="8.125" style="1" customWidth="1"/>
    <col min="2569" max="2569" width="10.625" style="1" customWidth="1"/>
    <col min="2570" max="2570" width="9" style="1"/>
    <col min="2571" max="2571" width="2.125" style="1" customWidth="1"/>
    <col min="2572" max="2816" width="9" style="1"/>
    <col min="2817" max="2822" width="9.375" style="1" customWidth="1"/>
    <col min="2823" max="2823" width="4.5" style="1" customWidth="1"/>
    <col min="2824" max="2824" width="8.125" style="1" customWidth="1"/>
    <col min="2825" max="2825" width="10.625" style="1" customWidth="1"/>
    <col min="2826" max="2826" width="9" style="1"/>
    <col min="2827" max="2827" width="2.125" style="1" customWidth="1"/>
    <col min="2828" max="3072" width="9" style="1"/>
    <col min="3073" max="3078" width="9.375" style="1" customWidth="1"/>
    <col min="3079" max="3079" width="4.5" style="1" customWidth="1"/>
    <col min="3080" max="3080" width="8.125" style="1" customWidth="1"/>
    <col min="3081" max="3081" width="10.625" style="1" customWidth="1"/>
    <col min="3082" max="3082" width="9" style="1"/>
    <col min="3083" max="3083" width="2.125" style="1" customWidth="1"/>
    <col min="3084" max="3328" width="9" style="1"/>
    <col min="3329" max="3334" width="9.375" style="1" customWidth="1"/>
    <col min="3335" max="3335" width="4.5" style="1" customWidth="1"/>
    <col min="3336" max="3336" width="8.125" style="1" customWidth="1"/>
    <col min="3337" max="3337" width="10.625" style="1" customWidth="1"/>
    <col min="3338" max="3338" width="9" style="1"/>
    <col min="3339" max="3339" width="2.125" style="1" customWidth="1"/>
    <col min="3340" max="3584" width="9" style="1"/>
    <col min="3585" max="3590" width="9.375" style="1" customWidth="1"/>
    <col min="3591" max="3591" width="4.5" style="1" customWidth="1"/>
    <col min="3592" max="3592" width="8.125" style="1" customWidth="1"/>
    <col min="3593" max="3593" width="10.625" style="1" customWidth="1"/>
    <col min="3594" max="3594" width="9" style="1"/>
    <col min="3595" max="3595" width="2.125" style="1" customWidth="1"/>
    <col min="3596" max="3840" width="9" style="1"/>
    <col min="3841" max="3846" width="9.375" style="1" customWidth="1"/>
    <col min="3847" max="3847" width="4.5" style="1" customWidth="1"/>
    <col min="3848" max="3848" width="8.125" style="1" customWidth="1"/>
    <col min="3849" max="3849" width="10.625" style="1" customWidth="1"/>
    <col min="3850" max="3850" width="9" style="1"/>
    <col min="3851" max="3851" width="2.125" style="1" customWidth="1"/>
    <col min="3852" max="4096" width="9" style="1"/>
    <col min="4097" max="4102" width="9.375" style="1" customWidth="1"/>
    <col min="4103" max="4103" width="4.5" style="1" customWidth="1"/>
    <col min="4104" max="4104" width="8.125" style="1" customWidth="1"/>
    <col min="4105" max="4105" width="10.625" style="1" customWidth="1"/>
    <col min="4106" max="4106" width="9" style="1"/>
    <col min="4107" max="4107" width="2.125" style="1" customWidth="1"/>
    <col min="4108" max="4352" width="9" style="1"/>
    <col min="4353" max="4358" width="9.375" style="1" customWidth="1"/>
    <col min="4359" max="4359" width="4.5" style="1" customWidth="1"/>
    <col min="4360" max="4360" width="8.125" style="1" customWidth="1"/>
    <col min="4361" max="4361" width="10.625" style="1" customWidth="1"/>
    <col min="4362" max="4362" width="9" style="1"/>
    <col min="4363" max="4363" width="2.125" style="1" customWidth="1"/>
    <col min="4364" max="4608" width="9" style="1"/>
    <col min="4609" max="4614" width="9.375" style="1" customWidth="1"/>
    <col min="4615" max="4615" width="4.5" style="1" customWidth="1"/>
    <col min="4616" max="4616" width="8.125" style="1" customWidth="1"/>
    <col min="4617" max="4617" width="10.625" style="1" customWidth="1"/>
    <col min="4618" max="4618" width="9" style="1"/>
    <col min="4619" max="4619" width="2.125" style="1" customWidth="1"/>
    <col min="4620" max="4864" width="9" style="1"/>
    <col min="4865" max="4870" width="9.375" style="1" customWidth="1"/>
    <col min="4871" max="4871" width="4.5" style="1" customWidth="1"/>
    <col min="4872" max="4872" width="8.125" style="1" customWidth="1"/>
    <col min="4873" max="4873" width="10.625" style="1" customWidth="1"/>
    <col min="4874" max="4874" width="9" style="1"/>
    <col min="4875" max="4875" width="2.125" style="1" customWidth="1"/>
    <col min="4876" max="5120" width="9" style="1"/>
    <col min="5121" max="5126" width="9.375" style="1" customWidth="1"/>
    <col min="5127" max="5127" width="4.5" style="1" customWidth="1"/>
    <col min="5128" max="5128" width="8.125" style="1" customWidth="1"/>
    <col min="5129" max="5129" width="10.625" style="1" customWidth="1"/>
    <col min="5130" max="5130" width="9" style="1"/>
    <col min="5131" max="5131" width="2.125" style="1" customWidth="1"/>
    <col min="5132" max="5376" width="9" style="1"/>
    <col min="5377" max="5382" width="9.375" style="1" customWidth="1"/>
    <col min="5383" max="5383" width="4.5" style="1" customWidth="1"/>
    <col min="5384" max="5384" width="8.125" style="1" customWidth="1"/>
    <col min="5385" max="5385" width="10.625" style="1" customWidth="1"/>
    <col min="5386" max="5386" width="9" style="1"/>
    <col min="5387" max="5387" width="2.125" style="1" customWidth="1"/>
    <col min="5388" max="5632" width="9" style="1"/>
    <col min="5633" max="5638" width="9.375" style="1" customWidth="1"/>
    <col min="5639" max="5639" width="4.5" style="1" customWidth="1"/>
    <col min="5640" max="5640" width="8.125" style="1" customWidth="1"/>
    <col min="5641" max="5641" width="10.625" style="1" customWidth="1"/>
    <col min="5642" max="5642" width="9" style="1"/>
    <col min="5643" max="5643" width="2.125" style="1" customWidth="1"/>
    <col min="5644" max="5888" width="9" style="1"/>
    <col min="5889" max="5894" width="9.375" style="1" customWidth="1"/>
    <col min="5895" max="5895" width="4.5" style="1" customWidth="1"/>
    <col min="5896" max="5896" width="8.125" style="1" customWidth="1"/>
    <col min="5897" max="5897" width="10.625" style="1" customWidth="1"/>
    <col min="5898" max="5898" width="9" style="1"/>
    <col min="5899" max="5899" width="2.125" style="1" customWidth="1"/>
    <col min="5900" max="6144" width="9" style="1"/>
    <col min="6145" max="6150" width="9.375" style="1" customWidth="1"/>
    <col min="6151" max="6151" width="4.5" style="1" customWidth="1"/>
    <col min="6152" max="6152" width="8.125" style="1" customWidth="1"/>
    <col min="6153" max="6153" width="10.625" style="1" customWidth="1"/>
    <col min="6154" max="6154" width="9" style="1"/>
    <col min="6155" max="6155" width="2.125" style="1" customWidth="1"/>
    <col min="6156" max="6400" width="9" style="1"/>
    <col min="6401" max="6406" width="9.375" style="1" customWidth="1"/>
    <col min="6407" max="6407" width="4.5" style="1" customWidth="1"/>
    <col min="6408" max="6408" width="8.125" style="1" customWidth="1"/>
    <col min="6409" max="6409" width="10.625" style="1" customWidth="1"/>
    <col min="6410" max="6410" width="9" style="1"/>
    <col min="6411" max="6411" width="2.125" style="1" customWidth="1"/>
    <col min="6412" max="6656" width="9" style="1"/>
    <col min="6657" max="6662" width="9.375" style="1" customWidth="1"/>
    <col min="6663" max="6663" width="4.5" style="1" customWidth="1"/>
    <col min="6664" max="6664" width="8.125" style="1" customWidth="1"/>
    <col min="6665" max="6665" width="10.625" style="1" customWidth="1"/>
    <col min="6666" max="6666" width="9" style="1"/>
    <col min="6667" max="6667" width="2.125" style="1" customWidth="1"/>
    <col min="6668" max="6912" width="9" style="1"/>
    <col min="6913" max="6918" width="9.375" style="1" customWidth="1"/>
    <col min="6919" max="6919" width="4.5" style="1" customWidth="1"/>
    <col min="6920" max="6920" width="8.125" style="1" customWidth="1"/>
    <col min="6921" max="6921" width="10.625" style="1" customWidth="1"/>
    <col min="6922" max="6922" width="9" style="1"/>
    <col min="6923" max="6923" width="2.125" style="1" customWidth="1"/>
    <col min="6924" max="7168" width="9" style="1"/>
    <col min="7169" max="7174" width="9.375" style="1" customWidth="1"/>
    <col min="7175" max="7175" width="4.5" style="1" customWidth="1"/>
    <col min="7176" max="7176" width="8.125" style="1" customWidth="1"/>
    <col min="7177" max="7177" width="10.625" style="1" customWidth="1"/>
    <col min="7178" max="7178" width="9" style="1"/>
    <col min="7179" max="7179" width="2.125" style="1" customWidth="1"/>
    <col min="7180" max="7424" width="9" style="1"/>
    <col min="7425" max="7430" width="9.375" style="1" customWidth="1"/>
    <col min="7431" max="7431" width="4.5" style="1" customWidth="1"/>
    <col min="7432" max="7432" width="8.125" style="1" customWidth="1"/>
    <col min="7433" max="7433" width="10.625" style="1" customWidth="1"/>
    <col min="7434" max="7434" width="9" style="1"/>
    <col min="7435" max="7435" width="2.125" style="1" customWidth="1"/>
    <col min="7436" max="7680" width="9" style="1"/>
    <col min="7681" max="7686" width="9.375" style="1" customWidth="1"/>
    <col min="7687" max="7687" width="4.5" style="1" customWidth="1"/>
    <col min="7688" max="7688" width="8.125" style="1" customWidth="1"/>
    <col min="7689" max="7689" width="10.625" style="1" customWidth="1"/>
    <col min="7690" max="7690" width="9" style="1"/>
    <col min="7691" max="7691" width="2.125" style="1" customWidth="1"/>
    <col min="7692" max="7936" width="9" style="1"/>
    <col min="7937" max="7942" width="9.375" style="1" customWidth="1"/>
    <col min="7943" max="7943" width="4.5" style="1" customWidth="1"/>
    <col min="7944" max="7944" width="8.125" style="1" customWidth="1"/>
    <col min="7945" max="7945" width="10.625" style="1" customWidth="1"/>
    <col min="7946" max="7946" width="9" style="1"/>
    <col min="7947" max="7947" width="2.125" style="1" customWidth="1"/>
    <col min="7948" max="8192" width="9" style="1"/>
    <col min="8193" max="8198" width="9.375" style="1" customWidth="1"/>
    <col min="8199" max="8199" width="4.5" style="1" customWidth="1"/>
    <col min="8200" max="8200" width="8.125" style="1" customWidth="1"/>
    <col min="8201" max="8201" width="10.625" style="1" customWidth="1"/>
    <col min="8202" max="8202" width="9" style="1"/>
    <col min="8203" max="8203" width="2.125" style="1" customWidth="1"/>
    <col min="8204" max="8448" width="9" style="1"/>
    <col min="8449" max="8454" width="9.375" style="1" customWidth="1"/>
    <col min="8455" max="8455" width="4.5" style="1" customWidth="1"/>
    <col min="8456" max="8456" width="8.125" style="1" customWidth="1"/>
    <col min="8457" max="8457" width="10.625" style="1" customWidth="1"/>
    <col min="8458" max="8458" width="9" style="1"/>
    <col min="8459" max="8459" width="2.125" style="1" customWidth="1"/>
    <col min="8460" max="8704" width="9" style="1"/>
    <col min="8705" max="8710" width="9.375" style="1" customWidth="1"/>
    <col min="8711" max="8711" width="4.5" style="1" customWidth="1"/>
    <col min="8712" max="8712" width="8.125" style="1" customWidth="1"/>
    <col min="8713" max="8713" width="10.625" style="1" customWidth="1"/>
    <col min="8714" max="8714" width="9" style="1"/>
    <col min="8715" max="8715" width="2.125" style="1" customWidth="1"/>
    <col min="8716" max="8960" width="9" style="1"/>
    <col min="8961" max="8966" width="9.375" style="1" customWidth="1"/>
    <col min="8967" max="8967" width="4.5" style="1" customWidth="1"/>
    <col min="8968" max="8968" width="8.125" style="1" customWidth="1"/>
    <col min="8969" max="8969" width="10.625" style="1" customWidth="1"/>
    <col min="8970" max="8970" width="9" style="1"/>
    <col min="8971" max="8971" width="2.125" style="1" customWidth="1"/>
    <col min="8972" max="9216" width="9" style="1"/>
    <col min="9217" max="9222" width="9.375" style="1" customWidth="1"/>
    <col min="9223" max="9223" width="4.5" style="1" customWidth="1"/>
    <col min="9224" max="9224" width="8.125" style="1" customWidth="1"/>
    <col min="9225" max="9225" width="10.625" style="1" customWidth="1"/>
    <col min="9226" max="9226" width="9" style="1"/>
    <col min="9227" max="9227" width="2.125" style="1" customWidth="1"/>
    <col min="9228" max="9472" width="9" style="1"/>
    <col min="9473" max="9478" width="9.375" style="1" customWidth="1"/>
    <col min="9479" max="9479" width="4.5" style="1" customWidth="1"/>
    <col min="9480" max="9480" width="8.125" style="1" customWidth="1"/>
    <col min="9481" max="9481" width="10.625" style="1" customWidth="1"/>
    <col min="9482" max="9482" width="9" style="1"/>
    <col min="9483" max="9483" width="2.125" style="1" customWidth="1"/>
    <col min="9484" max="9728" width="9" style="1"/>
    <col min="9729" max="9734" width="9.375" style="1" customWidth="1"/>
    <col min="9735" max="9735" width="4.5" style="1" customWidth="1"/>
    <col min="9736" max="9736" width="8.125" style="1" customWidth="1"/>
    <col min="9737" max="9737" width="10.625" style="1" customWidth="1"/>
    <col min="9738" max="9738" width="9" style="1"/>
    <col min="9739" max="9739" width="2.125" style="1" customWidth="1"/>
    <col min="9740" max="9984" width="9" style="1"/>
    <col min="9985" max="9990" width="9.375" style="1" customWidth="1"/>
    <col min="9991" max="9991" width="4.5" style="1" customWidth="1"/>
    <col min="9992" max="9992" width="8.125" style="1" customWidth="1"/>
    <col min="9993" max="9993" width="10.625" style="1" customWidth="1"/>
    <col min="9994" max="9994" width="9" style="1"/>
    <col min="9995" max="9995" width="2.125" style="1" customWidth="1"/>
    <col min="9996" max="10240" width="9" style="1"/>
    <col min="10241" max="10246" width="9.375" style="1" customWidth="1"/>
    <col min="10247" max="10247" width="4.5" style="1" customWidth="1"/>
    <col min="10248" max="10248" width="8.125" style="1" customWidth="1"/>
    <col min="10249" max="10249" width="10.625" style="1" customWidth="1"/>
    <col min="10250" max="10250" width="9" style="1"/>
    <col min="10251" max="10251" width="2.125" style="1" customWidth="1"/>
    <col min="10252" max="10496" width="9" style="1"/>
    <col min="10497" max="10502" width="9.375" style="1" customWidth="1"/>
    <col min="10503" max="10503" width="4.5" style="1" customWidth="1"/>
    <col min="10504" max="10504" width="8.125" style="1" customWidth="1"/>
    <col min="10505" max="10505" width="10.625" style="1" customWidth="1"/>
    <col min="10506" max="10506" width="9" style="1"/>
    <col min="10507" max="10507" width="2.125" style="1" customWidth="1"/>
    <col min="10508" max="10752" width="9" style="1"/>
    <col min="10753" max="10758" width="9.375" style="1" customWidth="1"/>
    <col min="10759" max="10759" width="4.5" style="1" customWidth="1"/>
    <col min="10760" max="10760" width="8.125" style="1" customWidth="1"/>
    <col min="10761" max="10761" width="10.625" style="1" customWidth="1"/>
    <col min="10762" max="10762" width="9" style="1"/>
    <col min="10763" max="10763" width="2.125" style="1" customWidth="1"/>
    <col min="10764" max="11008" width="9" style="1"/>
    <col min="11009" max="11014" width="9.375" style="1" customWidth="1"/>
    <col min="11015" max="11015" width="4.5" style="1" customWidth="1"/>
    <col min="11016" max="11016" width="8.125" style="1" customWidth="1"/>
    <col min="11017" max="11017" width="10.625" style="1" customWidth="1"/>
    <col min="11018" max="11018" width="9" style="1"/>
    <col min="11019" max="11019" width="2.125" style="1" customWidth="1"/>
    <col min="11020" max="11264" width="9" style="1"/>
    <col min="11265" max="11270" width="9.375" style="1" customWidth="1"/>
    <col min="11271" max="11271" width="4.5" style="1" customWidth="1"/>
    <col min="11272" max="11272" width="8.125" style="1" customWidth="1"/>
    <col min="11273" max="11273" width="10.625" style="1" customWidth="1"/>
    <col min="11274" max="11274" width="9" style="1"/>
    <col min="11275" max="11275" width="2.125" style="1" customWidth="1"/>
    <col min="11276" max="11520" width="9" style="1"/>
    <col min="11521" max="11526" width="9.375" style="1" customWidth="1"/>
    <col min="11527" max="11527" width="4.5" style="1" customWidth="1"/>
    <col min="11528" max="11528" width="8.125" style="1" customWidth="1"/>
    <col min="11529" max="11529" width="10.625" style="1" customWidth="1"/>
    <col min="11530" max="11530" width="9" style="1"/>
    <col min="11531" max="11531" width="2.125" style="1" customWidth="1"/>
    <col min="11532" max="11776" width="9" style="1"/>
    <col min="11777" max="11782" width="9.375" style="1" customWidth="1"/>
    <col min="11783" max="11783" width="4.5" style="1" customWidth="1"/>
    <col min="11784" max="11784" width="8.125" style="1" customWidth="1"/>
    <col min="11785" max="11785" width="10.625" style="1" customWidth="1"/>
    <col min="11786" max="11786" width="9" style="1"/>
    <col min="11787" max="11787" width="2.125" style="1" customWidth="1"/>
    <col min="11788" max="12032" width="9" style="1"/>
    <col min="12033" max="12038" width="9.375" style="1" customWidth="1"/>
    <col min="12039" max="12039" width="4.5" style="1" customWidth="1"/>
    <col min="12040" max="12040" width="8.125" style="1" customWidth="1"/>
    <col min="12041" max="12041" width="10.625" style="1" customWidth="1"/>
    <col min="12042" max="12042" width="9" style="1"/>
    <col min="12043" max="12043" width="2.125" style="1" customWidth="1"/>
    <col min="12044" max="12288" width="9" style="1"/>
    <col min="12289" max="12294" width="9.375" style="1" customWidth="1"/>
    <col min="12295" max="12295" width="4.5" style="1" customWidth="1"/>
    <col min="12296" max="12296" width="8.125" style="1" customWidth="1"/>
    <col min="12297" max="12297" width="10.625" style="1" customWidth="1"/>
    <col min="12298" max="12298" width="9" style="1"/>
    <col min="12299" max="12299" width="2.125" style="1" customWidth="1"/>
    <col min="12300" max="12544" width="9" style="1"/>
    <col min="12545" max="12550" width="9.375" style="1" customWidth="1"/>
    <col min="12551" max="12551" width="4.5" style="1" customWidth="1"/>
    <col min="12552" max="12552" width="8.125" style="1" customWidth="1"/>
    <col min="12553" max="12553" width="10.625" style="1" customWidth="1"/>
    <col min="12554" max="12554" width="9" style="1"/>
    <col min="12555" max="12555" width="2.125" style="1" customWidth="1"/>
    <col min="12556" max="12800" width="9" style="1"/>
    <col min="12801" max="12806" width="9.375" style="1" customWidth="1"/>
    <col min="12807" max="12807" width="4.5" style="1" customWidth="1"/>
    <col min="12808" max="12808" width="8.125" style="1" customWidth="1"/>
    <col min="12809" max="12809" width="10.625" style="1" customWidth="1"/>
    <col min="12810" max="12810" width="9" style="1"/>
    <col min="12811" max="12811" width="2.125" style="1" customWidth="1"/>
    <col min="12812" max="13056" width="9" style="1"/>
    <col min="13057" max="13062" width="9.375" style="1" customWidth="1"/>
    <col min="13063" max="13063" width="4.5" style="1" customWidth="1"/>
    <col min="13064" max="13064" width="8.125" style="1" customWidth="1"/>
    <col min="13065" max="13065" width="10.625" style="1" customWidth="1"/>
    <col min="13066" max="13066" width="9" style="1"/>
    <col min="13067" max="13067" width="2.125" style="1" customWidth="1"/>
    <col min="13068" max="13312" width="9" style="1"/>
    <col min="13313" max="13318" width="9.375" style="1" customWidth="1"/>
    <col min="13319" max="13319" width="4.5" style="1" customWidth="1"/>
    <col min="13320" max="13320" width="8.125" style="1" customWidth="1"/>
    <col min="13321" max="13321" width="10.625" style="1" customWidth="1"/>
    <col min="13322" max="13322" width="9" style="1"/>
    <col min="13323" max="13323" width="2.125" style="1" customWidth="1"/>
    <col min="13324" max="13568" width="9" style="1"/>
    <col min="13569" max="13574" width="9.375" style="1" customWidth="1"/>
    <col min="13575" max="13575" width="4.5" style="1" customWidth="1"/>
    <col min="13576" max="13576" width="8.125" style="1" customWidth="1"/>
    <col min="13577" max="13577" width="10.625" style="1" customWidth="1"/>
    <col min="13578" max="13578" width="9" style="1"/>
    <col min="13579" max="13579" width="2.125" style="1" customWidth="1"/>
    <col min="13580" max="13824" width="9" style="1"/>
    <col min="13825" max="13830" width="9.375" style="1" customWidth="1"/>
    <col min="13831" max="13831" width="4.5" style="1" customWidth="1"/>
    <col min="13832" max="13832" width="8.125" style="1" customWidth="1"/>
    <col min="13833" max="13833" width="10.625" style="1" customWidth="1"/>
    <col min="13834" max="13834" width="9" style="1"/>
    <col min="13835" max="13835" width="2.125" style="1" customWidth="1"/>
    <col min="13836" max="14080" width="9" style="1"/>
    <col min="14081" max="14086" width="9.375" style="1" customWidth="1"/>
    <col min="14087" max="14087" width="4.5" style="1" customWidth="1"/>
    <col min="14088" max="14088" width="8.125" style="1" customWidth="1"/>
    <col min="14089" max="14089" width="10.625" style="1" customWidth="1"/>
    <col min="14090" max="14090" width="9" style="1"/>
    <col min="14091" max="14091" width="2.125" style="1" customWidth="1"/>
    <col min="14092" max="14336" width="9" style="1"/>
    <col min="14337" max="14342" width="9.375" style="1" customWidth="1"/>
    <col min="14343" max="14343" width="4.5" style="1" customWidth="1"/>
    <col min="14344" max="14344" width="8.125" style="1" customWidth="1"/>
    <col min="14345" max="14345" width="10.625" style="1" customWidth="1"/>
    <col min="14346" max="14346" width="9" style="1"/>
    <col min="14347" max="14347" width="2.125" style="1" customWidth="1"/>
    <col min="14348" max="14592" width="9" style="1"/>
    <col min="14593" max="14598" width="9.375" style="1" customWidth="1"/>
    <col min="14599" max="14599" width="4.5" style="1" customWidth="1"/>
    <col min="14600" max="14600" width="8.125" style="1" customWidth="1"/>
    <col min="14601" max="14601" width="10.625" style="1" customWidth="1"/>
    <col min="14602" max="14602" width="9" style="1"/>
    <col min="14603" max="14603" width="2.125" style="1" customWidth="1"/>
    <col min="14604" max="14848" width="9" style="1"/>
    <col min="14849" max="14854" width="9.375" style="1" customWidth="1"/>
    <col min="14855" max="14855" width="4.5" style="1" customWidth="1"/>
    <col min="14856" max="14856" width="8.125" style="1" customWidth="1"/>
    <col min="14857" max="14857" width="10.625" style="1" customWidth="1"/>
    <col min="14858" max="14858" width="9" style="1"/>
    <col min="14859" max="14859" width="2.125" style="1" customWidth="1"/>
    <col min="14860" max="15104" width="9" style="1"/>
    <col min="15105" max="15110" width="9.375" style="1" customWidth="1"/>
    <col min="15111" max="15111" width="4.5" style="1" customWidth="1"/>
    <col min="15112" max="15112" width="8.125" style="1" customWidth="1"/>
    <col min="15113" max="15113" width="10.625" style="1" customWidth="1"/>
    <col min="15114" max="15114" width="9" style="1"/>
    <col min="15115" max="15115" width="2.125" style="1" customWidth="1"/>
    <col min="15116" max="15360" width="9" style="1"/>
    <col min="15361" max="15366" width="9.375" style="1" customWidth="1"/>
    <col min="15367" max="15367" width="4.5" style="1" customWidth="1"/>
    <col min="15368" max="15368" width="8.125" style="1" customWidth="1"/>
    <col min="15369" max="15369" width="10.625" style="1" customWidth="1"/>
    <col min="15370" max="15370" width="9" style="1"/>
    <col min="15371" max="15371" width="2.125" style="1" customWidth="1"/>
    <col min="15372" max="15616" width="9" style="1"/>
    <col min="15617" max="15622" width="9.375" style="1" customWidth="1"/>
    <col min="15623" max="15623" width="4.5" style="1" customWidth="1"/>
    <col min="15624" max="15624" width="8.125" style="1" customWidth="1"/>
    <col min="15625" max="15625" width="10.625" style="1" customWidth="1"/>
    <col min="15626" max="15626" width="9" style="1"/>
    <col min="15627" max="15627" width="2.125" style="1" customWidth="1"/>
    <col min="15628" max="15872" width="9" style="1"/>
    <col min="15873" max="15878" width="9.375" style="1" customWidth="1"/>
    <col min="15879" max="15879" width="4.5" style="1" customWidth="1"/>
    <col min="15880" max="15880" width="8.125" style="1" customWidth="1"/>
    <col min="15881" max="15881" width="10.625" style="1" customWidth="1"/>
    <col min="15882" max="15882" width="9" style="1"/>
    <col min="15883" max="15883" width="2.125" style="1" customWidth="1"/>
    <col min="15884" max="16128" width="9" style="1"/>
    <col min="16129" max="16134" width="9.375" style="1" customWidth="1"/>
    <col min="16135" max="16135" width="4.5" style="1" customWidth="1"/>
    <col min="16136" max="16136" width="8.125" style="1" customWidth="1"/>
    <col min="16137" max="16137" width="10.625" style="1" customWidth="1"/>
    <col min="16138" max="16138" width="9" style="1"/>
    <col min="16139" max="16139" width="2.125" style="1" customWidth="1"/>
    <col min="16140" max="16384" width="9" style="1"/>
  </cols>
  <sheetData>
    <row r="1" spans="1:11" ht="79.5" customHeight="1">
      <c r="A1" s="562" t="s">
        <v>
5</v>
      </c>
      <c r="B1" s="562"/>
      <c r="C1" s="562"/>
      <c r="D1" s="562"/>
      <c r="E1" s="562"/>
      <c r="F1" s="562"/>
      <c r="G1" s="562"/>
      <c r="H1" s="562"/>
      <c r="I1" s="562"/>
      <c r="J1" s="562"/>
      <c r="K1" s="4"/>
    </row>
    <row r="2" spans="1:11" ht="25.5" customHeight="1">
      <c r="A2" s="559"/>
      <c r="B2" s="559"/>
      <c r="C2" s="559"/>
      <c r="D2" s="559"/>
      <c r="E2" s="559"/>
      <c r="F2" s="559"/>
      <c r="G2" s="559"/>
      <c r="H2" s="559"/>
      <c r="I2" s="559"/>
      <c r="J2" s="4"/>
      <c r="K2" s="4"/>
    </row>
    <row r="3" spans="1:11" s="9" customFormat="1" ht="370.5" customHeight="1">
      <c r="A3" s="563" t="s">
        <v>
1237</v>
      </c>
      <c r="B3" s="564"/>
      <c r="C3" s="564"/>
      <c r="D3" s="564"/>
      <c r="E3" s="564"/>
      <c r="F3" s="564"/>
      <c r="G3" s="564"/>
      <c r="H3" s="564"/>
      <c r="I3" s="564"/>
      <c r="J3" s="564"/>
      <c r="K3" s="8"/>
    </row>
    <row r="4" spans="1:11" ht="25.5" customHeight="1">
      <c r="A4" s="559"/>
      <c r="B4" s="559"/>
      <c r="C4" s="559"/>
      <c r="D4" s="559"/>
      <c r="E4" s="559"/>
      <c r="F4" s="559"/>
      <c r="G4" s="559"/>
      <c r="H4" s="559"/>
      <c r="I4" s="559"/>
      <c r="J4" s="559"/>
      <c r="K4" s="4"/>
    </row>
    <row r="5" spans="1:11" ht="25.5" customHeight="1">
      <c r="A5" s="559"/>
      <c r="B5" s="559"/>
      <c r="C5" s="559"/>
      <c r="D5" s="559"/>
      <c r="E5" s="559"/>
      <c r="F5" s="559"/>
      <c r="G5" s="559"/>
      <c r="H5" s="559"/>
      <c r="I5" s="559"/>
      <c r="J5" s="4"/>
      <c r="K5" s="4"/>
    </row>
    <row r="6" spans="1:11" ht="25.5" customHeight="1">
      <c r="A6" s="559"/>
      <c r="B6" s="559"/>
      <c r="C6" s="559"/>
      <c r="D6" s="559"/>
      <c r="E6" s="559"/>
      <c r="F6" s="559"/>
      <c r="G6" s="559"/>
      <c r="H6" s="559"/>
      <c r="I6" s="559"/>
      <c r="J6" s="559"/>
      <c r="K6" s="4"/>
    </row>
    <row r="7" spans="1:11" ht="25.5" customHeight="1">
      <c r="A7" s="559"/>
      <c r="B7" s="559"/>
      <c r="C7" s="559"/>
      <c r="D7" s="559"/>
      <c r="E7" s="559"/>
      <c r="F7" s="559"/>
      <c r="G7" s="559"/>
      <c r="H7" s="559"/>
      <c r="I7" s="559"/>
      <c r="J7" s="4"/>
      <c r="K7" s="4"/>
    </row>
    <row r="8" spans="1:11" ht="25.5" customHeight="1">
      <c r="B8" s="560" t="s">
        <v>
1238</v>
      </c>
      <c r="C8" s="560"/>
      <c r="D8" s="4"/>
      <c r="E8" s="4"/>
      <c r="F8" s="4"/>
      <c r="G8" s="4"/>
      <c r="H8" s="4"/>
      <c r="I8" s="4"/>
      <c r="J8" s="4"/>
      <c r="K8" s="4"/>
    </row>
    <row r="9" spans="1:11" ht="25.5" customHeight="1">
      <c r="A9" s="4"/>
      <c r="B9" s="4"/>
      <c r="C9" s="4"/>
      <c r="D9" s="4"/>
      <c r="E9" s="4"/>
      <c r="F9" s="4"/>
      <c r="G9" s="4"/>
      <c r="H9" s="4"/>
      <c r="I9" s="4"/>
      <c r="J9" s="4"/>
      <c r="K9" s="4"/>
    </row>
    <row r="10" spans="1:11" ht="9.75" customHeight="1">
      <c r="A10" s="4"/>
      <c r="B10" s="4"/>
      <c r="C10" s="4"/>
      <c r="D10" s="4"/>
      <c r="E10" s="4"/>
      <c r="F10" s="4"/>
      <c r="G10" s="4"/>
      <c r="H10" s="4"/>
      <c r="I10" s="4"/>
      <c r="J10" s="4"/>
      <c r="K10" s="4"/>
    </row>
    <row r="11" spans="1:11" ht="25.5" customHeight="1">
      <c r="A11" s="4"/>
      <c r="B11" s="4"/>
      <c r="C11" s="4"/>
      <c r="D11" s="4"/>
      <c r="E11" s="4"/>
      <c r="F11" s="4"/>
      <c r="G11" s="4"/>
      <c r="H11" s="4"/>
      <c r="I11" s="4"/>
      <c r="J11" s="4"/>
      <c r="K11" s="4"/>
    </row>
    <row r="12" spans="1:11" ht="25.5" customHeight="1">
      <c r="A12" s="4"/>
      <c r="B12" s="4"/>
      <c r="C12" s="4"/>
      <c r="E12" s="561" t="s">
        <v>
6</v>
      </c>
      <c r="F12" s="561"/>
      <c r="G12" s="5"/>
      <c r="H12" s="561" t="s">
        <v>
1096</v>
      </c>
      <c r="I12" s="561"/>
      <c r="J12" s="4"/>
      <c r="K12" s="4"/>
    </row>
    <row r="13" spans="1:11" ht="25.5" customHeight="1">
      <c r="A13" s="4"/>
      <c r="B13" s="4"/>
      <c r="C13" s="4"/>
      <c r="D13" s="4"/>
      <c r="E13" s="4"/>
      <c r="F13" s="4"/>
      <c r="G13" s="4"/>
      <c r="H13" s="4"/>
      <c r="I13" s="4"/>
      <c r="J13" s="4"/>
      <c r="K13" s="4"/>
    </row>
    <row r="14" spans="1:11" ht="25.5" customHeight="1">
      <c r="A14" s="4"/>
      <c r="B14" s="4"/>
      <c r="C14" s="4"/>
      <c r="D14" s="4"/>
      <c r="E14" s="4"/>
      <c r="F14" s="4"/>
      <c r="G14" s="4"/>
      <c r="H14" s="4"/>
      <c r="I14" s="4"/>
      <c r="J14" s="4"/>
      <c r="K14" s="4"/>
    </row>
    <row r="15" spans="1:11" ht="25.5" customHeight="1">
      <c r="A15" s="4"/>
      <c r="B15" s="4"/>
      <c r="C15" s="4"/>
      <c r="D15" s="4"/>
      <c r="E15" s="4"/>
      <c r="F15" s="4"/>
      <c r="G15" s="4"/>
      <c r="H15" s="4"/>
      <c r="I15" s="4"/>
      <c r="J15" s="4"/>
      <c r="K15" s="4"/>
    </row>
    <row r="16" spans="1:11" ht="25.5" customHeight="1">
      <c r="A16" s="4"/>
      <c r="B16" s="4"/>
      <c r="C16" s="4"/>
      <c r="D16" s="4"/>
      <c r="E16" s="4"/>
      <c r="F16" s="4"/>
      <c r="G16" s="4"/>
      <c r="H16" s="4"/>
      <c r="I16" s="4"/>
      <c r="J16" s="4"/>
      <c r="K16" s="4"/>
    </row>
    <row r="17" spans="1:10" ht="13.5" customHeight="1">
      <c r="A17" s="4"/>
      <c r="B17" s="4"/>
      <c r="C17" s="4"/>
      <c r="D17" s="4"/>
      <c r="E17" s="4"/>
      <c r="F17" s="4"/>
      <c r="G17" s="4"/>
      <c r="H17" s="4"/>
      <c r="I17" s="4"/>
      <c r="J17" s="4"/>
    </row>
    <row r="18" spans="1:10" ht="13.5" customHeight="1">
      <c r="A18" s="4"/>
      <c r="B18" s="4"/>
      <c r="C18" s="4"/>
      <c r="D18" s="4"/>
      <c r="E18" s="4"/>
      <c r="F18" s="4"/>
      <c r="G18" s="4"/>
      <c r="H18" s="4"/>
      <c r="I18" s="4"/>
      <c r="J18" s="4"/>
    </row>
    <row r="19" spans="1:10" ht="13.5" customHeight="1">
      <c r="A19" s="4"/>
      <c r="B19" s="4"/>
      <c r="C19" s="4"/>
      <c r="D19" s="4"/>
      <c r="E19" s="4"/>
      <c r="F19" s="4"/>
      <c r="G19" s="4"/>
      <c r="H19" s="4"/>
      <c r="I19" s="4"/>
      <c r="J19" s="4"/>
    </row>
    <row r="20" spans="1:10" ht="13.5" customHeight="1">
      <c r="A20" s="4"/>
      <c r="B20" s="4"/>
      <c r="C20" s="4"/>
      <c r="D20" s="4"/>
      <c r="E20" s="4"/>
      <c r="F20" s="4"/>
      <c r="G20" s="4"/>
      <c r="H20" s="4"/>
      <c r="I20" s="4"/>
      <c r="J20" s="4"/>
    </row>
    <row r="21" spans="1:10">
      <c r="A21" s="4"/>
      <c r="B21" s="4"/>
      <c r="C21" s="4"/>
      <c r="D21" s="4"/>
      <c r="E21" s="4"/>
      <c r="F21" s="4"/>
      <c r="G21" s="4"/>
      <c r="H21" s="4"/>
      <c r="I21" s="4"/>
      <c r="J21" s="4"/>
    </row>
    <row r="22" spans="1:10">
      <c r="A22" s="4"/>
      <c r="B22" s="4"/>
      <c r="C22" s="4"/>
      <c r="D22" s="4"/>
      <c r="E22" s="4"/>
      <c r="F22" s="4"/>
      <c r="G22" s="4"/>
      <c r="H22" s="4"/>
      <c r="I22" s="4"/>
      <c r="J22" s="4"/>
    </row>
    <row r="23" spans="1:10">
      <c r="A23" s="4"/>
      <c r="B23" s="4"/>
      <c r="C23" s="4"/>
      <c r="D23" s="4"/>
      <c r="E23" s="4"/>
      <c r="F23" s="4"/>
      <c r="G23" s="4"/>
      <c r="H23" s="4"/>
      <c r="I23" s="4"/>
      <c r="J23" s="4"/>
    </row>
    <row r="24" spans="1:10">
      <c r="A24" s="4"/>
      <c r="B24" s="4"/>
      <c r="C24" s="4"/>
      <c r="D24" s="4"/>
      <c r="E24" s="4"/>
      <c r="F24" s="4"/>
      <c r="G24" s="4"/>
      <c r="H24" s="4"/>
      <c r="I24" s="4"/>
      <c r="J24" s="4"/>
    </row>
    <row r="25" spans="1:10">
      <c r="A25" s="4"/>
      <c r="B25" s="4"/>
      <c r="C25" s="4"/>
      <c r="D25" s="4"/>
      <c r="E25" s="4"/>
      <c r="F25" s="4"/>
      <c r="G25" s="4"/>
      <c r="H25" s="4"/>
      <c r="I25" s="4"/>
      <c r="J25" s="4"/>
    </row>
    <row r="26" spans="1:10">
      <c r="A26" s="4"/>
      <c r="B26" s="4"/>
      <c r="C26" s="4"/>
      <c r="D26" s="4"/>
      <c r="E26" s="4"/>
      <c r="F26" s="4"/>
      <c r="G26" s="4"/>
      <c r="H26" s="4"/>
      <c r="I26" s="4"/>
      <c r="J26" s="4"/>
    </row>
    <row r="27" spans="1:10">
      <c r="A27" s="4"/>
      <c r="B27" s="4"/>
      <c r="C27" s="4"/>
      <c r="D27" s="4"/>
      <c r="E27" s="4"/>
      <c r="F27" s="4"/>
      <c r="G27" s="4"/>
      <c r="H27" s="4"/>
      <c r="I27" s="4"/>
      <c r="J27" s="4"/>
    </row>
    <row r="28" spans="1:10">
      <c r="A28" s="4"/>
      <c r="B28" s="4"/>
      <c r="C28" s="4"/>
      <c r="D28" s="4"/>
      <c r="E28" s="4"/>
      <c r="F28" s="4"/>
      <c r="G28" s="4"/>
      <c r="H28" s="4"/>
      <c r="I28" s="4"/>
      <c r="J28" s="4"/>
    </row>
    <row r="29" spans="1:10">
      <c r="A29" s="4"/>
      <c r="B29" s="4"/>
      <c r="C29" s="4"/>
      <c r="D29" s="4"/>
      <c r="E29" s="4"/>
      <c r="F29" s="4"/>
      <c r="G29" s="4"/>
      <c r="H29" s="4"/>
      <c r="I29" s="4"/>
      <c r="J29" s="4"/>
    </row>
    <row r="30" spans="1:10">
      <c r="A30" s="4"/>
      <c r="B30" s="4"/>
      <c r="C30" s="4"/>
      <c r="D30" s="4"/>
      <c r="E30" s="4"/>
      <c r="F30" s="4"/>
      <c r="G30" s="4"/>
      <c r="H30" s="4"/>
      <c r="I30" s="4"/>
      <c r="J30" s="4"/>
    </row>
    <row r="31" spans="1:10">
      <c r="A31" s="4"/>
      <c r="B31" s="4"/>
      <c r="C31" s="4"/>
      <c r="D31" s="4"/>
      <c r="E31" s="4"/>
      <c r="F31" s="4"/>
      <c r="G31" s="4"/>
      <c r="H31" s="4"/>
      <c r="I31" s="4"/>
      <c r="J31" s="4"/>
    </row>
    <row r="32" spans="1:10">
      <c r="A32" s="4"/>
      <c r="B32" s="4"/>
      <c r="C32" s="4"/>
      <c r="D32" s="4"/>
      <c r="E32" s="4"/>
      <c r="F32" s="4"/>
      <c r="G32" s="4"/>
      <c r="H32" s="4"/>
      <c r="I32" s="4"/>
      <c r="J32" s="4"/>
    </row>
    <row r="33" spans="1:10">
      <c r="A33" s="4"/>
      <c r="B33" s="4"/>
      <c r="C33" s="4"/>
      <c r="D33" s="4"/>
      <c r="E33" s="4"/>
      <c r="F33" s="4"/>
      <c r="G33" s="4"/>
      <c r="H33" s="4"/>
      <c r="I33" s="4"/>
      <c r="J33" s="4"/>
    </row>
    <row r="34" spans="1:10">
      <c r="A34" s="4"/>
      <c r="B34" s="4"/>
      <c r="C34" s="4"/>
      <c r="D34" s="4"/>
      <c r="E34" s="4"/>
      <c r="F34" s="4"/>
      <c r="G34" s="4"/>
      <c r="H34" s="4"/>
      <c r="I34" s="4"/>
      <c r="J34" s="4"/>
    </row>
  </sheetData>
  <mergeCells count="10">
    <mergeCell ref="A7:I7"/>
    <mergeCell ref="B8:C8"/>
    <mergeCell ref="E12:F12"/>
    <mergeCell ref="H12:I12"/>
    <mergeCell ref="A1:J1"/>
    <mergeCell ref="A2:I2"/>
    <mergeCell ref="A3:J3"/>
    <mergeCell ref="A4:J4"/>
    <mergeCell ref="A5:I5"/>
    <mergeCell ref="A6:J6"/>
  </mergeCells>
  <phoneticPr fontId="1"/>
  <pageMargins left="0.78740157480314965" right="0" top="0.98425196850393704" bottom="0.98425196850393704" header="0.39370078740157483" footer="0.31496062992125984"/>
  <headerFooter alignWithMargins="0"/>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K36"/>
  <sheetViews>
    <sheetView view="pageBreakPreview" zoomScale="85" zoomScaleNormal="100" zoomScaleSheetLayoutView="85" workbookViewId="0">
      <selection activeCell="E13" sqref="E13"/>
    </sheetView>
  </sheetViews>
  <sheetFormatPr defaultRowHeight="13.5"/>
  <cols>
    <col min="1" max="1" width="6.25" style="182" customWidth="1"/>
    <col min="2" max="2" width="8.75" style="182" customWidth="1"/>
    <col min="3" max="3" width="11.875" style="182" customWidth="1"/>
    <col min="4" max="4" width="6.875" style="182" customWidth="1"/>
    <col min="5" max="5" width="9.375" style="274" customWidth="1"/>
    <col min="6" max="6" width="6.25" style="182" customWidth="1"/>
    <col min="7" max="7" width="8.75" style="182" customWidth="1"/>
    <col min="8" max="8" width="11.875" style="182" customWidth="1"/>
    <col min="9" max="9" width="6.875" style="182" customWidth="1"/>
    <col min="10" max="11" width="9.375" style="182" customWidth="1"/>
    <col min="12" max="256" width="9" style="182"/>
    <col min="257" max="257" width="6.25" style="182" customWidth="1"/>
    <col min="258" max="258" width="8.75" style="182" customWidth="1"/>
    <col min="259" max="259" width="11.875" style="182" customWidth="1"/>
    <col min="260" max="260" width="6.875" style="182" customWidth="1"/>
    <col min="261" max="261" width="9.375" style="182" customWidth="1"/>
    <col min="262" max="262" width="6.25" style="182" customWidth="1"/>
    <col min="263" max="263" width="8.75" style="182" customWidth="1"/>
    <col min="264" max="264" width="11.875" style="182" customWidth="1"/>
    <col min="265" max="265" width="6.875" style="182" customWidth="1"/>
    <col min="266" max="267" width="9.375" style="182" customWidth="1"/>
    <col min="268" max="512" width="9" style="182"/>
    <col min="513" max="513" width="6.25" style="182" customWidth="1"/>
    <col min="514" max="514" width="8.75" style="182" customWidth="1"/>
    <col min="515" max="515" width="11.875" style="182" customWidth="1"/>
    <col min="516" max="516" width="6.875" style="182" customWidth="1"/>
    <col min="517" max="517" width="9.375" style="182" customWidth="1"/>
    <col min="518" max="518" width="6.25" style="182" customWidth="1"/>
    <col min="519" max="519" width="8.75" style="182" customWidth="1"/>
    <col min="520" max="520" width="11.875" style="182" customWidth="1"/>
    <col min="521" max="521" width="6.875" style="182" customWidth="1"/>
    <col min="522" max="523" width="9.375" style="182" customWidth="1"/>
    <col min="524" max="768" width="9" style="182"/>
    <col min="769" max="769" width="6.25" style="182" customWidth="1"/>
    <col min="770" max="770" width="8.75" style="182" customWidth="1"/>
    <col min="771" max="771" width="11.875" style="182" customWidth="1"/>
    <col min="772" max="772" width="6.875" style="182" customWidth="1"/>
    <col min="773" max="773" width="9.375" style="182" customWidth="1"/>
    <col min="774" max="774" width="6.25" style="182" customWidth="1"/>
    <col min="775" max="775" width="8.75" style="182" customWidth="1"/>
    <col min="776" max="776" width="11.875" style="182" customWidth="1"/>
    <col min="777" max="777" width="6.875" style="182" customWidth="1"/>
    <col min="778" max="779" width="9.375" style="182" customWidth="1"/>
    <col min="780" max="1024" width="9" style="182"/>
    <col min="1025" max="1025" width="6.25" style="182" customWidth="1"/>
    <col min="1026" max="1026" width="8.75" style="182" customWidth="1"/>
    <col min="1027" max="1027" width="11.875" style="182" customWidth="1"/>
    <col min="1028" max="1028" width="6.875" style="182" customWidth="1"/>
    <col min="1029" max="1029" width="9.375" style="182" customWidth="1"/>
    <col min="1030" max="1030" width="6.25" style="182" customWidth="1"/>
    <col min="1031" max="1031" width="8.75" style="182" customWidth="1"/>
    <col min="1032" max="1032" width="11.875" style="182" customWidth="1"/>
    <col min="1033" max="1033" width="6.875" style="182" customWidth="1"/>
    <col min="1034" max="1035" width="9.375" style="182" customWidth="1"/>
    <col min="1036" max="1280" width="9" style="182"/>
    <col min="1281" max="1281" width="6.25" style="182" customWidth="1"/>
    <col min="1282" max="1282" width="8.75" style="182" customWidth="1"/>
    <col min="1283" max="1283" width="11.875" style="182" customWidth="1"/>
    <col min="1284" max="1284" width="6.875" style="182" customWidth="1"/>
    <col min="1285" max="1285" width="9.375" style="182" customWidth="1"/>
    <col min="1286" max="1286" width="6.25" style="182" customWidth="1"/>
    <col min="1287" max="1287" width="8.75" style="182" customWidth="1"/>
    <col min="1288" max="1288" width="11.875" style="182" customWidth="1"/>
    <col min="1289" max="1289" width="6.875" style="182" customWidth="1"/>
    <col min="1290" max="1291" width="9.375" style="182" customWidth="1"/>
    <col min="1292" max="1536" width="9" style="182"/>
    <col min="1537" max="1537" width="6.25" style="182" customWidth="1"/>
    <col min="1538" max="1538" width="8.75" style="182" customWidth="1"/>
    <col min="1539" max="1539" width="11.875" style="182" customWidth="1"/>
    <col min="1540" max="1540" width="6.875" style="182" customWidth="1"/>
    <col min="1541" max="1541" width="9.375" style="182" customWidth="1"/>
    <col min="1542" max="1542" width="6.25" style="182" customWidth="1"/>
    <col min="1543" max="1543" width="8.75" style="182" customWidth="1"/>
    <col min="1544" max="1544" width="11.875" style="182" customWidth="1"/>
    <col min="1545" max="1545" width="6.875" style="182" customWidth="1"/>
    <col min="1546" max="1547" width="9.375" style="182" customWidth="1"/>
    <col min="1548" max="1792" width="9" style="182"/>
    <col min="1793" max="1793" width="6.25" style="182" customWidth="1"/>
    <col min="1794" max="1794" width="8.75" style="182" customWidth="1"/>
    <col min="1795" max="1795" width="11.875" style="182" customWidth="1"/>
    <col min="1796" max="1796" width="6.875" style="182" customWidth="1"/>
    <col min="1797" max="1797" width="9.375" style="182" customWidth="1"/>
    <col min="1798" max="1798" width="6.25" style="182" customWidth="1"/>
    <col min="1799" max="1799" width="8.75" style="182" customWidth="1"/>
    <col min="1800" max="1800" width="11.875" style="182" customWidth="1"/>
    <col min="1801" max="1801" width="6.875" style="182" customWidth="1"/>
    <col min="1802" max="1803" width="9.375" style="182" customWidth="1"/>
    <col min="1804" max="2048" width="9" style="182"/>
    <col min="2049" max="2049" width="6.25" style="182" customWidth="1"/>
    <col min="2050" max="2050" width="8.75" style="182" customWidth="1"/>
    <col min="2051" max="2051" width="11.875" style="182" customWidth="1"/>
    <col min="2052" max="2052" width="6.875" style="182" customWidth="1"/>
    <col min="2053" max="2053" width="9.375" style="182" customWidth="1"/>
    <col min="2054" max="2054" width="6.25" style="182" customWidth="1"/>
    <col min="2055" max="2055" width="8.75" style="182" customWidth="1"/>
    <col min="2056" max="2056" width="11.875" style="182" customWidth="1"/>
    <col min="2057" max="2057" width="6.875" style="182" customWidth="1"/>
    <col min="2058" max="2059" width="9.375" style="182" customWidth="1"/>
    <col min="2060" max="2304" width="9" style="182"/>
    <col min="2305" max="2305" width="6.25" style="182" customWidth="1"/>
    <col min="2306" max="2306" width="8.75" style="182" customWidth="1"/>
    <col min="2307" max="2307" width="11.875" style="182" customWidth="1"/>
    <col min="2308" max="2308" width="6.875" style="182" customWidth="1"/>
    <col min="2309" max="2309" width="9.375" style="182" customWidth="1"/>
    <col min="2310" max="2310" width="6.25" style="182" customWidth="1"/>
    <col min="2311" max="2311" width="8.75" style="182" customWidth="1"/>
    <col min="2312" max="2312" width="11.875" style="182" customWidth="1"/>
    <col min="2313" max="2313" width="6.875" style="182" customWidth="1"/>
    <col min="2314" max="2315" width="9.375" style="182" customWidth="1"/>
    <col min="2316" max="2560" width="9" style="182"/>
    <col min="2561" max="2561" width="6.25" style="182" customWidth="1"/>
    <col min="2562" max="2562" width="8.75" style="182" customWidth="1"/>
    <col min="2563" max="2563" width="11.875" style="182" customWidth="1"/>
    <col min="2564" max="2564" width="6.875" style="182" customWidth="1"/>
    <col min="2565" max="2565" width="9.375" style="182" customWidth="1"/>
    <col min="2566" max="2566" width="6.25" style="182" customWidth="1"/>
    <col min="2567" max="2567" width="8.75" style="182" customWidth="1"/>
    <col min="2568" max="2568" width="11.875" style="182" customWidth="1"/>
    <col min="2569" max="2569" width="6.875" style="182" customWidth="1"/>
    <col min="2570" max="2571" width="9.375" style="182" customWidth="1"/>
    <col min="2572" max="2816" width="9" style="182"/>
    <col min="2817" max="2817" width="6.25" style="182" customWidth="1"/>
    <col min="2818" max="2818" width="8.75" style="182" customWidth="1"/>
    <col min="2819" max="2819" width="11.875" style="182" customWidth="1"/>
    <col min="2820" max="2820" width="6.875" style="182" customWidth="1"/>
    <col min="2821" max="2821" width="9.375" style="182" customWidth="1"/>
    <col min="2822" max="2822" width="6.25" style="182" customWidth="1"/>
    <col min="2823" max="2823" width="8.75" style="182" customWidth="1"/>
    <col min="2824" max="2824" width="11.875" style="182" customWidth="1"/>
    <col min="2825" max="2825" width="6.875" style="182" customWidth="1"/>
    <col min="2826" max="2827" width="9.375" style="182" customWidth="1"/>
    <col min="2828" max="3072" width="9" style="182"/>
    <col min="3073" max="3073" width="6.25" style="182" customWidth="1"/>
    <col min="3074" max="3074" width="8.75" style="182" customWidth="1"/>
    <col min="3075" max="3075" width="11.875" style="182" customWidth="1"/>
    <col min="3076" max="3076" width="6.875" style="182" customWidth="1"/>
    <col min="3077" max="3077" width="9.375" style="182" customWidth="1"/>
    <col min="3078" max="3078" width="6.25" style="182" customWidth="1"/>
    <col min="3079" max="3079" width="8.75" style="182" customWidth="1"/>
    <col min="3080" max="3080" width="11.875" style="182" customWidth="1"/>
    <col min="3081" max="3081" width="6.875" style="182" customWidth="1"/>
    <col min="3082" max="3083" width="9.375" style="182" customWidth="1"/>
    <col min="3084" max="3328" width="9" style="182"/>
    <col min="3329" max="3329" width="6.25" style="182" customWidth="1"/>
    <col min="3330" max="3330" width="8.75" style="182" customWidth="1"/>
    <col min="3331" max="3331" width="11.875" style="182" customWidth="1"/>
    <col min="3332" max="3332" width="6.875" style="182" customWidth="1"/>
    <col min="3333" max="3333" width="9.375" style="182" customWidth="1"/>
    <col min="3334" max="3334" width="6.25" style="182" customWidth="1"/>
    <col min="3335" max="3335" width="8.75" style="182" customWidth="1"/>
    <col min="3336" max="3336" width="11.875" style="182" customWidth="1"/>
    <col min="3337" max="3337" width="6.875" style="182" customWidth="1"/>
    <col min="3338" max="3339" width="9.375" style="182" customWidth="1"/>
    <col min="3340" max="3584" width="9" style="182"/>
    <col min="3585" max="3585" width="6.25" style="182" customWidth="1"/>
    <col min="3586" max="3586" width="8.75" style="182" customWidth="1"/>
    <col min="3587" max="3587" width="11.875" style="182" customWidth="1"/>
    <col min="3588" max="3588" width="6.875" style="182" customWidth="1"/>
    <col min="3589" max="3589" width="9.375" style="182" customWidth="1"/>
    <col min="3590" max="3590" width="6.25" style="182" customWidth="1"/>
    <col min="3591" max="3591" width="8.75" style="182" customWidth="1"/>
    <col min="3592" max="3592" width="11.875" style="182" customWidth="1"/>
    <col min="3593" max="3593" width="6.875" style="182" customWidth="1"/>
    <col min="3594" max="3595" width="9.375" style="182" customWidth="1"/>
    <col min="3596" max="3840" width="9" style="182"/>
    <col min="3841" max="3841" width="6.25" style="182" customWidth="1"/>
    <col min="3842" max="3842" width="8.75" style="182" customWidth="1"/>
    <col min="3843" max="3843" width="11.875" style="182" customWidth="1"/>
    <col min="3844" max="3844" width="6.875" style="182" customWidth="1"/>
    <col min="3845" max="3845" width="9.375" style="182" customWidth="1"/>
    <col min="3846" max="3846" width="6.25" style="182" customWidth="1"/>
    <col min="3847" max="3847" width="8.75" style="182" customWidth="1"/>
    <col min="3848" max="3848" width="11.875" style="182" customWidth="1"/>
    <col min="3849" max="3849" width="6.875" style="182" customWidth="1"/>
    <col min="3850" max="3851" width="9.375" style="182" customWidth="1"/>
    <col min="3852" max="4096" width="9" style="182"/>
    <col min="4097" max="4097" width="6.25" style="182" customWidth="1"/>
    <col min="4098" max="4098" width="8.75" style="182" customWidth="1"/>
    <col min="4099" max="4099" width="11.875" style="182" customWidth="1"/>
    <col min="4100" max="4100" width="6.875" style="182" customWidth="1"/>
    <col min="4101" max="4101" width="9.375" style="182" customWidth="1"/>
    <col min="4102" max="4102" width="6.25" style="182" customWidth="1"/>
    <col min="4103" max="4103" width="8.75" style="182" customWidth="1"/>
    <col min="4104" max="4104" width="11.875" style="182" customWidth="1"/>
    <col min="4105" max="4105" width="6.875" style="182" customWidth="1"/>
    <col min="4106" max="4107" width="9.375" style="182" customWidth="1"/>
    <col min="4108" max="4352" width="9" style="182"/>
    <col min="4353" max="4353" width="6.25" style="182" customWidth="1"/>
    <col min="4354" max="4354" width="8.75" style="182" customWidth="1"/>
    <col min="4355" max="4355" width="11.875" style="182" customWidth="1"/>
    <col min="4356" max="4356" width="6.875" style="182" customWidth="1"/>
    <col min="4357" max="4357" width="9.375" style="182" customWidth="1"/>
    <col min="4358" max="4358" width="6.25" style="182" customWidth="1"/>
    <col min="4359" max="4359" width="8.75" style="182" customWidth="1"/>
    <col min="4360" max="4360" width="11.875" style="182" customWidth="1"/>
    <col min="4361" max="4361" width="6.875" style="182" customWidth="1"/>
    <col min="4362" max="4363" width="9.375" style="182" customWidth="1"/>
    <col min="4364" max="4608" width="9" style="182"/>
    <col min="4609" max="4609" width="6.25" style="182" customWidth="1"/>
    <col min="4610" max="4610" width="8.75" style="182" customWidth="1"/>
    <col min="4611" max="4611" width="11.875" style="182" customWidth="1"/>
    <col min="4612" max="4612" width="6.875" style="182" customWidth="1"/>
    <col min="4613" max="4613" width="9.375" style="182" customWidth="1"/>
    <col min="4614" max="4614" width="6.25" style="182" customWidth="1"/>
    <col min="4615" max="4615" width="8.75" style="182" customWidth="1"/>
    <col min="4616" max="4616" width="11.875" style="182" customWidth="1"/>
    <col min="4617" max="4617" width="6.875" style="182" customWidth="1"/>
    <col min="4618" max="4619" width="9.375" style="182" customWidth="1"/>
    <col min="4620" max="4864" width="9" style="182"/>
    <col min="4865" max="4865" width="6.25" style="182" customWidth="1"/>
    <col min="4866" max="4866" width="8.75" style="182" customWidth="1"/>
    <col min="4867" max="4867" width="11.875" style="182" customWidth="1"/>
    <col min="4868" max="4868" width="6.875" style="182" customWidth="1"/>
    <col min="4869" max="4869" width="9.375" style="182" customWidth="1"/>
    <col min="4870" max="4870" width="6.25" style="182" customWidth="1"/>
    <col min="4871" max="4871" width="8.75" style="182" customWidth="1"/>
    <col min="4872" max="4872" width="11.875" style="182" customWidth="1"/>
    <col min="4873" max="4873" width="6.875" style="182" customWidth="1"/>
    <col min="4874" max="4875" width="9.375" style="182" customWidth="1"/>
    <col min="4876" max="5120" width="9" style="182"/>
    <col min="5121" max="5121" width="6.25" style="182" customWidth="1"/>
    <col min="5122" max="5122" width="8.75" style="182" customWidth="1"/>
    <col min="5123" max="5123" width="11.875" style="182" customWidth="1"/>
    <col min="5124" max="5124" width="6.875" style="182" customWidth="1"/>
    <col min="5125" max="5125" width="9.375" style="182" customWidth="1"/>
    <col min="5126" max="5126" width="6.25" style="182" customWidth="1"/>
    <col min="5127" max="5127" width="8.75" style="182" customWidth="1"/>
    <col min="5128" max="5128" width="11.875" style="182" customWidth="1"/>
    <col min="5129" max="5129" width="6.875" style="182" customWidth="1"/>
    <col min="5130" max="5131" width="9.375" style="182" customWidth="1"/>
    <col min="5132" max="5376" width="9" style="182"/>
    <col min="5377" max="5377" width="6.25" style="182" customWidth="1"/>
    <col min="5378" max="5378" width="8.75" style="182" customWidth="1"/>
    <col min="5379" max="5379" width="11.875" style="182" customWidth="1"/>
    <col min="5380" max="5380" width="6.875" style="182" customWidth="1"/>
    <col min="5381" max="5381" width="9.375" style="182" customWidth="1"/>
    <col min="5382" max="5382" width="6.25" style="182" customWidth="1"/>
    <col min="5383" max="5383" width="8.75" style="182" customWidth="1"/>
    <col min="5384" max="5384" width="11.875" style="182" customWidth="1"/>
    <col min="5385" max="5385" width="6.875" style="182" customWidth="1"/>
    <col min="5386" max="5387" width="9.375" style="182" customWidth="1"/>
    <col min="5388" max="5632" width="9" style="182"/>
    <col min="5633" max="5633" width="6.25" style="182" customWidth="1"/>
    <col min="5634" max="5634" width="8.75" style="182" customWidth="1"/>
    <col min="5635" max="5635" width="11.875" style="182" customWidth="1"/>
    <col min="5636" max="5636" width="6.875" style="182" customWidth="1"/>
    <col min="5637" max="5637" width="9.375" style="182" customWidth="1"/>
    <col min="5638" max="5638" width="6.25" style="182" customWidth="1"/>
    <col min="5639" max="5639" width="8.75" style="182" customWidth="1"/>
    <col min="5640" max="5640" width="11.875" style="182" customWidth="1"/>
    <col min="5641" max="5641" width="6.875" style="182" customWidth="1"/>
    <col min="5642" max="5643" width="9.375" style="182" customWidth="1"/>
    <col min="5644" max="5888" width="9" style="182"/>
    <col min="5889" max="5889" width="6.25" style="182" customWidth="1"/>
    <col min="5890" max="5890" width="8.75" style="182" customWidth="1"/>
    <col min="5891" max="5891" width="11.875" style="182" customWidth="1"/>
    <col min="5892" max="5892" width="6.875" style="182" customWidth="1"/>
    <col min="5893" max="5893" width="9.375" style="182" customWidth="1"/>
    <col min="5894" max="5894" width="6.25" style="182" customWidth="1"/>
    <col min="5895" max="5895" width="8.75" style="182" customWidth="1"/>
    <col min="5896" max="5896" width="11.875" style="182" customWidth="1"/>
    <col min="5897" max="5897" width="6.875" style="182" customWidth="1"/>
    <col min="5898" max="5899" width="9.375" style="182" customWidth="1"/>
    <col min="5900" max="6144" width="9" style="182"/>
    <col min="6145" max="6145" width="6.25" style="182" customWidth="1"/>
    <col min="6146" max="6146" width="8.75" style="182" customWidth="1"/>
    <col min="6147" max="6147" width="11.875" style="182" customWidth="1"/>
    <col min="6148" max="6148" width="6.875" style="182" customWidth="1"/>
    <col min="6149" max="6149" width="9.375" style="182" customWidth="1"/>
    <col min="6150" max="6150" width="6.25" style="182" customWidth="1"/>
    <col min="6151" max="6151" width="8.75" style="182" customWidth="1"/>
    <col min="6152" max="6152" width="11.875" style="182" customWidth="1"/>
    <col min="6153" max="6153" width="6.875" style="182" customWidth="1"/>
    <col min="6154" max="6155" width="9.375" style="182" customWidth="1"/>
    <col min="6156" max="6400" width="9" style="182"/>
    <col min="6401" max="6401" width="6.25" style="182" customWidth="1"/>
    <col min="6402" max="6402" width="8.75" style="182" customWidth="1"/>
    <col min="6403" max="6403" width="11.875" style="182" customWidth="1"/>
    <col min="6404" max="6404" width="6.875" style="182" customWidth="1"/>
    <col min="6405" max="6405" width="9.375" style="182" customWidth="1"/>
    <col min="6406" max="6406" width="6.25" style="182" customWidth="1"/>
    <col min="6407" max="6407" width="8.75" style="182" customWidth="1"/>
    <col min="6408" max="6408" width="11.875" style="182" customWidth="1"/>
    <col min="6409" max="6409" width="6.875" style="182" customWidth="1"/>
    <col min="6410" max="6411" width="9.375" style="182" customWidth="1"/>
    <col min="6412" max="6656" width="9" style="182"/>
    <col min="6657" max="6657" width="6.25" style="182" customWidth="1"/>
    <col min="6658" max="6658" width="8.75" style="182" customWidth="1"/>
    <col min="6659" max="6659" width="11.875" style="182" customWidth="1"/>
    <col min="6660" max="6660" width="6.875" style="182" customWidth="1"/>
    <col min="6661" max="6661" width="9.375" style="182" customWidth="1"/>
    <col min="6662" max="6662" width="6.25" style="182" customWidth="1"/>
    <col min="6663" max="6663" width="8.75" style="182" customWidth="1"/>
    <col min="6664" max="6664" width="11.875" style="182" customWidth="1"/>
    <col min="6665" max="6665" width="6.875" style="182" customWidth="1"/>
    <col min="6666" max="6667" width="9.375" style="182" customWidth="1"/>
    <col min="6668" max="6912" width="9" style="182"/>
    <col min="6913" max="6913" width="6.25" style="182" customWidth="1"/>
    <col min="6914" max="6914" width="8.75" style="182" customWidth="1"/>
    <col min="6915" max="6915" width="11.875" style="182" customWidth="1"/>
    <col min="6916" max="6916" width="6.875" style="182" customWidth="1"/>
    <col min="6917" max="6917" width="9.375" style="182" customWidth="1"/>
    <col min="6918" max="6918" width="6.25" style="182" customWidth="1"/>
    <col min="6919" max="6919" width="8.75" style="182" customWidth="1"/>
    <col min="6920" max="6920" width="11.875" style="182" customWidth="1"/>
    <col min="6921" max="6921" width="6.875" style="182" customWidth="1"/>
    <col min="6922" max="6923" width="9.375" style="182" customWidth="1"/>
    <col min="6924" max="7168" width="9" style="182"/>
    <col min="7169" max="7169" width="6.25" style="182" customWidth="1"/>
    <col min="7170" max="7170" width="8.75" style="182" customWidth="1"/>
    <col min="7171" max="7171" width="11.875" style="182" customWidth="1"/>
    <col min="7172" max="7172" width="6.875" style="182" customWidth="1"/>
    <col min="7173" max="7173" width="9.375" style="182" customWidth="1"/>
    <col min="7174" max="7174" width="6.25" style="182" customWidth="1"/>
    <col min="7175" max="7175" width="8.75" style="182" customWidth="1"/>
    <col min="7176" max="7176" width="11.875" style="182" customWidth="1"/>
    <col min="7177" max="7177" width="6.875" style="182" customWidth="1"/>
    <col min="7178" max="7179" width="9.375" style="182" customWidth="1"/>
    <col min="7180" max="7424" width="9" style="182"/>
    <col min="7425" max="7425" width="6.25" style="182" customWidth="1"/>
    <col min="7426" max="7426" width="8.75" style="182" customWidth="1"/>
    <col min="7427" max="7427" width="11.875" style="182" customWidth="1"/>
    <col min="7428" max="7428" width="6.875" style="182" customWidth="1"/>
    <col min="7429" max="7429" width="9.375" style="182" customWidth="1"/>
    <col min="7430" max="7430" width="6.25" style="182" customWidth="1"/>
    <col min="7431" max="7431" width="8.75" style="182" customWidth="1"/>
    <col min="7432" max="7432" width="11.875" style="182" customWidth="1"/>
    <col min="7433" max="7433" width="6.875" style="182" customWidth="1"/>
    <col min="7434" max="7435" width="9.375" style="182" customWidth="1"/>
    <col min="7436" max="7680" width="9" style="182"/>
    <col min="7681" max="7681" width="6.25" style="182" customWidth="1"/>
    <col min="7682" max="7682" width="8.75" style="182" customWidth="1"/>
    <col min="7683" max="7683" width="11.875" style="182" customWidth="1"/>
    <col min="7684" max="7684" width="6.875" style="182" customWidth="1"/>
    <col min="7685" max="7685" width="9.375" style="182" customWidth="1"/>
    <col min="7686" max="7686" width="6.25" style="182" customWidth="1"/>
    <col min="7687" max="7687" width="8.75" style="182" customWidth="1"/>
    <col min="7688" max="7688" width="11.875" style="182" customWidth="1"/>
    <col min="7689" max="7689" width="6.875" style="182" customWidth="1"/>
    <col min="7690" max="7691" width="9.375" style="182" customWidth="1"/>
    <col min="7692" max="7936" width="9" style="182"/>
    <col min="7937" max="7937" width="6.25" style="182" customWidth="1"/>
    <col min="7938" max="7938" width="8.75" style="182" customWidth="1"/>
    <col min="7939" max="7939" width="11.875" style="182" customWidth="1"/>
    <col min="7940" max="7940" width="6.875" style="182" customWidth="1"/>
    <col min="7941" max="7941" width="9.375" style="182" customWidth="1"/>
    <col min="7942" max="7942" width="6.25" style="182" customWidth="1"/>
    <col min="7943" max="7943" width="8.75" style="182" customWidth="1"/>
    <col min="7944" max="7944" width="11.875" style="182" customWidth="1"/>
    <col min="7945" max="7945" width="6.875" style="182" customWidth="1"/>
    <col min="7946" max="7947" width="9.375" style="182" customWidth="1"/>
    <col min="7948" max="8192" width="9" style="182"/>
    <col min="8193" max="8193" width="6.25" style="182" customWidth="1"/>
    <col min="8194" max="8194" width="8.75" style="182" customWidth="1"/>
    <col min="8195" max="8195" width="11.875" style="182" customWidth="1"/>
    <col min="8196" max="8196" width="6.875" style="182" customWidth="1"/>
    <col min="8197" max="8197" width="9.375" style="182" customWidth="1"/>
    <col min="8198" max="8198" width="6.25" style="182" customWidth="1"/>
    <col min="8199" max="8199" width="8.75" style="182" customWidth="1"/>
    <col min="8200" max="8200" width="11.875" style="182" customWidth="1"/>
    <col min="8201" max="8201" width="6.875" style="182" customWidth="1"/>
    <col min="8202" max="8203" width="9.375" style="182" customWidth="1"/>
    <col min="8204" max="8448" width="9" style="182"/>
    <col min="8449" max="8449" width="6.25" style="182" customWidth="1"/>
    <col min="8450" max="8450" width="8.75" style="182" customWidth="1"/>
    <col min="8451" max="8451" width="11.875" style="182" customWidth="1"/>
    <col min="8452" max="8452" width="6.875" style="182" customWidth="1"/>
    <col min="8453" max="8453" width="9.375" style="182" customWidth="1"/>
    <col min="8454" max="8454" width="6.25" style="182" customWidth="1"/>
    <col min="8455" max="8455" width="8.75" style="182" customWidth="1"/>
    <col min="8456" max="8456" width="11.875" style="182" customWidth="1"/>
    <col min="8457" max="8457" width="6.875" style="182" customWidth="1"/>
    <col min="8458" max="8459" width="9.375" style="182" customWidth="1"/>
    <col min="8460" max="8704" width="9" style="182"/>
    <col min="8705" max="8705" width="6.25" style="182" customWidth="1"/>
    <col min="8706" max="8706" width="8.75" style="182" customWidth="1"/>
    <col min="8707" max="8707" width="11.875" style="182" customWidth="1"/>
    <col min="8708" max="8708" width="6.875" style="182" customWidth="1"/>
    <col min="8709" max="8709" width="9.375" style="182" customWidth="1"/>
    <col min="8710" max="8710" width="6.25" style="182" customWidth="1"/>
    <col min="8711" max="8711" width="8.75" style="182" customWidth="1"/>
    <col min="8712" max="8712" width="11.875" style="182" customWidth="1"/>
    <col min="8713" max="8713" width="6.875" style="182" customWidth="1"/>
    <col min="8714" max="8715" width="9.375" style="182" customWidth="1"/>
    <col min="8716" max="8960" width="9" style="182"/>
    <col min="8961" max="8961" width="6.25" style="182" customWidth="1"/>
    <col min="8962" max="8962" width="8.75" style="182" customWidth="1"/>
    <col min="8963" max="8963" width="11.875" style="182" customWidth="1"/>
    <col min="8964" max="8964" width="6.875" style="182" customWidth="1"/>
    <col min="8965" max="8965" width="9.375" style="182" customWidth="1"/>
    <col min="8966" max="8966" width="6.25" style="182" customWidth="1"/>
    <col min="8967" max="8967" width="8.75" style="182" customWidth="1"/>
    <col min="8968" max="8968" width="11.875" style="182" customWidth="1"/>
    <col min="8969" max="8969" width="6.875" style="182" customWidth="1"/>
    <col min="8970" max="8971" width="9.375" style="182" customWidth="1"/>
    <col min="8972" max="9216" width="9" style="182"/>
    <col min="9217" max="9217" width="6.25" style="182" customWidth="1"/>
    <col min="9218" max="9218" width="8.75" style="182" customWidth="1"/>
    <col min="9219" max="9219" width="11.875" style="182" customWidth="1"/>
    <col min="9220" max="9220" width="6.875" style="182" customWidth="1"/>
    <col min="9221" max="9221" width="9.375" style="182" customWidth="1"/>
    <col min="9222" max="9222" width="6.25" style="182" customWidth="1"/>
    <col min="9223" max="9223" width="8.75" style="182" customWidth="1"/>
    <col min="9224" max="9224" width="11.875" style="182" customWidth="1"/>
    <col min="9225" max="9225" width="6.875" style="182" customWidth="1"/>
    <col min="9226" max="9227" width="9.375" style="182" customWidth="1"/>
    <col min="9228" max="9472" width="9" style="182"/>
    <col min="9473" max="9473" width="6.25" style="182" customWidth="1"/>
    <col min="9474" max="9474" width="8.75" style="182" customWidth="1"/>
    <col min="9475" max="9475" width="11.875" style="182" customWidth="1"/>
    <col min="9476" max="9476" width="6.875" style="182" customWidth="1"/>
    <col min="9477" max="9477" width="9.375" style="182" customWidth="1"/>
    <col min="9478" max="9478" width="6.25" style="182" customWidth="1"/>
    <col min="9479" max="9479" width="8.75" style="182" customWidth="1"/>
    <col min="9480" max="9480" width="11.875" style="182" customWidth="1"/>
    <col min="9481" max="9481" width="6.875" style="182" customWidth="1"/>
    <col min="9482" max="9483" width="9.375" style="182" customWidth="1"/>
    <col min="9484" max="9728" width="9" style="182"/>
    <col min="9729" max="9729" width="6.25" style="182" customWidth="1"/>
    <col min="9730" max="9730" width="8.75" style="182" customWidth="1"/>
    <col min="9731" max="9731" width="11.875" style="182" customWidth="1"/>
    <col min="9732" max="9732" width="6.875" style="182" customWidth="1"/>
    <col min="9733" max="9733" width="9.375" style="182" customWidth="1"/>
    <col min="9734" max="9734" width="6.25" style="182" customWidth="1"/>
    <col min="9735" max="9735" width="8.75" style="182" customWidth="1"/>
    <col min="9736" max="9736" width="11.875" style="182" customWidth="1"/>
    <col min="9737" max="9737" width="6.875" style="182" customWidth="1"/>
    <col min="9738" max="9739" width="9.375" style="182" customWidth="1"/>
    <col min="9740" max="9984" width="9" style="182"/>
    <col min="9985" max="9985" width="6.25" style="182" customWidth="1"/>
    <col min="9986" max="9986" width="8.75" style="182" customWidth="1"/>
    <col min="9987" max="9987" width="11.875" style="182" customWidth="1"/>
    <col min="9988" max="9988" width="6.875" style="182" customWidth="1"/>
    <col min="9989" max="9989" width="9.375" style="182" customWidth="1"/>
    <col min="9990" max="9990" width="6.25" style="182" customWidth="1"/>
    <col min="9991" max="9991" width="8.75" style="182" customWidth="1"/>
    <col min="9992" max="9992" width="11.875" style="182" customWidth="1"/>
    <col min="9993" max="9993" width="6.875" style="182" customWidth="1"/>
    <col min="9994" max="9995" width="9.375" style="182" customWidth="1"/>
    <col min="9996" max="10240" width="9" style="182"/>
    <col min="10241" max="10241" width="6.25" style="182" customWidth="1"/>
    <col min="10242" max="10242" width="8.75" style="182" customWidth="1"/>
    <col min="10243" max="10243" width="11.875" style="182" customWidth="1"/>
    <col min="10244" max="10244" width="6.875" style="182" customWidth="1"/>
    <col min="10245" max="10245" width="9.375" style="182" customWidth="1"/>
    <col min="10246" max="10246" width="6.25" style="182" customWidth="1"/>
    <col min="10247" max="10247" width="8.75" style="182" customWidth="1"/>
    <col min="10248" max="10248" width="11.875" style="182" customWidth="1"/>
    <col min="10249" max="10249" width="6.875" style="182" customWidth="1"/>
    <col min="10250" max="10251" width="9.375" style="182" customWidth="1"/>
    <col min="10252" max="10496" width="9" style="182"/>
    <col min="10497" max="10497" width="6.25" style="182" customWidth="1"/>
    <col min="10498" max="10498" width="8.75" style="182" customWidth="1"/>
    <col min="10499" max="10499" width="11.875" style="182" customWidth="1"/>
    <col min="10500" max="10500" width="6.875" style="182" customWidth="1"/>
    <col min="10501" max="10501" width="9.375" style="182" customWidth="1"/>
    <col min="10502" max="10502" width="6.25" style="182" customWidth="1"/>
    <col min="10503" max="10503" width="8.75" style="182" customWidth="1"/>
    <col min="10504" max="10504" width="11.875" style="182" customWidth="1"/>
    <col min="10505" max="10505" width="6.875" style="182" customWidth="1"/>
    <col min="10506" max="10507" width="9.375" style="182" customWidth="1"/>
    <col min="10508" max="10752" width="9" style="182"/>
    <col min="10753" max="10753" width="6.25" style="182" customWidth="1"/>
    <col min="10754" max="10754" width="8.75" style="182" customWidth="1"/>
    <col min="10755" max="10755" width="11.875" style="182" customWidth="1"/>
    <col min="10756" max="10756" width="6.875" style="182" customWidth="1"/>
    <col min="10757" max="10757" width="9.375" style="182" customWidth="1"/>
    <col min="10758" max="10758" width="6.25" style="182" customWidth="1"/>
    <col min="10759" max="10759" width="8.75" style="182" customWidth="1"/>
    <col min="10760" max="10760" width="11.875" style="182" customWidth="1"/>
    <col min="10761" max="10761" width="6.875" style="182" customWidth="1"/>
    <col min="10762" max="10763" width="9.375" style="182" customWidth="1"/>
    <col min="10764" max="11008" width="9" style="182"/>
    <col min="11009" max="11009" width="6.25" style="182" customWidth="1"/>
    <col min="11010" max="11010" width="8.75" style="182" customWidth="1"/>
    <col min="11011" max="11011" width="11.875" style="182" customWidth="1"/>
    <col min="11012" max="11012" width="6.875" style="182" customWidth="1"/>
    <col min="11013" max="11013" width="9.375" style="182" customWidth="1"/>
    <col min="11014" max="11014" width="6.25" style="182" customWidth="1"/>
    <col min="11015" max="11015" width="8.75" style="182" customWidth="1"/>
    <col min="11016" max="11016" width="11.875" style="182" customWidth="1"/>
    <col min="11017" max="11017" width="6.875" style="182" customWidth="1"/>
    <col min="11018" max="11019" width="9.375" style="182" customWidth="1"/>
    <col min="11020" max="11264" width="9" style="182"/>
    <col min="11265" max="11265" width="6.25" style="182" customWidth="1"/>
    <col min="11266" max="11266" width="8.75" style="182" customWidth="1"/>
    <col min="11267" max="11267" width="11.875" style="182" customWidth="1"/>
    <col min="11268" max="11268" width="6.875" style="182" customWidth="1"/>
    <col min="11269" max="11269" width="9.375" style="182" customWidth="1"/>
    <col min="11270" max="11270" width="6.25" style="182" customWidth="1"/>
    <col min="11271" max="11271" width="8.75" style="182" customWidth="1"/>
    <col min="11272" max="11272" width="11.875" style="182" customWidth="1"/>
    <col min="11273" max="11273" width="6.875" style="182" customWidth="1"/>
    <col min="11274" max="11275" width="9.375" style="182" customWidth="1"/>
    <col min="11276" max="11520" width="9" style="182"/>
    <col min="11521" max="11521" width="6.25" style="182" customWidth="1"/>
    <col min="11522" max="11522" width="8.75" style="182" customWidth="1"/>
    <col min="11523" max="11523" width="11.875" style="182" customWidth="1"/>
    <col min="11524" max="11524" width="6.875" style="182" customWidth="1"/>
    <col min="11525" max="11525" width="9.375" style="182" customWidth="1"/>
    <col min="11526" max="11526" width="6.25" style="182" customWidth="1"/>
    <col min="11527" max="11527" width="8.75" style="182" customWidth="1"/>
    <col min="11528" max="11528" width="11.875" style="182" customWidth="1"/>
    <col min="11529" max="11529" width="6.875" style="182" customWidth="1"/>
    <col min="11530" max="11531" width="9.375" style="182" customWidth="1"/>
    <col min="11532" max="11776" width="9" style="182"/>
    <col min="11777" max="11777" width="6.25" style="182" customWidth="1"/>
    <col min="11778" max="11778" width="8.75" style="182" customWidth="1"/>
    <col min="11779" max="11779" width="11.875" style="182" customWidth="1"/>
    <col min="11780" max="11780" width="6.875" style="182" customWidth="1"/>
    <col min="11781" max="11781" width="9.375" style="182" customWidth="1"/>
    <col min="11782" max="11782" width="6.25" style="182" customWidth="1"/>
    <col min="11783" max="11783" width="8.75" style="182" customWidth="1"/>
    <col min="11784" max="11784" width="11.875" style="182" customWidth="1"/>
    <col min="11785" max="11785" width="6.875" style="182" customWidth="1"/>
    <col min="11786" max="11787" width="9.375" style="182" customWidth="1"/>
    <col min="11788" max="12032" width="9" style="182"/>
    <col min="12033" max="12033" width="6.25" style="182" customWidth="1"/>
    <col min="12034" max="12034" width="8.75" style="182" customWidth="1"/>
    <col min="12035" max="12035" width="11.875" style="182" customWidth="1"/>
    <col min="12036" max="12036" width="6.875" style="182" customWidth="1"/>
    <col min="12037" max="12037" width="9.375" style="182" customWidth="1"/>
    <col min="12038" max="12038" width="6.25" style="182" customWidth="1"/>
    <col min="12039" max="12039" width="8.75" style="182" customWidth="1"/>
    <col min="12040" max="12040" width="11.875" style="182" customWidth="1"/>
    <col min="12041" max="12041" width="6.875" style="182" customWidth="1"/>
    <col min="12042" max="12043" width="9.375" style="182" customWidth="1"/>
    <col min="12044" max="12288" width="9" style="182"/>
    <col min="12289" max="12289" width="6.25" style="182" customWidth="1"/>
    <col min="12290" max="12290" width="8.75" style="182" customWidth="1"/>
    <col min="12291" max="12291" width="11.875" style="182" customWidth="1"/>
    <col min="12292" max="12292" width="6.875" style="182" customWidth="1"/>
    <col min="12293" max="12293" width="9.375" style="182" customWidth="1"/>
    <col min="12294" max="12294" width="6.25" style="182" customWidth="1"/>
    <col min="12295" max="12295" width="8.75" style="182" customWidth="1"/>
    <col min="12296" max="12296" width="11.875" style="182" customWidth="1"/>
    <col min="12297" max="12297" width="6.875" style="182" customWidth="1"/>
    <col min="12298" max="12299" width="9.375" style="182" customWidth="1"/>
    <col min="12300" max="12544" width="9" style="182"/>
    <col min="12545" max="12545" width="6.25" style="182" customWidth="1"/>
    <col min="12546" max="12546" width="8.75" style="182" customWidth="1"/>
    <col min="12547" max="12547" width="11.875" style="182" customWidth="1"/>
    <col min="12548" max="12548" width="6.875" style="182" customWidth="1"/>
    <col min="12549" max="12549" width="9.375" style="182" customWidth="1"/>
    <col min="12550" max="12550" width="6.25" style="182" customWidth="1"/>
    <col min="12551" max="12551" width="8.75" style="182" customWidth="1"/>
    <col min="12552" max="12552" width="11.875" style="182" customWidth="1"/>
    <col min="12553" max="12553" width="6.875" style="182" customWidth="1"/>
    <col min="12554" max="12555" width="9.375" style="182" customWidth="1"/>
    <col min="12556" max="12800" width="9" style="182"/>
    <col min="12801" max="12801" width="6.25" style="182" customWidth="1"/>
    <col min="12802" max="12802" width="8.75" style="182" customWidth="1"/>
    <col min="12803" max="12803" width="11.875" style="182" customWidth="1"/>
    <col min="12804" max="12804" width="6.875" style="182" customWidth="1"/>
    <col min="12805" max="12805" width="9.375" style="182" customWidth="1"/>
    <col min="12806" max="12806" width="6.25" style="182" customWidth="1"/>
    <col min="12807" max="12807" width="8.75" style="182" customWidth="1"/>
    <col min="12808" max="12808" width="11.875" style="182" customWidth="1"/>
    <col min="12809" max="12809" width="6.875" style="182" customWidth="1"/>
    <col min="12810" max="12811" width="9.375" style="182" customWidth="1"/>
    <col min="12812" max="13056" width="9" style="182"/>
    <col min="13057" max="13057" width="6.25" style="182" customWidth="1"/>
    <col min="13058" max="13058" width="8.75" style="182" customWidth="1"/>
    <col min="13059" max="13059" width="11.875" style="182" customWidth="1"/>
    <col min="13060" max="13060" width="6.875" style="182" customWidth="1"/>
    <col min="13061" max="13061" width="9.375" style="182" customWidth="1"/>
    <col min="13062" max="13062" width="6.25" style="182" customWidth="1"/>
    <col min="13063" max="13063" width="8.75" style="182" customWidth="1"/>
    <col min="13064" max="13064" width="11.875" style="182" customWidth="1"/>
    <col min="13065" max="13065" width="6.875" style="182" customWidth="1"/>
    <col min="13066" max="13067" width="9.375" style="182" customWidth="1"/>
    <col min="13068" max="13312" width="9" style="182"/>
    <col min="13313" max="13313" width="6.25" style="182" customWidth="1"/>
    <col min="13314" max="13314" width="8.75" style="182" customWidth="1"/>
    <col min="13315" max="13315" width="11.875" style="182" customWidth="1"/>
    <col min="13316" max="13316" width="6.875" style="182" customWidth="1"/>
    <col min="13317" max="13317" width="9.375" style="182" customWidth="1"/>
    <col min="13318" max="13318" width="6.25" style="182" customWidth="1"/>
    <col min="13319" max="13319" width="8.75" style="182" customWidth="1"/>
    <col min="13320" max="13320" width="11.875" style="182" customWidth="1"/>
    <col min="13321" max="13321" width="6.875" style="182" customWidth="1"/>
    <col min="13322" max="13323" width="9.375" style="182" customWidth="1"/>
    <col min="13324" max="13568" width="9" style="182"/>
    <col min="13569" max="13569" width="6.25" style="182" customWidth="1"/>
    <col min="13570" max="13570" width="8.75" style="182" customWidth="1"/>
    <col min="13571" max="13571" width="11.875" style="182" customWidth="1"/>
    <col min="13572" max="13572" width="6.875" style="182" customWidth="1"/>
    <col min="13573" max="13573" width="9.375" style="182" customWidth="1"/>
    <col min="13574" max="13574" width="6.25" style="182" customWidth="1"/>
    <col min="13575" max="13575" width="8.75" style="182" customWidth="1"/>
    <col min="13576" max="13576" width="11.875" style="182" customWidth="1"/>
    <col min="13577" max="13577" width="6.875" style="182" customWidth="1"/>
    <col min="13578" max="13579" width="9.375" style="182" customWidth="1"/>
    <col min="13580" max="13824" width="9" style="182"/>
    <col min="13825" max="13825" width="6.25" style="182" customWidth="1"/>
    <col min="13826" max="13826" width="8.75" style="182" customWidth="1"/>
    <col min="13827" max="13827" width="11.875" style="182" customWidth="1"/>
    <col min="13828" max="13828" width="6.875" style="182" customWidth="1"/>
    <col min="13829" max="13829" width="9.375" style="182" customWidth="1"/>
    <col min="13830" max="13830" width="6.25" style="182" customWidth="1"/>
    <col min="13831" max="13831" width="8.75" style="182" customWidth="1"/>
    <col min="13832" max="13832" width="11.875" style="182" customWidth="1"/>
    <col min="13833" max="13833" width="6.875" style="182" customWidth="1"/>
    <col min="13834" max="13835" width="9.375" style="182" customWidth="1"/>
    <col min="13836" max="14080" width="9" style="182"/>
    <col min="14081" max="14081" width="6.25" style="182" customWidth="1"/>
    <col min="14082" max="14082" width="8.75" style="182" customWidth="1"/>
    <col min="14083" max="14083" width="11.875" style="182" customWidth="1"/>
    <col min="14084" max="14084" width="6.875" style="182" customWidth="1"/>
    <col min="14085" max="14085" width="9.375" style="182" customWidth="1"/>
    <col min="14086" max="14086" width="6.25" style="182" customWidth="1"/>
    <col min="14087" max="14087" width="8.75" style="182" customWidth="1"/>
    <col min="14088" max="14088" width="11.875" style="182" customWidth="1"/>
    <col min="14089" max="14089" width="6.875" style="182" customWidth="1"/>
    <col min="14090" max="14091" width="9.375" style="182" customWidth="1"/>
    <col min="14092" max="14336" width="9" style="182"/>
    <col min="14337" max="14337" width="6.25" style="182" customWidth="1"/>
    <col min="14338" max="14338" width="8.75" style="182" customWidth="1"/>
    <col min="14339" max="14339" width="11.875" style="182" customWidth="1"/>
    <col min="14340" max="14340" width="6.875" style="182" customWidth="1"/>
    <col min="14341" max="14341" width="9.375" style="182" customWidth="1"/>
    <col min="14342" max="14342" width="6.25" style="182" customWidth="1"/>
    <col min="14343" max="14343" width="8.75" style="182" customWidth="1"/>
    <col min="14344" max="14344" width="11.875" style="182" customWidth="1"/>
    <col min="14345" max="14345" width="6.875" style="182" customWidth="1"/>
    <col min="14346" max="14347" width="9.375" style="182" customWidth="1"/>
    <col min="14348" max="14592" width="9" style="182"/>
    <col min="14593" max="14593" width="6.25" style="182" customWidth="1"/>
    <col min="14594" max="14594" width="8.75" style="182" customWidth="1"/>
    <col min="14595" max="14595" width="11.875" style="182" customWidth="1"/>
    <col min="14596" max="14596" width="6.875" style="182" customWidth="1"/>
    <col min="14597" max="14597" width="9.375" style="182" customWidth="1"/>
    <col min="14598" max="14598" width="6.25" style="182" customWidth="1"/>
    <col min="14599" max="14599" width="8.75" style="182" customWidth="1"/>
    <col min="14600" max="14600" width="11.875" style="182" customWidth="1"/>
    <col min="14601" max="14601" width="6.875" style="182" customWidth="1"/>
    <col min="14602" max="14603" width="9.375" style="182" customWidth="1"/>
    <col min="14604" max="14848" width="9" style="182"/>
    <col min="14849" max="14849" width="6.25" style="182" customWidth="1"/>
    <col min="14850" max="14850" width="8.75" style="182" customWidth="1"/>
    <col min="14851" max="14851" width="11.875" style="182" customWidth="1"/>
    <col min="14852" max="14852" width="6.875" style="182" customWidth="1"/>
    <col min="14853" max="14853" width="9.375" style="182" customWidth="1"/>
    <col min="14854" max="14854" width="6.25" style="182" customWidth="1"/>
    <col min="14855" max="14855" width="8.75" style="182" customWidth="1"/>
    <col min="14856" max="14856" width="11.875" style="182" customWidth="1"/>
    <col min="14857" max="14857" width="6.875" style="182" customWidth="1"/>
    <col min="14858" max="14859" width="9.375" style="182" customWidth="1"/>
    <col min="14860" max="15104" width="9" style="182"/>
    <col min="15105" max="15105" width="6.25" style="182" customWidth="1"/>
    <col min="15106" max="15106" width="8.75" style="182" customWidth="1"/>
    <col min="15107" max="15107" width="11.875" style="182" customWidth="1"/>
    <col min="15108" max="15108" width="6.875" style="182" customWidth="1"/>
    <col min="15109" max="15109" width="9.375" style="182" customWidth="1"/>
    <col min="15110" max="15110" width="6.25" style="182" customWidth="1"/>
    <col min="15111" max="15111" width="8.75" style="182" customWidth="1"/>
    <col min="15112" max="15112" width="11.875" style="182" customWidth="1"/>
    <col min="15113" max="15113" width="6.875" style="182" customWidth="1"/>
    <col min="15114" max="15115" width="9.375" style="182" customWidth="1"/>
    <col min="15116" max="15360" width="9" style="182"/>
    <col min="15361" max="15361" width="6.25" style="182" customWidth="1"/>
    <col min="15362" max="15362" width="8.75" style="182" customWidth="1"/>
    <col min="15363" max="15363" width="11.875" style="182" customWidth="1"/>
    <col min="15364" max="15364" width="6.875" style="182" customWidth="1"/>
    <col min="15365" max="15365" width="9.375" style="182" customWidth="1"/>
    <col min="15366" max="15366" width="6.25" style="182" customWidth="1"/>
    <col min="15367" max="15367" width="8.75" style="182" customWidth="1"/>
    <col min="15368" max="15368" width="11.875" style="182" customWidth="1"/>
    <col min="15369" max="15369" width="6.875" style="182" customWidth="1"/>
    <col min="15370" max="15371" width="9.375" style="182" customWidth="1"/>
    <col min="15372" max="15616" width="9" style="182"/>
    <col min="15617" max="15617" width="6.25" style="182" customWidth="1"/>
    <col min="15618" max="15618" width="8.75" style="182" customWidth="1"/>
    <col min="15619" max="15619" width="11.875" style="182" customWidth="1"/>
    <col min="15620" max="15620" width="6.875" style="182" customWidth="1"/>
    <col min="15621" max="15621" width="9.375" style="182" customWidth="1"/>
    <col min="15622" max="15622" width="6.25" style="182" customWidth="1"/>
    <col min="15623" max="15623" width="8.75" style="182" customWidth="1"/>
    <col min="15624" max="15624" width="11.875" style="182" customWidth="1"/>
    <col min="15625" max="15625" width="6.875" style="182" customWidth="1"/>
    <col min="15626" max="15627" width="9.375" style="182" customWidth="1"/>
    <col min="15628" max="15872" width="9" style="182"/>
    <col min="15873" max="15873" width="6.25" style="182" customWidth="1"/>
    <col min="15874" max="15874" width="8.75" style="182" customWidth="1"/>
    <col min="15875" max="15875" width="11.875" style="182" customWidth="1"/>
    <col min="15876" max="15876" width="6.875" style="182" customWidth="1"/>
    <col min="15877" max="15877" width="9.375" style="182" customWidth="1"/>
    <col min="15878" max="15878" width="6.25" style="182" customWidth="1"/>
    <col min="15879" max="15879" width="8.75" style="182" customWidth="1"/>
    <col min="15880" max="15880" width="11.875" style="182" customWidth="1"/>
    <col min="15881" max="15881" width="6.875" style="182" customWidth="1"/>
    <col min="15882" max="15883" width="9.375" style="182" customWidth="1"/>
    <col min="15884" max="16128" width="9" style="182"/>
    <col min="16129" max="16129" width="6.25" style="182" customWidth="1"/>
    <col min="16130" max="16130" width="8.75" style="182" customWidth="1"/>
    <col min="16131" max="16131" width="11.875" style="182" customWidth="1"/>
    <col min="16132" max="16132" width="6.875" style="182" customWidth="1"/>
    <col min="16133" max="16133" width="9.375" style="182" customWidth="1"/>
    <col min="16134" max="16134" width="6.25" style="182" customWidth="1"/>
    <col min="16135" max="16135" width="8.75" style="182" customWidth="1"/>
    <col min="16136" max="16136" width="11.875" style="182" customWidth="1"/>
    <col min="16137" max="16137" width="6.875" style="182" customWidth="1"/>
    <col min="16138" max="16139" width="9.375" style="182" customWidth="1"/>
    <col min="16140" max="16384" width="9" style="182"/>
  </cols>
  <sheetData>
    <row r="1" spans="1:11" ht="27" customHeight="1">
      <c r="A1" s="581" t="s">
        <v>
7</v>
      </c>
      <c r="B1" s="581"/>
      <c r="C1" s="581"/>
      <c r="D1" s="581"/>
      <c r="E1" s="581"/>
      <c r="F1" s="581"/>
      <c r="G1" s="581"/>
      <c r="H1" s="581"/>
      <c r="I1" s="581"/>
      <c r="J1" s="581"/>
      <c r="K1" s="159"/>
    </row>
    <row r="2" spans="1:11" ht="5.25" customHeight="1" thickBot="1">
      <c r="A2" s="160"/>
      <c r="B2" s="160"/>
      <c r="C2" s="160"/>
      <c r="D2" s="160"/>
      <c r="E2" s="161"/>
      <c r="F2" s="160"/>
      <c r="G2" s="160"/>
      <c r="H2" s="160"/>
      <c r="I2" s="160"/>
      <c r="J2" s="160"/>
      <c r="K2" s="162"/>
    </row>
    <row r="3" spans="1:11" ht="21" customHeight="1">
      <c r="A3" s="582" t="s">
        <v>
8</v>
      </c>
      <c r="B3" s="583"/>
      <c r="C3" s="224">
        <v>
11.3</v>
      </c>
      <c r="D3" s="163" t="s">
        <v>
1153</v>
      </c>
      <c r="E3" s="492" t="s">
        <v>
417</v>
      </c>
      <c r="F3" s="582" t="s">
        <v>
10</v>
      </c>
      <c r="G3" s="584"/>
      <c r="H3" s="164">
        <v>
18</v>
      </c>
      <c r="I3" s="163" t="s">
        <v>
11</v>
      </c>
      <c r="J3" s="225" t="s">
        <v>
1328</v>
      </c>
    </row>
    <row r="4" spans="1:11" ht="21" customHeight="1">
      <c r="A4" s="565" t="s">
        <v>
12</v>
      </c>
      <c r="B4" s="566"/>
      <c r="C4" s="10">
        <v>
121443</v>
      </c>
      <c r="D4" s="165" t="s">
        <v>
13</v>
      </c>
      <c r="E4" s="489" t="s">
        <v>
1240</v>
      </c>
      <c r="F4" s="565" t="s">
        <v>
14</v>
      </c>
      <c r="G4" s="567"/>
      <c r="H4" s="166">
        <v>
281</v>
      </c>
      <c r="I4" s="165" t="s">
        <v>
15</v>
      </c>
      <c r="J4" s="226" t="s">
        <v>
1329</v>
      </c>
    </row>
    <row r="5" spans="1:11" ht="21" customHeight="1">
      <c r="A5" s="565" t="s">
        <v>
16</v>
      </c>
      <c r="B5" s="566"/>
      <c r="C5" s="10">
        <v>
60367</v>
      </c>
      <c r="D5" s="165" t="s">
        <v>
17</v>
      </c>
      <c r="E5" s="489" t="s">
        <v>
1239</v>
      </c>
      <c r="F5" s="585" t="s">
        <v>
18</v>
      </c>
      <c r="G5" s="586"/>
      <c r="H5" s="587">
        <v>
28</v>
      </c>
      <c r="I5" s="572" t="s">
        <v>
13</v>
      </c>
      <c r="J5" s="573" t="s">
        <v>
1244</v>
      </c>
    </row>
    <row r="6" spans="1:11" ht="21" customHeight="1">
      <c r="A6" s="578" t="s">
        <v>
19</v>
      </c>
      <c r="B6" s="579"/>
      <c r="C6" s="485">
        <f>
C4/C5</f>
        <v>
2.0117448274719631</v>
      </c>
      <c r="D6" s="165" t="s">
        <v>
13</v>
      </c>
      <c r="E6" s="489" t="s">
        <v>
1239</v>
      </c>
      <c r="F6" s="588" t="s">
        <v>
20</v>
      </c>
      <c r="G6" s="589"/>
      <c r="H6" s="587"/>
      <c r="I6" s="572"/>
      <c r="J6" s="573"/>
    </row>
    <row r="7" spans="1:11" ht="21" customHeight="1">
      <c r="A7" s="565" t="s">
        <v>
21</v>
      </c>
      <c r="B7" s="566"/>
      <c r="C7" s="576">
        <v>
10747</v>
      </c>
      <c r="D7" s="572" t="s">
        <v>
13</v>
      </c>
      <c r="E7" s="489"/>
      <c r="F7" s="574" t="s">
        <v>
22</v>
      </c>
      <c r="G7" s="577"/>
      <c r="H7" s="167">
        <v>
25234</v>
      </c>
      <c r="I7" s="168" t="s">
        <v>
1330</v>
      </c>
      <c r="J7" s="489" t="s">
        <v>
1244</v>
      </c>
    </row>
    <row r="8" spans="1:11" ht="21" customHeight="1">
      <c r="A8" s="578" t="s">
        <v>
23</v>
      </c>
      <c r="B8" s="579"/>
      <c r="C8" s="576"/>
      <c r="D8" s="572"/>
      <c r="E8" s="489" t="s">
        <v>
1239</v>
      </c>
      <c r="F8" s="574" t="s">
        <v>
24</v>
      </c>
      <c r="G8" s="580"/>
      <c r="H8" s="169">
        <v>
80.5</v>
      </c>
      <c r="I8" s="168" t="s">
        <v>
1331</v>
      </c>
      <c r="J8" s="489" t="s">
        <v>
1244</v>
      </c>
    </row>
    <row r="9" spans="1:11" ht="21" customHeight="1">
      <c r="A9" s="574" t="s">
        <v>
25</v>
      </c>
      <c r="B9" s="575"/>
      <c r="C9" s="13">
        <v>
105</v>
      </c>
      <c r="D9" s="168" t="s">
        <v>
26</v>
      </c>
      <c r="E9" s="489" t="s">
        <v>
1239</v>
      </c>
      <c r="F9" s="565" t="s">
        <v>
27</v>
      </c>
      <c r="G9" s="567"/>
      <c r="H9" s="166">
        <v>
76</v>
      </c>
      <c r="I9" s="165" t="s">
        <v>
28</v>
      </c>
      <c r="J9" s="489" t="s">
        <v>
1244</v>
      </c>
    </row>
    <row r="10" spans="1:11" ht="21" customHeight="1">
      <c r="A10" s="565" t="s">
        <v>
29</v>
      </c>
      <c r="B10" s="566"/>
      <c r="C10" s="216">
        <v>
9741</v>
      </c>
      <c r="D10" s="165" t="s">
        <v>
13</v>
      </c>
      <c r="E10" s="489" t="s">
        <v>
1245</v>
      </c>
      <c r="F10" s="565" t="s">
        <v>
31</v>
      </c>
      <c r="G10" s="567"/>
      <c r="H10" s="166">
        <v>
7</v>
      </c>
      <c r="I10" s="165" t="s">
        <v>
32</v>
      </c>
      <c r="J10" s="226" t="s">
        <v>
1242</v>
      </c>
    </row>
    <row r="11" spans="1:11" ht="21" customHeight="1">
      <c r="A11" s="565" t="s">
        <v>
30</v>
      </c>
      <c r="B11" s="566"/>
      <c r="C11" s="216">
        <v>
8748</v>
      </c>
      <c r="D11" s="165" t="s">
        <v>
13</v>
      </c>
      <c r="E11" s="489" t="s">
        <v>
1245</v>
      </c>
      <c r="F11" s="486"/>
      <c r="G11" s="488" t="s">
        <v>
34</v>
      </c>
      <c r="H11" s="303">
        <v>
962</v>
      </c>
      <c r="I11" s="165" t="s">
        <v>
13</v>
      </c>
      <c r="J11" s="226" t="s">
        <v>
1242</v>
      </c>
    </row>
    <row r="12" spans="1:11" ht="21" customHeight="1">
      <c r="A12" s="565" t="s">
        <v>
33</v>
      </c>
      <c r="B12" s="566"/>
      <c r="C12" s="216">
        <v>
1088</v>
      </c>
      <c r="D12" s="165" t="s">
        <v>
13</v>
      </c>
      <c r="E12" s="489" t="s">
        <v>
1245</v>
      </c>
      <c r="F12" s="565" t="s">
        <v>
36</v>
      </c>
      <c r="G12" s="567"/>
      <c r="H12" s="166">
        <v>
10</v>
      </c>
      <c r="I12" s="165" t="s">
        <v>
37</v>
      </c>
      <c r="J12" s="226" t="s">
        <v>
1242</v>
      </c>
    </row>
    <row r="13" spans="1:11" ht="21" customHeight="1">
      <c r="A13" s="565" t="s">
        <v>
35</v>
      </c>
      <c r="B13" s="566"/>
      <c r="C13" s="216">
        <v>
906</v>
      </c>
      <c r="D13" s="165" t="s">
        <v>
13</v>
      </c>
      <c r="E13" s="489" t="s">
        <v>
1245</v>
      </c>
      <c r="F13" s="486"/>
      <c r="G13" s="487" t="s">
        <v>
39</v>
      </c>
      <c r="H13" s="170">
        <v>
6098</v>
      </c>
      <c r="I13" s="165" t="s">
        <v>
13</v>
      </c>
      <c r="J13" s="226" t="s">
        <v>
1242</v>
      </c>
    </row>
    <row r="14" spans="1:11" ht="21" customHeight="1">
      <c r="A14" s="565" t="s">
        <v>
38</v>
      </c>
      <c r="B14" s="566"/>
      <c r="C14" s="10">
        <v>
2792</v>
      </c>
      <c r="D14" s="165" t="s">
        <v>
13</v>
      </c>
      <c r="E14" s="489" t="s">
        <v>
1239</v>
      </c>
      <c r="F14" s="565" t="s">
        <v>
41</v>
      </c>
      <c r="G14" s="567"/>
      <c r="H14" s="166">
        <v>
9</v>
      </c>
      <c r="I14" s="165" t="s">
        <v>
37</v>
      </c>
      <c r="J14" s="226" t="s">
        <v>
1242</v>
      </c>
    </row>
    <row r="15" spans="1:11" ht="21" customHeight="1">
      <c r="A15" s="565" t="s">
        <v>
40</v>
      </c>
      <c r="B15" s="566"/>
      <c r="C15" s="10">
        <v>
106689</v>
      </c>
      <c r="D15" s="165" t="s">
        <v>
13</v>
      </c>
      <c r="E15" s="489" t="s">
        <v>
1239</v>
      </c>
      <c r="F15" s="486"/>
      <c r="G15" s="487" t="s">
        <v>
44</v>
      </c>
      <c r="H15" s="170">
        <v>
3763</v>
      </c>
      <c r="I15" s="165" t="s">
        <v>
13</v>
      </c>
      <c r="J15" s="226" t="s">
        <v>
1242</v>
      </c>
    </row>
    <row r="16" spans="1:11" ht="21" customHeight="1">
      <c r="A16" s="565" t="s">
        <v>
42</v>
      </c>
      <c r="B16" s="566"/>
      <c r="C16" s="170">
        <v>
2905</v>
      </c>
      <c r="D16" s="165" t="s">
        <v>
43</v>
      </c>
      <c r="E16" s="489" t="s">
        <v>
1332</v>
      </c>
      <c r="F16" s="565" t="s">
        <v>
46</v>
      </c>
      <c r="G16" s="566"/>
      <c r="H16" s="169">
        <v>
6</v>
      </c>
      <c r="I16" s="168" t="s">
        <v>
37</v>
      </c>
      <c r="J16" s="226" t="s">
        <v>
1242</v>
      </c>
    </row>
    <row r="17" spans="1:10" ht="21" customHeight="1">
      <c r="A17" s="171"/>
      <c r="B17" s="488" t="s">
        <v>
45</v>
      </c>
      <c r="C17" s="170">
        <v>
29989</v>
      </c>
      <c r="D17" s="165" t="s">
        <v>
13</v>
      </c>
      <c r="E17" s="489" t="s">
        <v>
1333</v>
      </c>
      <c r="F17" s="486"/>
      <c r="G17" s="487" t="s">
        <v>
44</v>
      </c>
      <c r="H17" s="167">
        <v>
4181</v>
      </c>
      <c r="I17" s="168" t="s">
        <v>
13</v>
      </c>
      <c r="J17" s="226" t="s">
        <v>
1242</v>
      </c>
    </row>
    <row r="18" spans="1:10" ht="21" customHeight="1">
      <c r="A18" s="565" t="s">
        <v>
47</v>
      </c>
      <c r="B18" s="566"/>
      <c r="C18" s="170">
        <v>
15</v>
      </c>
      <c r="D18" s="165"/>
      <c r="E18" s="489" t="s">
        <v>
1334</v>
      </c>
      <c r="F18" s="565" t="s">
        <v>
48</v>
      </c>
      <c r="G18" s="567"/>
      <c r="H18" s="169">
        <v>
1</v>
      </c>
      <c r="I18" s="168" t="s">
        <v>
37</v>
      </c>
      <c r="J18" s="226" t="s">
        <v>
1335</v>
      </c>
    </row>
    <row r="19" spans="1:10" ht="21" customHeight="1">
      <c r="A19" s="486"/>
      <c r="B19" s="488" t="s">
        <v>
45</v>
      </c>
      <c r="C19" s="170">
        <v>
329</v>
      </c>
      <c r="D19" s="165" t="s">
        <v>
13</v>
      </c>
      <c r="E19" s="489" t="s">
        <v>
1336</v>
      </c>
      <c r="F19" s="486"/>
      <c r="G19" s="487" t="s">
        <v>
50</v>
      </c>
      <c r="H19" s="167">
        <v>
5411</v>
      </c>
      <c r="I19" s="168" t="s">
        <v>
13</v>
      </c>
      <c r="J19" s="226" t="s">
        <v>
1337</v>
      </c>
    </row>
    <row r="20" spans="1:10" ht="21" customHeight="1">
      <c r="A20" s="486"/>
      <c r="B20" s="488" t="s">
        <v>
49</v>
      </c>
      <c r="C20" s="571">
        <v>
3823</v>
      </c>
      <c r="D20" s="572" t="s">
        <v>
52</v>
      </c>
      <c r="E20" s="573" t="s">
        <v>
1338</v>
      </c>
      <c r="F20" s="565" t="s">
        <v>
53</v>
      </c>
      <c r="G20" s="567"/>
      <c r="H20" s="169">
        <v>
1</v>
      </c>
      <c r="I20" s="168" t="s">
        <v>
37</v>
      </c>
      <c r="J20" s="226" t="s">
        <v>
1242</v>
      </c>
    </row>
    <row r="21" spans="1:10" ht="21" customHeight="1">
      <c r="A21" s="486"/>
      <c r="B21" s="488" t="s">
        <v>
51</v>
      </c>
      <c r="C21" s="571"/>
      <c r="D21" s="572"/>
      <c r="E21" s="573"/>
      <c r="F21" s="486"/>
      <c r="G21" s="487" t="s">
        <v>
44</v>
      </c>
      <c r="H21" s="172" t="s">
        <v>
1339</v>
      </c>
      <c r="I21" s="168" t="s">
        <v>
13</v>
      </c>
      <c r="J21" s="226" t="s">
        <v>
1242</v>
      </c>
    </row>
    <row r="22" spans="1:10" ht="21" customHeight="1">
      <c r="A22" s="565" t="s">
        <v>
54</v>
      </c>
      <c r="B22" s="566"/>
      <c r="C22" s="170">
        <v>
447</v>
      </c>
      <c r="D22" s="165" t="s">
        <v>
55</v>
      </c>
      <c r="E22" s="489" t="s">
        <v>
1340</v>
      </c>
      <c r="F22" s="565" t="s">
        <v>
56</v>
      </c>
      <c r="G22" s="567"/>
      <c r="H22" s="169">
        <v>
3</v>
      </c>
      <c r="I22" s="168" t="s">
        <v>
37</v>
      </c>
      <c r="J22" s="226" t="s">
        <v>
1242</v>
      </c>
    </row>
    <row r="23" spans="1:10" ht="21" customHeight="1">
      <c r="A23" s="486"/>
      <c r="B23" s="488" t="s">
        <v>
45</v>
      </c>
      <c r="C23" s="170">
        <v>
4340</v>
      </c>
      <c r="D23" s="165" t="s">
        <v>
13</v>
      </c>
      <c r="E23" s="489" t="s">
        <v>
1340</v>
      </c>
      <c r="F23" s="486"/>
      <c r="G23" s="487" t="s">
        <v>
44</v>
      </c>
      <c r="H23" s="167">
        <v>
2015</v>
      </c>
      <c r="I23" s="168" t="s">
        <v>
13</v>
      </c>
      <c r="J23" s="226" t="s">
        <v>
1242</v>
      </c>
    </row>
    <row r="24" spans="1:10" ht="21" customHeight="1">
      <c r="A24" s="565" t="s">
        <v>
57</v>
      </c>
      <c r="B24" s="566"/>
      <c r="C24" s="170">
        <v>
149</v>
      </c>
      <c r="D24" s="165" t="s">
        <v>
58</v>
      </c>
      <c r="E24" s="489" t="s">
        <v>
1341</v>
      </c>
      <c r="F24" s="565" t="s">
        <v>
60</v>
      </c>
      <c r="G24" s="567"/>
      <c r="H24" s="166">
        <v>
1</v>
      </c>
      <c r="I24" s="165" t="s">
        <v>
61</v>
      </c>
      <c r="J24" s="226" t="s">
        <v>
1243</v>
      </c>
    </row>
    <row r="25" spans="1:10" ht="21" customHeight="1">
      <c r="A25" s="486"/>
      <c r="B25" s="488" t="s">
        <v>
59</v>
      </c>
      <c r="C25" s="170">
        <v>
330</v>
      </c>
      <c r="D25" s="165" t="s">
        <v>
13</v>
      </c>
      <c r="E25" s="489" t="s">
        <v>
1342</v>
      </c>
      <c r="F25" s="486"/>
      <c r="G25" s="487" t="s">
        <v>
63</v>
      </c>
      <c r="H25" s="170">
        <v>
283389</v>
      </c>
      <c r="I25" s="165" t="s">
        <v>
64</v>
      </c>
      <c r="J25" s="226" t="s">
        <v>
1243</v>
      </c>
    </row>
    <row r="26" spans="1:10" ht="21" customHeight="1">
      <c r="A26" s="565" t="s">
        <v>
62</v>
      </c>
      <c r="B26" s="566"/>
      <c r="C26" s="170">
        <v>
28744</v>
      </c>
      <c r="D26" s="165" t="s">
        <v>
58</v>
      </c>
      <c r="E26" s="489" t="s">
        <v>
1239</v>
      </c>
      <c r="F26" s="565" t="s">
        <v>
67</v>
      </c>
      <c r="G26" s="567"/>
      <c r="H26" s="166">
        <v>
677</v>
      </c>
      <c r="I26" s="165" t="s">
        <v>
13</v>
      </c>
      <c r="J26" s="489" t="s">
        <v>
1241</v>
      </c>
    </row>
    <row r="27" spans="1:10" ht="21" customHeight="1">
      <c r="A27" s="565" t="s">
        <v>
65</v>
      </c>
      <c r="B27" s="566"/>
      <c r="C27" s="170">
        <v>
89935</v>
      </c>
      <c r="D27" s="165" t="s">
        <v>
66</v>
      </c>
      <c r="E27" s="489" t="s">
        <v>
1244</v>
      </c>
      <c r="F27" s="565" t="s">
        <v>
69</v>
      </c>
      <c r="G27" s="567"/>
      <c r="H27" s="170">
        <v>
47375675</v>
      </c>
      <c r="I27" s="165" t="s">
        <v>
70</v>
      </c>
      <c r="J27" s="489" t="s">
        <v>
1244</v>
      </c>
    </row>
    <row r="28" spans="1:10" ht="21" customHeight="1">
      <c r="A28" s="565" t="s">
        <v>
68</v>
      </c>
      <c r="B28" s="566"/>
      <c r="C28" s="491">
        <v>
25462</v>
      </c>
      <c r="D28" s="165" t="s">
        <v>
1331</v>
      </c>
      <c r="E28" s="489" t="s">
        <v>
1343</v>
      </c>
      <c r="F28" s="565" t="s">
        <v>
72</v>
      </c>
      <c r="G28" s="567"/>
      <c r="H28" s="166">
        <v>
782</v>
      </c>
      <c r="I28" s="165" t="s">
        <v>
70</v>
      </c>
      <c r="J28" s="489" t="s">
        <v>
1244</v>
      </c>
    </row>
    <row r="29" spans="1:10" ht="21" customHeight="1">
      <c r="A29" s="565" t="s">
        <v>
71</v>
      </c>
      <c r="B29" s="566"/>
      <c r="C29" s="170">
        <v>
1529</v>
      </c>
      <c r="D29" s="165" t="s">
        <v>
17</v>
      </c>
      <c r="E29" s="489" t="s">
        <v>
1244</v>
      </c>
      <c r="F29" s="565" t="s">
        <v>
74</v>
      </c>
      <c r="G29" s="567"/>
      <c r="H29" s="166">
        <v>
390</v>
      </c>
      <c r="I29" s="165" t="s">
        <v>
70</v>
      </c>
      <c r="J29" s="489" t="s">
        <v>
1244</v>
      </c>
    </row>
    <row r="30" spans="1:10" ht="21" customHeight="1">
      <c r="A30" s="486"/>
      <c r="B30" s="488" t="s">
        <v>
73</v>
      </c>
      <c r="C30" s="170">
        <v>
1723</v>
      </c>
      <c r="D30" s="165" t="s">
        <v>
13</v>
      </c>
      <c r="E30" s="489" t="s">
        <v>
1244</v>
      </c>
      <c r="F30" s="565" t="s">
        <v>
76</v>
      </c>
      <c r="G30" s="567"/>
      <c r="H30" s="170">
        <v>
45561171</v>
      </c>
      <c r="I30" s="165" t="s">
        <v>
70</v>
      </c>
      <c r="J30" s="489" t="s">
        <v>
1244</v>
      </c>
    </row>
    <row r="31" spans="1:10" ht="21" customHeight="1">
      <c r="A31" s="565" t="s">
        <v>
75</v>
      </c>
      <c r="B31" s="566"/>
      <c r="C31" s="170">
        <v>
5</v>
      </c>
      <c r="D31" s="165" t="s">
        <v>
32</v>
      </c>
      <c r="E31" s="489" t="s">
        <v>
1344</v>
      </c>
      <c r="F31" s="565" t="s">
        <v>
72</v>
      </c>
      <c r="G31" s="567"/>
      <c r="H31" s="166">
        <v>
752</v>
      </c>
      <c r="I31" s="165" t="s">
        <v>
70</v>
      </c>
      <c r="J31" s="489" t="s">
        <v>
1244</v>
      </c>
    </row>
    <row r="32" spans="1:10" ht="21" customHeight="1" thickBot="1">
      <c r="A32" s="486"/>
      <c r="B32" s="488" t="s">
        <v>
77</v>
      </c>
      <c r="C32" s="170">
        <v>
529</v>
      </c>
      <c r="D32" s="165" t="s">
        <v>
13</v>
      </c>
      <c r="E32" s="489" t="s">
        <v>
1344</v>
      </c>
      <c r="F32" s="568" t="s">
        <v>
74</v>
      </c>
      <c r="G32" s="569"/>
      <c r="H32" s="215">
        <v>
375</v>
      </c>
      <c r="I32" s="175" t="s">
        <v>
70</v>
      </c>
      <c r="J32" s="227" t="s">
        <v>
1244</v>
      </c>
    </row>
    <row r="33" spans="1:10" ht="21" customHeight="1">
      <c r="A33" s="565" t="s">
        <v>
78</v>
      </c>
      <c r="B33" s="566"/>
      <c r="C33" s="170">
        <v>
85</v>
      </c>
      <c r="D33" s="165" t="s">
        <v>
79</v>
      </c>
      <c r="E33" s="489" t="s">
        <v>
1244</v>
      </c>
      <c r="F33" s="490"/>
      <c r="G33" s="490"/>
      <c r="H33" s="173"/>
      <c r="I33" s="173"/>
      <c r="J33" s="173"/>
    </row>
    <row r="34" spans="1:10" ht="21" customHeight="1">
      <c r="A34" s="565" t="s">
        <v>
80</v>
      </c>
      <c r="B34" s="566"/>
      <c r="C34" s="170">
        <v>
47</v>
      </c>
      <c r="D34" s="165" t="s">
        <v>
79</v>
      </c>
      <c r="E34" s="489" t="s">
        <v>
1244</v>
      </c>
    </row>
    <row r="35" spans="1:10" ht="21" customHeight="1" thickBot="1">
      <c r="A35" s="568" t="s">
        <v>
81</v>
      </c>
      <c r="B35" s="570"/>
      <c r="C35" s="174">
        <v>
13</v>
      </c>
      <c r="D35" s="175" t="s">
        <v>
1345</v>
      </c>
      <c r="E35" s="227" t="s">
        <v>
1244</v>
      </c>
    </row>
    <row r="36" spans="1:10" ht="21" customHeight="1"/>
  </sheetData>
  <mergeCells count="56">
    <mergeCell ref="A5:B5"/>
    <mergeCell ref="F5:G5"/>
    <mergeCell ref="H5:H6"/>
    <mergeCell ref="I5:I6"/>
    <mergeCell ref="J5:J6"/>
    <mergeCell ref="A6:B6"/>
    <mergeCell ref="F6:G6"/>
    <mergeCell ref="A1:J1"/>
    <mergeCell ref="A3:B3"/>
    <mergeCell ref="F3:G3"/>
    <mergeCell ref="A4:B4"/>
    <mergeCell ref="F4:G4"/>
    <mergeCell ref="A7:B7"/>
    <mergeCell ref="C7:C8"/>
    <mergeCell ref="D7:D8"/>
    <mergeCell ref="F7:G7"/>
    <mergeCell ref="A8:B8"/>
    <mergeCell ref="F8:G8"/>
    <mergeCell ref="A9:B9"/>
    <mergeCell ref="F9:G9"/>
    <mergeCell ref="A10:B10"/>
    <mergeCell ref="F10:G10"/>
    <mergeCell ref="A11:B11"/>
    <mergeCell ref="F16:G16"/>
    <mergeCell ref="F18:G18"/>
    <mergeCell ref="F20:G20"/>
    <mergeCell ref="A12:B12"/>
    <mergeCell ref="A13:B13"/>
    <mergeCell ref="A14:B14"/>
    <mergeCell ref="A15:B15"/>
    <mergeCell ref="F12:G12"/>
    <mergeCell ref="F14:G14"/>
    <mergeCell ref="A16:B16"/>
    <mergeCell ref="A18:B18"/>
    <mergeCell ref="C20:C21"/>
    <mergeCell ref="D20:D21"/>
    <mergeCell ref="E20:E21"/>
    <mergeCell ref="A22:B22"/>
    <mergeCell ref="A24:B24"/>
    <mergeCell ref="A26:B26"/>
    <mergeCell ref="A27:B27"/>
    <mergeCell ref="F27:G27"/>
    <mergeCell ref="F22:G22"/>
    <mergeCell ref="F24:G24"/>
    <mergeCell ref="F26:G26"/>
    <mergeCell ref="F32:G32"/>
    <mergeCell ref="A33:B33"/>
    <mergeCell ref="A34:B34"/>
    <mergeCell ref="A35:B35"/>
    <mergeCell ref="A31:B31"/>
    <mergeCell ref="F31:G31"/>
    <mergeCell ref="A28:B28"/>
    <mergeCell ref="F28:G28"/>
    <mergeCell ref="A29:B29"/>
    <mergeCell ref="F29:G29"/>
    <mergeCell ref="F30:G30"/>
  </mergeCells>
  <phoneticPr fontId="1"/>
  <pageMargins left="0.78700000000000003" right="0.78700000000000003" top="0.98399999999999999" bottom="0.98399999999999999" header="0.51200000000000001" footer="0.5120000000000000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M26"/>
  <sheetViews>
    <sheetView view="pageBreakPreview" zoomScaleNormal="100" zoomScaleSheetLayoutView="100" workbookViewId="0">
      <selection sqref="A1:M1048576"/>
    </sheetView>
  </sheetViews>
  <sheetFormatPr defaultRowHeight="13.5"/>
  <cols>
    <col min="1" max="1" width="2.125" style="1" customWidth="1"/>
    <col min="2" max="2" width="3.125" style="1" customWidth="1"/>
    <col min="3" max="3" width="2.375" style="1" customWidth="1"/>
    <col min="4" max="4" width="2.125" style="1" customWidth="1"/>
    <col min="5" max="5" width="7.375" style="1" customWidth="1"/>
    <col min="6" max="6" width="5.5" style="1" customWidth="1"/>
    <col min="7" max="12" width="9" style="1"/>
    <col min="13" max="13" width="10" style="1" customWidth="1"/>
    <col min="14" max="256" width="9" style="1"/>
    <col min="257" max="257" width="2.125" style="1" customWidth="1"/>
    <col min="258" max="258" width="3.125" style="1" customWidth="1"/>
    <col min="259" max="259" width="2.375" style="1" customWidth="1"/>
    <col min="260" max="260" width="2.125" style="1" customWidth="1"/>
    <col min="261" max="261" width="7.375" style="1" customWidth="1"/>
    <col min="262" max="262" width="5.5" style="1" customWidth="1"/>
    <col min="263" max="268" width="9" style="1"/>
    <col min="269" max="269" width="10" style="1" customWidth="1"/>
    <col min="270" max="512" width="9" style="1"/>
    <col min="513" max="513" width="2.125" style="1" customWidth="1"/>
    <col min="514" max="514" width="3.125" style="1" customWidth="1"/>
    <col min="515" max="515" width="2.375" style="1" customWidth="1"/>
    <col min="516" max="516" width="2.125" style="1" customWidth="1"/>
    <col min="517" max="517" width="7.375" style="1" customWidth="1"/>
    <col min="518" max="518" width="5.5" style="1" customWidth="1"/>
    <col min="519" max="524" width="9" style="1"/>
    <col min="525" max="525" width="10" style="1" customWidth="1"/>
    <col min="526" max="768" width="9" style="1"/>
    <col min="769" max="769" width="2.125" style="1" customWidth="1"/>
    <col min="770" max="770" width="3.125" style="1" customWidth="1"/>
    <col min="771" max="771" width="2.375" style="1" customWidth="1"/>
    <col min="772" max="772" width="2.125" style="1" customWidth="1"/>
    <col min="773" max="773" width="7.375" style="1" customWidth="1"/>
    <col min="774" max="774" width="5.5" style="1" customWidth="1"/>
    <col min="775" max="780" width="9" style="1"/>
    <col min="781" max="781" width="10" style="1" customWidth="1"/>
    <col min="782" max="1024" width="9" style="1"/>
    <col min="1025" max="1025" width="2.125" style="1" customWidth="1"/>
    <col min="1026" max="1026" width="3.125" style="1" customWidth="1"/>
    <col min="1027" max="1027" width="2.375" style="1" customWidth="1"/>
    <col min="1028" max="1028" width="2.125" style="1" customWidth="1"/>
    <col min="1029" max="1029" width="7.375" style="1" customWidth="1"/>
    <col min="1030" max="1030" width="5.5" style="1" customWidth="1"/>
    <col min="1031" max="1036" width="9" style="1"/>
    <col min="1037" max="1037" width="10" style="1" customWidth="1"/>
    <col min="1038" max="1280" width="9" style="1"/>
    <col min="1281" max="1281" width="2.125" style="1" customWidth="1"/>
    <col min="1282" max="1282" width="3.125" style="1" customWidth="1"/>
    <col min="1283" max="1283" width="2.375" style="1" customWidth="1"/>
    <col min="1284" max="1284" width="2.125" style="1" customWidth="1"/>
    <col min="1285" max="1285" width="7.375" style="1" customWidth="1"/>
    <col min="1286" max="1286" width="5.5" style="1" customWidth="1"/>
    <col min="1287" max="1292" width="9" style="1"/>
    <col min="1293" max="1293" width="10" style="1" customWidth="1"/>
    <col min="1294" max="1536" width="9" style="1"/>
    <col min="1537" max="1537" width="2.125" style="1" customWidth="1"/>
    <col min="1538" max="1538" width="3.125" style="1" customWidth="1"/>
    <col min="1539" max="1539" width="2.375" style="1" customWidth="1"/>
    <col min="1540" max="1540" width="2.125" style="1" customWidth="1"/>
    <col min="1541" max="1541" width="7.375" style="1" customWidth="1"/>
    <col min="1542" max="1542" width="5.5" style="1" customWidth="1"/>
    <col min="1543" max="1548" width="9" style="1"/>
    <col min="1549" max="1549" width="10" style="1" customWidth="1"/>
    <col min="1550" max="1792" width="9" style="1"/>
    <col min="1793" max="1793" width="2.125" style="1" customWidth="1"/>
    <col min="1794" max="1794" width="3.125" style="1" customWidth="1"/>
    <col min="1795" max="1795" width="2.375" style="1" customWidth="1"/>
    <col min="1796" max="1796" width="2.125" style="1" customWidth="1"/>
    <col min="1797" max="1797" width="7.375" style="1" customWidth="1"/>
    <col min="1798" max="1798" width="5.5" style="1" customWidth="1"/>
    <col min="1799" max="1804" width="9" style="1"/>
    <col min="1805" max="1805" width="10" style="1" customWidth="1"/>
    <col min="1806" max="2048" width="9" style="1"/>
    <col min="2049" max="2049" width="2.125" style="1" customWidth="1"/>
    <col min="2050" max="2050" width="3.125" style="1" customWidth="1"/>
    <col min="2051" max="2051" width="2.375" style="1" customWidth="1"/>
    <col min="2052" max="2052" width="2.125" style="1" customWidth="1"/>
    <col min="2053" max="2053" width="7.375" style="1" customWidth="1"/>
    <col min="2054" max="2054" width="5.5" style="1" customWidth="1"/>
    <col min="2055" max="2060" width="9" style="1"/>
    <col min="2061" max="2061" width="10" style="1" customWidth="1"/>
    <col min="2062" max="2304" width="9" style="1"/>
    <col min="2305" max="2305" width="2.125" style="1" customWidth="1"/>
    <col min="2306" max="2306" width="3.125" style="1" customWidth="1"/>
    <col min="2307" max="2307" width="2.375" style="1" customWidth="1"/>
    <col min="2308" max="2308" width="2.125" style="1" customWidth="1"/>
    <col min="2309" max="2309" width="7.375" style="1" customWidth="1"/>
    <col min="2310" max="2310" width="5.5" style="1" customWidth="1"/>
    <col min="2311" max="2316" width="9" style="1"/>
    <col min="2317" max="2317" width="10" style="1" customWidth="1"/>
    <col min="2318" max="2560" width="9" style="1"/>
    <col min="2561" max="2561" width="2.125" style="1" customWidth="1"/>
    <col min="2562" max="2562" width="3.125" style="1" customWidth="1"/>
    <col min="2563" max="2563" width="2.375" style="1" customWidth="1"/>
    <col min="2564" max="2564" width="2.125" style="1" customWidth="1"/>
    <col min="2565" max="2565" width="7.375" style="1" customWidth="1"/>
    <col min="2566" max="2566" width="5.5" style="1" customWidth="1"/>
    <col min="2567" max="2572" width="9" style="1"/>
    <col min="2573" max="2573" width="10" style="1" customWidth="1"/>
    <col min="2574" max="2816" width="9" style="1"/>
    <col min="2817" max="2817" width="2.125" style="1" customWidth="1"/>
    <col min="2818" max="2818" width="3.125" style="1" customWidth="1"/>
    <col min="2819" max="2819" width="2.375" style="1" customWidth="1"/>
    <col min="2820" max="2820" width="2.125" style="1" customWidth="1"/>
    <col min="2821" max="2821" width="7.375" style="1" customWidth="1"/>
    <col min="2822" max="2822" width="5.5" style="1" customWidth="1"/>
    <col min="2823" max="2828" width="9" style="1"/>
    <col min="2829" max="2829" width="10" style="1" customWidth="1"/>
    <col min="2830" max="3072" width="9" style="1"/>
    <col min="3073" max="3073" width="2.125" style="1" customWidth="1"/>
    <col min="3074" max="3074" width="3.125" style="1" customWidth="1"/>
    <col min="3075" max="3075" width="2.375" style="1" customWidth="1"/>
    <col min="3076" max="3076" width="2.125" style="1" customWidth="1"/>
    <col min="3077" max="3077" width="7.375" style="1" customWidth="1"/>
    <col min="3078" max="3078" width="5.5" style="1" customWidth="1"/>
    <col min="3079" max="3084" width="9" style="1"/>
    <col min="3085" max="3085" width="10" style="1" customWidth="1"/>
    <col min="3086" max="3328" width="9" style="1"/>
    <col min="3329" max="3329" width="2.125" style="1" customWidth="1"/>
    <col min="3330" max="3330" width="3.125" style="1" customWidth="1"/>
    <col min="3331" max="3331" width="2.375" style="1" customWidth="1"/>
    <col min="3332" max="3332" width="2.125" style="1" customWidth="1"/>
    <col min="3333" max="3333" width="7.375" style="1" customWidth="1"/>
    <col min="3334" max="3334" width="5.5" style="1" customWidth="1"/>
    <col min="3335" max="3340" width="9" style="1"/>
    <col min="3341" max="3341" width="10" style="1" customWidth="1"/>
    <col min="3342" max="3584" width="9" style="1"/>
    <col min="3585" max="3585" width="2.125" style="1" customWidth="1"/>
    <col min="3586" max="3586" width="3.125" style="1" customWidth="1"/>
    <col min="3587" max="3587" width="2.375" style="1" customWidth="1"/>
    <col min="3588" max="3588" width="2.125" style="1" customWidth="1"/>
    <col min="3589" max="3589" width="7.375" style="1" customWidth="1"/>
    <col min="3590" max="3590" width="5.5" style="1" customWidth="1"/>
    <col min="3591" max="3596" width="9" style="1"/>
    <col min="3597" max="3597" width="10" style="1" customWidth="1"/>
    <col min="3598" max="3840" width="9" style="1"/>
    <col min="3841" max="3841" width="2.125" style="1" customWidth="1"/>
    <col min="3842" max="3842" width="3.125" style="1" customWidth="1"/>
    <col min="3843" max="3843" width="2.375" style="1" customWidth="1"/>
    <col min="3844" max="3844" width="2.125" style="1" customWidth="1"/>
    <col min="3845" max="3845" width="7.375" style="1" customWidth="1"/>
    <col min="3846" max="3846" width="5.5" style="1" customWidth="1"/>
    <col min="3847" max="3852" width="9" style="1"/>
    <col min="3853" max="3853" width="10" style="1" customWidth="1"/>
    <col min="3854" max="4096" width="9" style="1"/>
    <col min="4097" max="4097" width="2.125" style="1" customWidth="1"/>
    <col min="4098" max="4098" width="3.125" style="1" customWidth="1"/>
    <col min="4099" max="4099" width="2.375" style="1" customWidth="1"/>
    <col min="4100" max="4100" width="2.125" style="1" customWidth="1"/>
    <col min="4101" max="4101" width="7.375" style="1" customWidth="1"/>
    <col min="4102" max="4102" width="5.5" style="1" customWidth="1"/>
    <col min="4103" max="4108" width="9" style="1"/>
    <col min="4109" max="4109" width="10" style="1" customWidth="1"/>
    <col min="4110" max="4352" width="9" style="1"/>
    <col min="4353" max="4353" width="2.125" style="1" customWidth="1"/>
    <col min="4354" max="4354" width="3.125" style="1" customWidth="1"/>
    <col min="4355" max="4355" width="2.375" style="1" customWidth="1"/>
    <col min="4356" max="4356" width="2.125" style="1" customWidth="1"/>
    <col min="4357" max="4357" width="7.375" style="1" customWidth="1"/>
    <col min="4358" max="4358" width="5.5" style="1" customWidth="1"/>
    <col min="4359" max="4364" width="9" style="1"/>
    <col min="4365" max="4365" width="10" style="1" customWidth="1"/>
    <col min="4366" max="4608" width="9" style="1"/>
    <col min="4609" max="4609" width="2.125" style="1" customWidth="1"/>
    <col min="4610" max="4610" width="3.125" style="1" customWidth="1"/>
    <col min="4611" max="4611" width="2.375" style="1" customWidth="1"/>
    <col min="4612" max="4612" width="2.125" style="1" customWidth="1"/>
    <col min="4613" max="4613" width="7.375" style="1" customWidth="1"/>
    <col min="4614" max="4614" width="5.5" style="1" customWidth="1"/>
    <col min="4615" max="4620" width="9" style="1"/>
    <col min="4621" max="4621" width="10" style="1" customWidth="1"/>
    <col min="4622" max="4864" width="9" style="1"/>
    <col min="4865" max="4865" width="2.125" style="1" customWidth="1"/>
    <col min="4866" max="4866" width="3.125" style="1" customWidth="1"/>
    <col min="4867" max="4867" width="2.375" style="1" customWidth="1"/>
    <col min="4868" max="4868" width="2.125" style="1" customWidth="1"/>
    <col min="4869" max="4869" width="7.375" style="1" customWidth="1"/>
    <col min="4870" max="4870" width="5.5" style="1" customWidth="1"/>
    <col min="4871" max="4876" width="9" style="1"/>
    <col min="4877" max="4877" width="10" style="1" customWidth="1"/>
    <col min="4878" max="5120" width="9" style="1"/>
    <col min="5121" max="5121" width="2.125" style="1" customWidth="1"/>
    <col min="5122" max="5122" width="3.125" style="1" customWidth="1"/>
    <col min="5123" max="5123" width="2.375" style="1" customWidth="1"/>
    <col min="5124" max="5124" width="2.125" style="1" customWidth="1"/>
    <col min="5125" max="5125" width="7.375" style="1" customWidth="1"/>
    <col min="5126" max="5126" width="5.5" style="1" customWidth="1"/>
    <col min="5127" max="5132" width="9" style="1"/>
    <col min="5133" max="5133" width="10" style="1" customWidth="1"/>
    <col min="5134" max="5376" width="9" style="1"/>
    <col min="5377" max="5377" width="2.125" style="1" customWidth="1"/>
    <col min="5378" max="5378" width="3.125" style="1" customWidth="1"/>
    <col min="5379" max="5379" width="2.375" style="1" customWidth="1"/>
    <col min="5380" max="5380" width="2.125" style="1" customWidth="1"/>
    <col min="5381" max="5381" width="7.375" style="1" customWidth="1"/>
    <col min="5382" max="5382" width="5.5" style="1" customWidth="1"/>
    <col min="5383" max="5388" width="9" style="1"/>
    <col min="5389" max="5389" width="10" style="1" customWidth="1"/>
    <col min="5390" max="5632" width="9" style="1"/>
    <col min="5633" max="5633" width="2.125" style="1" customWidth="1"/>
    <col min="5634" max="5634" width="3.125" style="1" customWidth="1"/>
    <col min="5635" max="5635" width="2.375" style="1" customWidth="1"/>
    <col min="5636" max="5636" width="2.125" style="1" customWidth="1"/>
    <col min="5637" max="5637" width="7.375" style="1" customWidth="1"/>
    <col min="5638" max="5638" width="5.5" style="1" customWidth="1"/>
    <col min="5639" max="5644" width="9" style="1"/>
    <col min="5645" max="5645" width="10" style="1" customWidth="1"/>
    <col min="5646" max="5888" width="9" style="1"/>
    <col min="5889" max="5889" width="2.125" style="1" customWidth="1"/>
    <col min="5890" max="5890" width="3.125" style="1" customWidth="1"/>
    <col min="5891" max="5891" width="2.375" style="1" customWidth="1"/>
    <col min="5892" max="5892" width="2.125" style="1" customWidth="1"/>
    <col min="5893" max="5893" width="7.375" style="1" customWidth="1"/>
    <col min="5894" max="5894" width="5.5" style="1" customWidth="1"/>
    <col min="5895" max="5900" width="9" style="1"/>
    <col min="5901" max="5901" width="10" style="1" customWidth="1"/>
    <col min="5902" max="6144" width="9" style="1"/>
    <col min="6145" max="6145" width="2.125" style="1" customWidth="1"/>
    <col min="6146" max="6146" width="3.125" style="1" customWidth="1"/>
    <col min="6147" max="6147" width="2.375" style="1" customWidth="1"/>
    <col min="6148" max="6148" width="2.125" style="1" customWidth="1"/>
    <col min="6149" max="6149" width="7.375" style="1" customWidth="1"/>
    <col min="6150" max="6150" width="5.5" style="1" customWidth="1"/>
    <col min="6151" max="6156" width="9" style="1"/>
    <col min="6157" max="6157" width="10" style="1" customWidth="1"/>
    <col min="6158" max="6400" width="9" style="1"/>
    <col min="6401" max="6401" width="2.125" style="1" customWidth="1"/>
    <col min="6402" max="6402" width="3.125" style="1" customWidth="1"/>
    <col min="6403" max="6403" width="2.375" style="1" customWidth="1"/>
    <col min="6404" max="6404" width="2.125" style="1" customWidth="1"/>
    <col min="6405" max="6405" width="7.375" style="1" customWidth="1"/>
    <col min="6406" max="6406" width="5.5" style="1" customWidth="1"/>
    <col min="6407" max="6412" width="9" style="1"/>
    <col min="6413" max="6413" width="10" style="1" customWidth="1"/>
    <col min="6414" max="6656" width="9" style="1"/>
    <col min="6657" max="6657" width="2.125" style="1" customWidth="1"/>
    <col min="6658" max="6658" width="3.125" style="1" customWidth="1"/>
    <col min="6659" max="6659" width="2.375" style="1" customWidth="1"/>
    <col min="6660" max="6660" width="2.125" style="1" customWidth="1"/>
    <col min="6661" max="6661" width="7.375" style="1" customWidth="1"/>
    <col min="6662" max="6662" width="5.5" style="1" customWidth="1"/>
    <col min="6663" max="6668" width="9" style="1"/>
    <col min="6669" max="6669" width="10" style="1" customWidth="1"/>
    <col min="6670" max="6912" width="9" style="1"/>
    <col min="6913" max="6913" width="2.125" style="1" customWidth="1"/>
    <col min="6914" max="6914" width="3.125" style="1" customWidth="1"/>
    <col min="6915" max="6915" width="2.375" style="1" customWidth="1"/>
    <col min="6916" max="6916" width="2.125" style="1" customWidth="1"/>
    <col min="6917" max="6917" width="7.375" style="1" customWidth="1"/>
    <col min="6918" max="6918" width="5.5" style="1" customWidth="1"/>
    <col min="6919" max="6924" width="9" style="1"/>
    <col min="6925" max="6925" width="10" style="1" customWidth="1"/>
    <col min="6926" max="7168" width="9" style="1"/>
    <col min="7169" max="7169" width="2.125" style="1" customWidth="1"/>
    <col min="7170" max="7170" width="3.125" style="1" customWidth="1"/>
    <col min="7171" max="7171" width="2.375" style="1" customWidth="1"/>
    <col min="7172" max="7172" width="2.125" style="1" customWidth="1"/>
    <col min="7173" max="7173" width="7.375" style="1" customWidth="1"/>
    <col min="7174" max="7174" width="5.5" style="1" customWidth="1"/>
    <col min="7175" max="7180" width="9" style="1"/>
    <col min="7181" max="7181" width="10" style="1" customWidth="1"/>
    <col min="7182" max="7424" width="9" style="1"/>
    <col min="7425" max="7425" width="2.125" style="1" customWidth="1"/>
    <col min="7426" max="7426" width="3.125" style="1" customWidth="1"/>
    <col min="7427" max="7427" width="2.375" style="1" customWidth="1"/>
    <col min="7428" max="7428" width="2.125" style="1" customWidth="1"/>
    <col min="7429" max="7429" width="7.375" style="1" customWidth="1"/>
    <col min="7430" max="7430" width="5.5" style="1" customWidth="1"/>
    <col min="7431" max="7436" width="9" style="1"/>
    <col min="7437" max="7437" width="10" style="1" customWidth="1"/>
    <col min="7438" max="7680" width="9" style="1"/>
    <col min="7681" max="7681" width="2.125" style="1" customWidth="1"/>
    <col min="7682" max="7682" width="3.125" style="1" customWidth="1"/>
    <col min="7683" max="7683" width="2.375" style="1" customWidth="1"/>
    <col min="7684" max="7684" width="2.125" style="1" customWidth="1"/>
    <col min="7685" max="7685" width="7.375" style="1" customWidth="1"/>
    <col min="7686" max="7686" width="5.5" style="1" customWidth="1"/>
    <col min="7687" max="7692" width="9" style="1"/>
    <col min="7693" max="7693" width="10" style="1" customWidth="1"/>
    <col min="7694" max="7936" width="9" style="1"/>
    <col min="7937" max="7937" width="2.125" style="1" customWidth="1"/>
    <col min="7938" max="7938" width="3.125" style="1" customWidth="1"/>
    <col min="7939" max="7939" width="2.375" style="1" customWidth="1"/>
    <col min="7940" max="7940" width="2.125" style="1" customWidth="1"/>
    <col min="7941" max="7941" width="7.375" style="1" customWidth="1"/>
    <col min="7942" max="7942" width="5.5" style="1" customWidth="1"/>
    <col min="7943" max="7948" width="9" style="1"/>
    <col min="7949" max="7949" width="10" style="1" customWidth="1"/>
    <col min="7950" max="8192" width="9" style="1"/>
    <col min="8193" max="8193" width="2.125" style="1" customWidth="1"/>
    <col min="8194" max="8194" width="3.125" style="1" customWidth="1"/>
    <col min="8195" max="8195" width="2.375" style="1" customWidth="1"/>
    <col min="8196" max="8196" width="2.125" style="1" customWidth="1"/>
    <col min="8197" max="8197" width="7.375" style="1" customWidth="1"/>
    <col min="8198" max="8198" width="5.5" style="1" customWidth="1"/>
    <col min="8199" max="8204" width="9" style="1"/>
    <col min="8205" max="8205" width="10" style="1" customWidth="1"/>
    <col min="8206" max="8448" width="9" style="1"/>
    <col min="8449" max="8449" width="2.125" style="1" customWidth="1"/>
    <col min="8450" max="8450" width="3.125" style="1" customWidth="1"/>
    <col min="8451" max="8451" width="2.375" style="1" customWidth="1"/>
    <col min="8452" max="8452" width="2.125" style="1" customWidth="1"/>
    <col min="8453" max="8453" width="7.375" style="1" customWidth="1"/>
    <col min="8454" max="8454" width="5.5" style="1" customWidth="1"/>
    <col min="8455" max="8460" width="9" style="1"/>
    <col min="8461" max="8461" width="10" style="1" customWidth="1"/>
    <col min="8462" max="8704" width="9" style="1"/>
    <col min="8705" max="8705" width="2.125" style="1" customWidth="1"/>
    <col min="8706" max="8706" width="3.125" style="1" customWidth="1"/>
    <col min="8707" max="8707" width="2.375" style="1" customWidth="1"/>
    <col min="8708" max="8708" width="2.125" style="1" customWidth="1"/>
    <col min="8709" max="8709" width="7.375" style="1" customWidth="1"/>
    <col min="8710" max="8710" width="5.5" style="1" customWidth="1"/>
    <col min="8711" max="8716" width="9" style="1"/>
    <col min="8717" max="8717" width="10" style="1" customWidth="1"/>
    <col min="8718" max="8960" width="9" style="1"/>
    <col min="8961" max="8961" width="2.125" style="1" customWidth="1"/>
    <col min="8962" max="8962" width="3.125" style="1" customWidth="1"/>
    <col min="8963" max="8963" width="2.375" style="1" customWidth="1"/>
    <col min="8964" max="8964" width="2.125" style="1" customWidth="1"/>
    <col min="8965" max="8965" width="7.375" style="1" customWidth="1"/>
    <col min="8966" max="8966" width="5.5" style="1" customWidth="1"/>
    <col min="8967" max="8972" width="9" style="1"/>
    <col min="8973" max="8973" width="10" style="1" customWidth="1"/>
    <col min="8974" max="9216" width="9" style="1"/>
    <col min="9217" max="9217" width="2.125" style="1" customWidth="1"/>
    <col min="9218" max="9218" width="3.125" style="1" customWidth="1"/>
    <col min="9219" max="9219" width="2.375" style="1" customWidth="1"/>
    <col min="9220" max="9220" width="2.125" style="1" customWidth="1"/>
    <col min="9221" max="9221" width="7.375" style="1" customWidth="1"/>
    <col min="9222" max="9222" width="5.5" style="1" customWidth="1"/>
    <col min="9223" max="9228" width="9" style="1"/>
    <col min="9229" max="9229" width="10" style="1" customWidth="1"/>
    <col min="9230" max="9472" width="9" style="1"/>
    <col min="9473" max="9473" width="2.125" style="1" customWidth="1"/>
    <col min="9474" max="9474" width="3.125" style="1" customWidth="1"/>
    <col min="9475" max="9475" width="2.375" style="1" customWidth="1"/>
    <col min="9476" max="9476" width="2.125" style="1" customWidth="1"/>
    <col min="9477" max="9477" width="7.375" style="1" customWidth="1"/>
    <col min="9478" max="9478" width="5.5" style="1" customWidth="1"/>
    <col min="9479" max="9484" width="9" style="1"/>
    <col min="9485" max="9485" width="10" style="1" customWidth="1"/>
    <col min="9486" max="9728" width="9" style="1"/>
    <col min="9729" max="9729" width="2.125" style="1" customWidth="1"/>
    <col min="9730" max="9730" width="3.125" style="1" customWidth="1"/>
    <col min="9731" max="9731" width="2.375" style="1" customWidth="1"/>
    <col min="9732" max="9732" width="2.125" style="1" customWidth="1"/>
    <col min="9733" max="9733" width="7.375" style="1" customWidth="1"/>
    <col min="9734" max="9734" width="5.5" style="1" customWidth="1"/>
    <col min="9735" max="9740" width="9" style="1"/>
    <col min="9741" max="9741" width="10" style="1" customWidth="1"/>
    <col min="9742" max="9984" width="9" style="1"/>
    <col min="9985" max="9985" width="2.125" style="1" customWidth="1"/>
    <col min="9986" max="9986" width="3.125" style="1" customWidth="1"/>
    <col min="9987" max="9987" width="2.375" style="1" customWidth="1"/>
    <col min="9988" max="9988" width="2.125" style="1" customWidth="1"/>
    <col min="9989" max="9989" width="7.375" style="1" customWidth="1"/>
    <col min="9990" max="9990" width="5.5" style="1" customWidth="1"/>
    <col min="9991" max="9996" width="9" style="1"/>
    <col min="9997" max="9997" width="10" style="1" customWidth="1"/>
    <col min="9998" max="10240" width="9" style="1"/>
    <col min="10241" max="10241" width="2.125" style="1" customWidth="1"/>
    <col min="10242" max="10242" width="3.125" style="1" customWidth="1"/>
    <col min="10243" max="10243" width="2.375" style="1" customWidth="1"/>
    <col min="10244" max="10244" width="2.125" style="1" customWidth="1"/>
    <col min="10245" max="10245" width="7.375" style="1" customWidth="1"/>
    <col min="10246" max="10246" width="5.5" style="1" customWidth="1"/>
    <col min="10247" max="10252" width="9" style="1"/>
    <col min="10253" max="10253" width="10" style="1" customWidth="1"/>
    <col min="10254" max="10496" width="9" style="1"/>
    <col min="10497" max="10497" width="2.125" style="1" customWidth="1"/>
    <col min="10498" max="10498" width="3.125" style="1" customWidth="1"/>
    <col min="10499" max="10499" width="2.375" style="1" customWidth="1"/>
    <col min="10500" max="10500" width="2.125" style="1" customWidth="1"/>
    <col min="10501" max="10501" width="7.375" style="1" customWidth="1"/>
    <col min="10502" max="10502" width="5.5" style="1" customWidth="1"/>
    <col min="10503" max="10508" width="9" style="1"/>
    <col min="10509" max="10509" width="10" style="1" customWidth="1"/>
    <col min="10510" max="10752" width="9" style="1"/>
    <col min="10753" max="10753" width="2.125" style="1" customWidth="1"/>
    <col min="10754" max="10754" width="3.125" style="1" customWidth="1"/>
    <col min="10755" max="10755" width="2.375" style="1" customWidth="1"/>
    <col min="10756" max="10756" width="2.125" style="1" customWidth="1"/>
    <col min="10757" max="10757" width="7.375" style="1" customWidth="1"/>
    <col min="10758" max="10758" width="5.5" style="1" customWidth="1"/>
    <col min="10759" max="10764" width="9" style="1"/>
    <col min="10765" max="10765" width="10" style="1" customWidth="1"/>
    <col min="10766" max="11008" width="9" style="1"/>
    <col min="11009" max="11009" width="2.125" style="1" customWidth="1"/>
    <col min="11010" max="11010" width="3.125" style="1" customWidth="1"/>
    <col min="11011" max="11011" width="2.375" style="1" customWidth="1"/>
    <col min="11012" max="11012" width="2.125" style="1" customWidth="1"/>
    <col min="11013" max="11013" width="7.375" style="1" customWidth="1"/>
    <col min="11014" max="11014" width="5.5" style="1" customWidth="1"/>
    <col min="11015" max="11020" width="9" style="1"/>
    <col min="11021" max="11021" width="10" style="1" customWidth="1"/>
    <col min="11022" max="11264" width="9" style="1"/>
    <col min="11265" max="11265" width="2.125" style="1" customWidth="1"/>
    <col min="11266" max="11266" width="3.125" style="1" customWidth="1"/>
    <col min="11267" max="11267" width="2.375" style="1" customWidth="1"/>
    <col min="11268" max="11268" width="2.125" style="1" customWidth="1"/>
    <col min="11269" max="11269" width="7.375" style="1" customWidth="1"/>
    <col min="11270" max="11270" width="5.5" style="1" customWidth="1"/>
    <col min="11271" max="11276" width="9" style="1"/>
    <col min="11277" max="11277" width="10" style="1" customWidth="1"/>
    <col min="11278" max="11520" width="9" style="1"/>
    <col min="11521" max="11521" width="2.125" style="1" customWidth="1"/>
    <col min="11522" max="11522" width="3.125" style="1" customWidth="1"/>
    <col min="11523" max="11523" width="2.375" style="1" customWidth="1"/>
    <col min="11524" max="11524" width="2.125" style="1" customWidth="1"/>
    <col min="11525" max="11525" width="7.375" style="1" customWidth="1"/>
    <col min="11526" max="11526" width="5.5" style="1" customWidth="1"/>
    <col min="11527" max="11532" width="9" style="1"/>
    <col min="11533" max="11533" width="10" style="1" customWidth="1"/>
    <col min="11534" max="11776" width="9" style="1"/>
    <col min="11777" max="11777" width="2.125" style="1" customWidth="1"/>
    <col min="11778" max="11778" width="3.125" style="1" customWidth="1"/>
    <col min="11779" max="11779" width="2.375" style="1" customWidth="1"/>
    <col min="11780" max="11780" width="2.125" style="1" customWidth="1"/>
    <col min="11781" max="11781" width="7.375" style="1" customWidth="1"/>
    <col min="11782" max="11782" width="5.5" style="1" customWidth="1"/>
    <col min="11783" max="11788" width="9" style="1"/>
    <col min="11789" max="11789" width="10" style="1" customWidth="1"/>
    <col min="11790" max="12032" width="9" style="1"/>
    <col min="12033" max="12033" width="2.125" style="1" customWidth="1"/>
    <col min="12034" max="12034" width="3.125" style="1" customWidth="1"/>
    <col min="12035" max="12035" width="2.375" style="1" customWidth="1"/>
    <col min="12036" max="12036" width="2.125" style="1" customWidth="1"/>
    <col min="12037" max="12037" width="7.375" style="1" customWidth="1"/>
    <col min="12038" max="12038" width="5.5" style="1" customWidth="1"/>
    <col min="12039" max="12044" width="9" style="1"/>
    <col min="12045" max="12045" width="10" style="1" customWidth="1"/>
    <col min="12046" max="12288" width="9" style="1"/>
    <col min="12289" max="12289" width="2.125" style="1" customWidth="1"/>
    <col min="12290" max="12290" width="3.125" style="1" customWidth="1"/>
    <col min="12291" max="12291" width="2.375" style="1" customWidth="1"/>
    <col min="12292" max="12292" width="2.125" style="1" customWidth="1"/>
    <col min="12293" max="12293" width="7.375" style="1" customWidth="1"/>
    <col min="12294" max="12294" width="5.5" style="1" customWidth="1"/>
    <col min="12295" max="12300" width="9" style="1"/>
    <col min="12301" max="12301" width="10" style="1" customWidth="1"/>
    <col min="12302" max="12544" width="9" style="1"/>
    <col min="12545" max="12545" width="2.125" style="1" customWidth="1"/>
    <col min="12546" max="12546" width="3.125" style="1" customWidth="1"/>
    <col min="12547" max="12547" width="2.375" style="1" customWidth="1"/>
    <col min="12548" max="12548" width="2.125" style="1" customWidth="1"/>
    <col min="12549" max="12549" width="7.375" style="1" customWidth="1"/>
    <col min="12550" max="12550" width="5.5" style="1" customWidth="1"/>
    <col min="12551" max="12556" width="9" style="1"/>
    <col min="12557" max="12557" width="10" style="1" customWidth="1"/>
    <col min="12558" max="12800" width="9" style="1"/>
    <col min="12801" max="12801" width="2.125" style="1" customWidth="1"/>
    <col min="12802" max="12802" width="3.125" style="1" customWidth="1"/>
    <col min="12803" max="12803" width="2.375" style="1" customWidth="1"/>
    <col min="12804" max="12804" width="2.125" style="1" customWidth="1"/>
    <col min="12805" max="12805" width="7.375" style="1" customWidth="1"/>
    <col min="12806" max="12806" width="5.5" style="1" customWidth="1"/>
    <col min="12807" max="12812" width="9" style="1"/>
    <col min="12813" max="12813" width="10" style="1" customWidth="1"/>
    <col min="12814" max="13056" width="9" style="1"/>
    <col min="13057" max="13057" width="2.125" style="1" customWidth="1"/>
    <col min="13058" max="13058" width="3.125" style="1" customWidth="1"/>
    <col min="13059" max="13059" width="2.375" style="1" customWidth="1"/>
    <col min="13060" max="13060" width="2.125" style="1" customWidth="1"/>
    <col min="13061" max="13061" width="7.375" style="1" customWidth="1"/>
    <col min="13062" max="13062" width="5.5" style="1" customWidth="1"/>
    <col min="13063" max="13068" width="9" style="1"/>
    <col min="13069" max="13069" width="10" style="1" customWidth="1"/>
    <col min="13070" max="13312" width="9" style="1"/>
    <col min="13313" max="13313" width="2.125" style="1" customWidth="1"/>
    <col min="13314" max="13314" width="3.125" style="1" customWidth="1"/>
    <col min="13315" max="13315" width="2.375" style="1" customWidth="1"/>
    <col min="13316" max="13316" width="2.125" style="1" customWidth="1"/>
    <col min="13317" max="13317" width="7.375" style="1" customWidth="1"/>
    <col min="13318" max="13318" width="5.5" style="1" customWidth="1"/>
    <col min="13319" max="13324" width="9" style="1"/>
    <col min="13325" max="13325" width="10" style="1" customWidth="1"/>
    <col min="13326" max="13568" width="9" style="1"/>
    <col min="13569" max="13569" width="2.125" style="1" customWidth="1"/>
    <col min="13570" max="13570" width="3.125" style="1" customWidth="1"/>
    <col min="13571" max="13571" width="2.375" style="1" customWidth="1"/>
    <col min="13572" max="13572" width="2.125" style="1" customWidth="1"/>
    <col min="13573" max="13573" width="7.375" style="1" customWidth="1"/>
    <col min="13574" max="13574" width="5.5" style="1" customWidth="1"/>
    <col min="13575" max="13580" width="9" style="1"/>
    <col min="13581" max="13581" width="10" style="1" customWidth="1"/>
    <col min="13582" max="13824" width="9" style="1"/>
    <col min="13825" max="13825" width="2.125" style="1" customWidth="1"/>
    <col min="13826" max="13826" width="3.125" style="1" customWidth="1"/>
    <col min="13827" max="13827" width="2.375" style="1" customWidth="1"/>
    <col min="13828" max="13828" width="2.125" style="1" customWidth="1"/>
    <col min="13829" max="13829" width="7.375" style="1" customWidth="1"/>
    <col min="13830" max="13830" width="5.5" style="1" customWidth="1"/>
    <col min="13831" max="13836" width="9" style="1"/>
    <col min="13837" max="13837" width="10" style="1" customWidth="1"/>
    <col min="13838" max="14080" width="9" style="1"/>
    <col min="14081" max="14081" width="2.125" style="1" customWidth="1"/>
    <col min="14082" max="14082" width="3.125" style="1" customWidth="1"/>
    <col min="14083" max="14083" width="2.375" style="1" customWidth="1"/>
    <col min="14084" max="14084" width="2.125" style="1" customWidth="1"/>
    <col min="14085" max="14085" width="7.375" style="1" customWidth="1"/>
    <col min="14086" max="14086" width="5.5" style="1" customWidth="1"/>
    <col min="14087" max="14092" width="9" style="1"/>
    <col min="14093" max="14093" width="10" style="1" customWidth="1"/>
    <col min="14094" max="14336" width="9" style="1"/>
    <col min="14337" max="14337" width="2.125" style="1" customWidth="1"/>
    <col min="14338" max="14338" width="3.125" style="1" customWidth="1"/>
    <col min="14339" max="14339" width="2.375" style="1" customWidth="1"/>
    <col min="14340" max="14340" width="2.125" style="1" customWidth="1"/>
    <col min="14341" max="14341" width="7.375" style="1" customWidth="1"/>
    <col min="14342" max="14342" width="5.5" style="1" customWidth="1"/>
    <col min="14343" max="14348" width="9" style="1"/>
    <col min="14349" max="14349" width="10" style="1" customWidth="1"/>
    <col min="14350" max="14592" width="9" style="1"/>
    <col min="14593" max="14593" width="2.125" style="1" customWidth="1"/>
    <col min="14594" max="14594" width="3.125" style="1" customWidth="1"/>
    <col min="14595" max="14595" width="2.375" style="1" customWidth="1"/>
    <col min="14596" max="14596" width="2.125" style="1" customWidth="1"/>
    <col min="14597" max="14597" width="7.375" style="1" customWidth="1"/>
    <col min="14598" max="14598" width="5.5" style="1" customWidth="1"/>
    <col min="14599" max="14604" width="9" style="1"/>
    <col min="14605" max="14605" width="10" style="1" customWidth="1"/>
    <col min="14606" max="14848" width="9" style="1"/>
    <col min="14849" max="14849" width="2.125" style="1" customWidth="1"/>
    <col min="14850" max="14850" width="3.125" style="1" customWidth="1"/>
    <col min="14851" max="14851" width="2.375" style="1" customWidth="1"/>
    <col min="14852" max="14852" width="2.125" style="1" customWidth="1"/>
    <col min="14853" max="14853" width="7.375" style="1" customWidth="1"/>
    <col min="14854" max="14854" width="5.5" style="1" customWidth="1"/>
    <col min="14855" max="14860" width="9" style="1"/>
    <col min="14861" max="14861" width="10" style="1" customWidth="1"/>
    <col min="14862" max="15104" width="9" style="1"/>
    <col min="15105" max="15105" width="2.125" style="1" customWidth="1"/>
    <col min="15106" max="15106" width="3.125" style="1" customWidth="1"/>
    <col min="15107" max="15107" width="2.375" style="1" customWidth="1"/>
    <col min="15108" max="15108" width="2.125" style="1" customWidth="1"/>
    <col min="15109" max="15109" width="7.375" style="1" customWidth="1"/>
    <col min="15110" max="15110" width="5.5" style="1" customWidth="1"/>
    <col min="15111" max="15116" width="9" style="1"/>
    <col min="15117" max="15117" width="10" style="1" customWidth="1"/>
    <col min="15118" max="15360" width="9" style="1"/>
    <col min="15361" max="15361" width="2.125" style="1" customWidth="1"/>
    <col min="15362" max="15362" width="3.125" style="1" customWidth="1"/>
    <col min="15363" max="15363" width="2.375" style="1" customWidth="1"/>
    <col min="15364" max="15364" width="2.125" style="1" customWidth="1"/>
    <col min="15365" max="15365" width="7.375" style="1" customWidth="1"/>
    <col min="15366" max="15366" width="5.5" style="1" customWidth="1"/>
    <col min="15367" max="15372" width="9" style="1"/>
    <col min="15373" max="15373" width="10" style="1" customWidth="1"/>
    <col min="15374" max="15616" width="9" style="1"/>
    <col min="15617" max="15617" width="2.125" style="1" customWidth="1"/>
    <col min="15618" max="15618" width="3.125" style="1" customWidth="1"/>
    <col min="15619" max="15619" width="2.375" style="1" customWidth="1"/>
    <col min="15620" max="15620" width="2.125" style="1" customWidth="1"/>
    <col min="15621" max="15621" width="7.375" style="1" customWidth="1"/>
    <col min="15622" max="15622" width="5.5" style="1" customWidth="1"/>
    <col min="15623" max="15628" width="9" style="1"/>
    <col min="15629" max="15629" width="10" style="1" customWidth="1"/>
    <col min="15630" max="15872" width="9" style="1"/>
    <col min="15873" max="15873" width="2.125" style="1" customWidth="1"/>
    <col min="15874" max="15874" width="3.125" style="1" customWidth="1"/>
    <col min="15875" max="15875" width="2.375" style="1" customWidth="1"/>
    <col min="15876" max="15876" width="2.125" style="1" customWidth="1"/>
    <col min="15877" max="15877" width="7.375" style="1" customWidth="1"/>
    <col min="15878" max="15878" width="5.5" style="1" customWidth="1"/>
    <col min="15879" max="15884" width="9" style="1"/>
    <col min="15885" max="15885" width="10" style="1" customWidth="1"/>
    <col min="15886" max="16128" width="9" style="1"/>
    <col min="16129" max="16129" width="2.125" style="1" customWidth="1"/>
    <col min="16130" max="16130" width="3.125" style="1" customWidth="1"/>
    <col min="16131" max="16131" width="2.375" style="1" customWidth="1"/>
    <col min="16132" max="16132" width="2.125" style="1" customWidth="1"/>
    <col min="16133" max="16133" width="7.375" style="1" customWidth="1"/>
    <col min="16134" max="16134" width="5.5" style="1" customWidth="1"/>
    <col min="16135" max="16140" width="9" style="1"/>
    <col min="16141" max="16141" width="10" style="1" customWidth="1"/>
    <col min="16142" max="16384" width="9" style="1"/>
  </cols>
  <sheetData>
    <row r="1" spans="2:13" ht="17.25">
      <c r="B1" s="593" t="s">
        <v>
1447</v>
      </c>
      <c r="C1" s="593"/>
      <c r="D1" s="593"/>
      <c r="E1" s="593"/>
      <c r="F1" s="593"/>
      <c r="G1" s="593"/>
      <c r="H1" s="593"/>
      <c r="I1" s="593"/>
      <c r="J1" s="593"/>
      <c r="K1" s="593"/>
      <c r="L1" s="593"/>
      <c r="M1" s="593"/>
    </row>
    <row r="2" spans="2:13" ht="48.75" customHeight="1">
      <c r="B2" s="594"/>
      <c r="C2" s="594"/>
      <c r="D2" s="594"/>
      <c r="E2" s="594"/>
      <c r="F2" s="594"/>
      <c r="G2" s="594"/>
      <c r="H2" s="594"/>
      <c r="I2" s="594"/>
      <c r="J2" s="594"/>
      <c r="K2" s="4"/>
      <c r="L2" s="4"/>
      <c r="M2" s="4"/>
    </row>
    <row r="3" spans="2:13" ht="26.25" customHeight="1">
      <c r="B3" s="4">
        <v>
1</v>
      </c>
      <c r="C3" s="4" t="s">
        <v>
1448</v>
      </c>
      <c r="D3" s="590" t="s">
        <v>
82</v>
      </c>
      <c r="E3" s="590"/>
      <c r="F3" s="590"/>
      <c r="G3" s="4"/>
      <c r="H3" s="4"/>
      <c r="I3" s="4"/>
      <c r="J3" s="4"/>
      <c r="K3" s="4"/>
      <c r="L3" s="4"/>
      <c r="M3" s="4"/>
    </row>
    <row r="4" spans="2:13" ht="26.25" customHeight="1">
      <c r="B4" s="4"/>
      <c r="C4" s="4" t="s">
        <v>
1449</v>
      </c>
      <c r="D4" s="4"/>
      <c r="E4" s="590" t="s">
        <v>
83</v>
      </c>
      <c r="F4" s="590"/>
      <c r="G4" s="590"/>
      <c r="H4" s="590"/>
      <c r="I4" s="590"/>
      <c r="J4" s="590"/>
      <c r="K4" s="590"/>
      <c r="L4" s="590"/>
      <c r="M4" s="590"/>
    </row>
    <row r="5" spans="2:13" ht="26.25" customHeight="1">
      <c r="B5" s="4"/>
      <c r="C5" s="4"/>
      <c r="D5" s="590" t="s">
        <v>
84</v>
      </c>
      <c r="E5" s="590"/>
      <c r="F5" s="590"/>
      <c r="G5" s="590"/>
      <c r="H5" s="4"/>
      <c r="I5" s="4"/>
      <c r="J5" s="4"/>
      <c r="K5" s="4"/>
      <c r="L5" s="4"/>
      <c r="M5" s="4"/>
    </row>
    <row r="6" spans="2:13" ht="26.25" customHeight="1">
      <c r="B6" s="4"/>
      <c r="C6" s="4" t="s">
        <v>
85</v>
      </c>
      <c r="D6" s="4"/>
      <c r="E6" s="590" t="s">
        <v>
86</v>
      </c>
      <c r="F6" s="590"/>
      <c r="G6" s="590"/>
      <c r="H6" s="590"/>
      <c r="I6" s="590"/>
      <c r="J6" s="590"/>
      <c r="K6" s="590"/>
      <c r="L6" s="592"/>
      <c r="M6" s="592"/>
    </row>
    <row r="7" spans="2:13" ht="26.25" customHeight="1">
      <c r="B7" s="4"/>
      <c r="C7" s="4" t="s">
        <v>
87</v>
      </c>
      <c r="D7" s="4"/>
      <c r="E7" s="590" t="s">
        <v>
88</v>
      </c>
      <c r="F7" s="590"/>
      <c r="G7" s="590"/>
      <c r="H7" s="590"/>
      <c r="I7" s="590"/>
      <c r="J7" s="590"/>
      <c r="K7" s="590"/>
      <c r="L7" s="590"/>
      <c r="M7" s="592"/>
    </row>
    <row r="8" spans="2:13" ht="26.25" customHeight="1">
      <c r="B8" s="4"/>
      <c r="C8" s="4" t="s">
        <v>
89</v>
      </c>
      <c r="D8" s="4"/>
      <c r="E8" s="590" t="s">
        <v>
90</v>
      </c>
      <c r="F8" s="590"/>
      <c r="G8" s="590"/>
      <c r="H8" s="590"/>
      <c r="I8" s="590"/>
      <c r="J8" s="590"/>
      <c r="K8" s="590"/>
      <c r="L8" s="590"/>
      <c r="M8" s="590"/>
    </row>
    <row r="9" spans="2:13" ht="26.25" customHeight="1">
      <c r="B9" s="4"/>
      <c r="C9" s="4"/>
      <c r="D9" s="590" t="s">
        <v>
91</v>
      </c>
      <c r="E9" s="590"/>
      <c r="F9" s="590"/>
      <c r="G9" s="590"/>
      <c r="H9" s="590"/>
      <c r="I9" s="592"/>
      <c r="J9" s="592"/>
      <c r="K9" s="511"/>
      <c r="L9" s="511"/>
      <c r="M9" s="4"/>
    </row>
    <row r="10" spans="2:13" ht="26.25" customHeight="1">
      <c r="B10" s="4"/>
      <c r="C10" s="4" t="s">
        <v>
92</v>
      </c>
      <c r="D10" s="4"/>
      <c r="E10" s="590" t="s">
        <v>
93</v>
      </c>
      <c r="F10" s="590"/>
      <c r="G10" s="590"/>
      <c r="H10" s="590"/>
      <c r="I10" s="590"/>
      <c r="J10" s="592"/>
      <c r="K10" s="592"/>
      <c r="L10" s="512"/>
      <c r="M10" s="512"/>
    </row>
    <row r="11" spans="2:13" ht="26.25" customHeight="1">
      <c r="B11" s="4"/>
      <c r="C11" s="4" t="s">
        <v>
94</v>
      </c>
      <c r="D11" s="4"/>
      <c r="E11" s="590" t="s">
        <v>
1450</v>
      </c>
      <c r="F11" s="590"/>
      <c r="G11" s="590"/>
      <c r="H11" s="590"/>
      <c r="I11" s="590"/>
      <c r="J11" s="590"/>
      <c r="K11" s="590"/>
      <c r="L11" s="590"/>
      <c r="M11" s="590"/>
    </row>
    <row r="12" spans="2:13" ht="26.25" customHeight="1">
      <c r="B12" s="4"/>
      <c r="C12" s="4"/>
      <c r="D12" s="512" t="s">
        <v>
1451</v>
      </c>
      <c r="E12" s="512"/>
      <c r="F12" s="512"/>
      <c r="G12" s="513"/>
      <c r="H12" s="4"/>
      <c r="I12" s="4"/>
      <c r="J12" s="4"/>
      <c r="K12" s="4"/>
      <c r="L12" s="4"/>
      <c r="M12" s="4"/>
    </row>
    <row r="13" spans="2:13" ht="26.25" customHeight="1">
      <c r="B13" s="4"/>
      <c r="C13" s="4" t="s">
        <v>
1452</v>
      </c>
      <c r="D13" s="4"/>
      <c r="E13" s="590" t="s">
        <v>
95</v>
      </c>
      <c r="F13" s="590"/>
      <c r="G13" s="590"/>
      <c r="H13" s="590"/>
      <c r="I13" s="590"/>
      <c r="J13" s="590"/>
      <c r="K13" s="590"/>
      <c r="L13" s="512"/>
      <c r="M13" s="512"/>
    </row>
    <row r="14" spans="2:13" ht="26.25" customHeight="1">
      <c r="B14" s="4"/>
      <c r="C14" s="4" t="s">
        <v>
1453</v>
      </c>
      <c r="D14" s="4"/>
      <c r="E14" s="591" t="s">
        <v>
96</v>
      </c>
      <c r="F14" s="591"/>
      <c r="G14" s="591"/>
      <c r="H14" s="591"/>
      <c r="I14" s="591"/>
      <c r="J14" s="591"/>
      <c r="K14" s="591"/>
      <c r="L14" s="591"/>
      <c r="M14" s="592"/>
    </row>
    <row r="15" spans="2:13" ht="26.25" customHeight="1">
      <c r="B15" s="4"/>
      <c r="C15" s="4"/>
      <c r="D15" s="512" t="s">
        <v>
1454</v>
      </c>
      <c r="E15" s="590" t="s">
        <v>
98</v>
      </c>
      <c r="F15" s="590"/>
      <c r="G15" s="590"/>
      <c r="H15" s="590"/>
      <c r="I15" s="590"/>
      <c r="J15" s="590"/>
      <c r="K15" s="512"/>
      <c r="L15" s="512"/>
      <c r="M15" s="4"/>
    </row>
    <row r="16" spans="2:13" ht="26.25" customHeight="1">
      <c r="B16" s="4"/>
      <c r="C16" s="4"/>
      <c r="D16" s="4" t="s">
        <v>
1455</v>
      </c>
      <c r="E16" s="590" t="s">
        <v>
99</v>
      </c>
      <c r="F16" s="590"/>
      <c r="G16" s="590"/>
      <c r="H16" s="590"/>
      <c r="I16" s="590"/>
      <c r="J16" s="4"/>
      <c r="K16" s="4"/>
      <c r="L16" s="4"/>
      <c r="M16" s="4"/>
    </row>
    <row r="17" spans="2:13" ht="26.25" customHeight="1">
      <c r="B17" s="4"/>
      <c r="C17" s="4" t="s">
        <v>
1456</v>
      </c>
      <c r="D17" s="4"/>
      <c r="E17" s="590" t="s">
        <v>
100</v>
      </c>
      <c r="F17" s="590"/>
      <c r="G17" s="590"/>
      <c r="H17" s="590"/>
      <c r="I17" s="590"/>
      <c r="J17" s="590"/>
      <c r="K17" s="590"/>
      <c r="L17" s="590"/>
      <c r="M17" s="590"/>
    </row>
    <row r="18" spans="2:13" ht="26.25" customHeight="1">
      <c r="B18" s="4"/>
      <c r="C18" s="4"/>
      <c r="D18" s="590" t="s">
        <v>
101</v>
      </c>
      <c r="E18" s="590"/>
      <c r="F18" s="590"/>
      <c r="G18" s="590"/>
      <c r="H18" s="4"/>
      <c r="I18" s="4"/>
      <c r="J18" s="4"/>
      <c r="K18" s="4"/>
      <c r="L18" s="4"/>
      <c r="M18" s="4"/>
    </row>
    <row r="19" spans="2:13" ht="21" customHeight="1">
      <c r="B19" s="4"/>
      <c r="C19" s="4"/>
      <c r="D19" s="4"/>
      <c r="E19" s="4"/>
      <c r="F19" s="4"/>
      <c r="G19" s="4"/>
      <c r="H19" s="4"/>
      <c r="I19" s="4"/>
      <c r="J19" s="4"/>
      <c r="K19" s="4"/>
      <c r="L19" s="4"/>
      <c r="M19" s="4"/>
    </row>
    <row r="20" spans="2:13" ht="22.5" customHeight="1">
      <c r="B20" s="4"/>
      <c r="C20" s="4"/>
      <c r="D20" s="4"/>
      <c r="E20" s="4"/>
      <c r="F20" s="4"/>
      <c r="G20" s="4"/>
      <c r="H20" s="4"/>
      <c r="I20" s="4"/>
      <c r="J20" s="4"/>
      <c r="K20" s="4"/>
      <c r="L20" s="4"/>
      <c r="M20" s="4"/>
    </row>
    <row r="21" spans="2:13" ht="22.5" customHeight="1">
      <c r="B21" s="4">
        <v>
2</v>
      </c>
      <c r="C21" s="4" t="s">
        <v>
111</v>
      </c>
      <c r="D21" s="590" t="s">
        <v>
102</v>
      </c>
      <c r="E21" s="590"/>
      <c r="F21" s="590"/>
      <c r="G21" s="4"/>
      <c r="H21" s="4"/>
      <c r="I21" s="4"/>
      <c r="J21" s="4"/>
      <c r="K21" s="4"/>
      <c r="L21" s="4"/>
      <c r="M21" s="4"/>
    </row>
    <row r="22" spans="2:13" ht="22.5" customHeight="1">
      <c r="B22" s="4"/>
      <c r="C22" s="4"/>
      <c r="D22" s="590" t="s">
        <v>
1457</v>
      </c>
      <c r="E22" s="590"/>
      <c r="F22" s="511" t="s">
        <v>
103</v>
      </c>
      <c r="G22" s="511"/>
      <c r="H22" s="511"/>
      <c r="I22" s="4"/>
      <c r="J22" s="4"/>
      <c r="K22" s="4"/>
      <c r="L22" s="4"/>
      <c r="M22" s="4"/>
    </row>
    <row r="23" spans="2:13" ht="22.5" customHeight="1">
      <c r="B23" s="4"/>
      <c r="C23" s="4"/>
      <c r="D23" s="590" t="s">
        <v>
104</v>
      </c>
      <c r="E23" s="590"/>
      <c r="F23" s="511" t="s">
        <v>
105</v>
      </c>
      <c r="G23" s="511"/>
      <c r="H23" s="511"/>
      <c r="I23" s="4"/>
      <c r="J23" s="4"/>
      <c r="K23" s="4"/>
      <c r="L23" s="4"/>
      <c r="M23" s="4"/>
    </row>
    <row r="24" spans="2:13" ht="22.5" customHeight="1">
      <c r="B24" s="4"/>
      <c r="C24" s="4"/>
      <c r="D24" s="515">
        <v>
0</v>
      </c>
      <c r="E24" s="512"/>
      <c r="F24" s="511" t="s">
        <v>
106</v>
      </c>
      <c r="G24" s="511"/>
      <c r="H24" s="511"/>
      <c r="I24" s="4"/>
      <c r="J24" s="4"/>
      <c r="K24" s="4"/>
      <c r="L24" s="4"/>
      <c r="M24" s="4"/>
    </row>
    <row r="25" spans="2:13" ht="22.5" customHeight="1">
      <c r="B25" s="4"/>
      <c r="C25" s="4"/>
      <c r="D25" s="515" t="s">
        <v>
1458</v>
      </c>
      <c r="E25" s="4"/>
      <c r="F25" s="511" t="s">
        <v>
107</v>
      </c>
      <c r="G25" s="511"/>
      <c r="H25" s="511"/>
      <c r="I25" s="4"/>
      <c r="J25" s="4"/>
      <c r="K25" s="4"/>
      <c r="L25" s="4"/>
      <c r="M25" s="4"/>
    </row>
    <row r="26" spans="2:13" ht="22.5" customHeight="1">
      <c r="B26" s="4"/>
      <c r="C26" s="4"/>
      <c r="D26" s="4" t="s">
        <v>
1459</v>
      </c>
      <c r="E26" s="4"/>
      <c r="F26" s="511" t="s">
        <v>
108</v>
      </c>
      <c r="G26" s="511"/>
      <c r="H26" s="511"/>
      <c r="I26" s="4"/>
      <c r="J26" s="4"/>
      <c r="K26" s="4"/>
      <c r="L26" s="4"/>
      <c r="M26" s="4"/>
    </row>
  </sheetData>
  <mergeCells count="20">
    <mergeCell ref="E11:M11"/>
    <mergeCell ref="E6:M6"/>
    <mergeCell ref="E7:M7"/>
    <mergeCell ref="E8:M8"/>
    <mergeCell ref="D9:J9"/>
    <mergeCell ref="E10:K10"/>
    <mergeCell ref="B1:M1"/>
    <mergeCell ref="B2:J2"/>
    <mergeCell ref="D3:F3"/>
    <mergeCell ref="E4:M4"/>
    <mergeCell ref="D5:G5"/>
    <mergeCell ref="D21:F21"/>
    <mergeCell ref="D22:E22"/>
    <mergeCell ref="D23:E23"/>
    <mergeCell ref="E13:K13"/>
    <mergeCell ref="E14:M14"/>
    <mergeCell ref="E15:J15"/>
    <mergeCell ref="E16:I16"/>
    <mergeCell ref="E17:M17"/>
    <mergeCell ref="D18:G18"/>
  </mergeCells>
  <phoneticPr fontId="1"/>
  <pageMargins left="0.78700000000000003" right="0.78700000000000003" top="0.98399999999999999" bottom="0.98399999999999999" header="0.51200000000000001" footer="0.5120000000000000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308"/>
  <sheetViews>
    <sheetView view="pageBreakPreview" zoomScale="85" zoomScaleNormal="100" zoomScaleSheetLayoutView="85" workbookViewId="0">
      <selection activeCell="T16" sqref="T16"/>
    </sheetView>
  </sheetViews>
  <sheetFormatPr defaultRowHeight="13.5"/>
  <cols>
    <col min="1" max="1" width="3.375" style="4" customWidth="1"/>
    <col min="2" max="2" width="2.75" style="4" customWidth="1"/>
    <col min="3" max="3" width="3.125" style="4" customWidth="1"/>
    <col min="4" max="4" width="1.875" style="4" customWidth="1"/>
    <col min="5" max="5" width="2.75" style="4" customWidth="1"/>
    <col min="6" max="6" width="26.5" style="4" customWidth="1"/>
    <col min="7" max="7" width="4.5" style="17" bestFit="1" customWidth="1"/>
    <col min="8" max="8" width="3.125" style="4" customWidth="1"/>
    <col min="9" max="9" width="3.375" style="4" customWidth="1"/>
    <col min="10" max="10" width="2.75" style="4" customWidth="1"/>
    <col min="11" max="11" width="3.125" style="4" customWidth="1"/>
    <col min="12" max="12" width="1.875" style="4" customWidth="1"/>
    <col min="13" max="13" width="2.75" style="4" customWidth="1"/>
    <col min="14" max="14" width="26.5" style="4" customWidth="1"/>
    <col min="15" max="15" width="4.5" style="4" bestFit="1" customWidth="1"/>
    <col min="16" max="256" width="9" style="4"/>
    <col min="257" max="257" width="3.375" style="4" customWidth="1"/>
    <col min="258" max="258" width="2.75" style="4" customWidth="1"/>
    <col min="259" max="259" width="3.125" style="4" customWidth="1"/>
    <col min="260" max="260" width="1.875" style="4" customWidth="1"/>
    <col min="261" max="261" width="2.75" style="4" customWidth="1"/>
    <col min="262" max="262" width="26.5" style="4" customWidth="1"/>
    <col min="263" max="263" width="4.5" style="4" bestFit="1" customWidth="1"/>
    <col min="264" max="264" width="3.125" style="4" customWidth="1"/>
    <col min="265" max="265" width="3.375" style="4" customWidth="1"/>
    <col min="266" max="266" width="2.75" style="4" customWidth="1"/>
    <col min="267" max="267" width="3.125" style="4" customWidth="1"/>
    <col min="268" max="268" width="1.875" style="4" customWidth="1"/>
    <col min="269" max="269" width="2.75" style="4" customWidth="1"/>
    <col min="270" max="270" width="26.5" style="4" customWidth="1"/>
    <col min="271" max="271" width="4.5" style="4" bestFit="1" customWidth="1"/>
    <col min="272" max="512" width="9" style="4"/>
    <col min="513" max="513" width="3.375" style="4" customWidth="1"/>
    <col min="514" max="514" width="2.75" style="4" customWidth="1"/>
    <col min="515" max="515" width="3.125" style="4" customWidth="1"/>
    <col min="516" max="516" width="1.875" style="4" customWidth="1"/>
    <col min="517" max="517" width="2.75" style="4" customWidth="1"/>
    <col min="518" max="518" width="26.5" style="4" customWidth="1"/>
    <col min="519" max="519" width="4.5" style="4" bestFit="1" customWidth="1"/>
    <col min="520" max="520" width="3.125" style="4" customWidth="1"/>
    <col min="521" max="521" width="3.375" style="4" customWidth="1"/>
    <col min="522" max="522" width="2.75" style="4" customWidth="1"/>
    <col min="523" max="523" width="3.125" style="4" customWidth="1"/>
    <col min="524" max="524" width="1.875" style="4" customWidth="1"/>
    <col min="525" max="525" width="2.75" style="4" customWidth="1"/>
    <col min="526" max="526" width="26.5" style="4" customWidth="1"/>
    <col min="527" max="527" width="4.5" style="4" bestFit="1" customWidth="1"/>
    <col min="528" max="768" width="9" style="4"/>
    <col min="769" max="769" width="3.375" style="4" customWidth="1"/>
    <col min="770" max="770" width="2.75" style="4" customWidth="1"/>
    <col min="771" max="771" width="3.125" style="4" customWidth="1"/>
    <col min="772" max="772" width="1.875" style="4" customWidth="1"/>
    <col min="773" max="773" width="2.75" style="4" customWidth="1"/>
    <col min="774" max="774" width="26.5" style="4" customWidth="1"/>
    <col min="775" max="775" width="4.5" style="4" bestFit="1" customWidth="1"/>
    <col min="776" max="776" width="3.125" style="4" customWidth="1"/>
    <col min="777" max="777" width="3.375" style="4" customWidth="1"/>
    <col min="778" max="778" width="2.75" style="4" customWidth="1"/>
    <col min="779" max="779" width="3.125" style="4" customWidth="1"/>
    <col min="780" max="780" width="1.875" style="4" customWidth="1"/>
    <col min="781" max="781" width="2.75" style="4" customWidth="1"/>
    <col min="782" max="782" width="26.5" style="4" customWidth="1"/>
    <col min="783" max="783" width="4.5" style="4" bestFit="1" customWidth="1"/>
    <col min="784" max="1024" width="9" style="4"/>
    <col min="1025" max="1025" width="3.375" style="4" customWidth="1"/>
    <col min="1026" max="1026" width="2.75" style="4" customWidth="1"/>
    <col min="1027" max="1027" width="3.125" style="4" customWidth="1"/>
    <col min="1028" max="1028" width="1.875" style="4" customWidth="1"/>
    <col min="1029" max="1029" width="2.75" style="4" customWidth="1"/>
    <col min="1030" max="1030" width="26.5" style="4" customWidth="1"/>
    <col min="1031" max="1031" width="4.5" style="4" bestFit="1" customWidth="1"/>
    <col min="1032" max="1032" width="3.125" style="4" customWidth="1"/>
    <col min="1033" max="1033" width="3.375" style="4" customWidth="1"/>
    <col min="1034" max="1034" width="2.75" style="4" customWidth="1"/>
    <col min="1035" max="1035" width="3.125" style="4" customWidth="1"/>
    <col min="1036" max="1036" width="1.875" style="4" customWidth="1"/>
    <col min="1037" max="1037" width="2.75" style="4" customWidth="1"/>
    <col min="1038" max="1038" width="26.5" style="4" customWidth="1"/>
    <col min="1039" max="1039" width="4.5" style="4" bestFit="1" customWidth="1"/>
    <col min="1040" max="1280" width="9" style="4"/>
    <col min="1281" max="1281" width="3.375" style="4" customWidth="1"/>
    <col min="1282" max="1282" width="2.75" style="4" customWidth="1"/>
    <col min="1283" max="1283" width="3.125" style="4" customWidth="1"/>
    <col min="1284" max="1284" width="1.875" style="4" customWidth="1"/>
    <col min="1285" max="1285" width="2.75" style="4" customWidth="1"/>
    <col min="1286" max="1286" width="26.5" style="4" customWidth="1"/>
    <col min="1287" max="1287" width="4.5" style="4" bestFit="1" customWidth="1"/>
    <col min="1288" max="1288" width="3.125" style="4" customWidth="1"/>
    <col min="1289" max="1289" width="3.375" style="4" customWidth="1"/>
    <col min="1290" max="1290" width="2.75" style="4" customWidth="1"/>
    <col min="1291" max="1291" width="3.125" style="4" customWidth="1"/>
    <col min="1292" max="1292" width="1.875" style="4" customWidth="1"/>
    <col min="1293" max="1293" width="2.75" style="4" customWidth="1"/>
    <col min="1294" max="1294" width="26.5" style="4" customWidth="1"/>
    <col min="1295" max="1295" width="4.5" style="4" bestFit="1" customWidth="1"/>
    <col min="1296" max="1536" width="9" style="4"/>
    <col min="1537" max="1537" width="3.375" style="4" customWidth="1"/>
    <col min="1538" max="1538" width="2.75" style="4" customWidth="1"/>
    <col min="1539" max="1539" width="3.125" style="4" customWidth="1"/>
    <col min="1540" max="1540" width="1.875" style="4" customWidth="1"/>
    <col min="1541" max="1541" width="2.75" style="4" customWidth="1"/>
    <col min="1542" max="1542" width="26.5" style="4" customWidth="1"/>
    <col min="1543" max="1543" width="4.5" style="4" bestFit="1" customWidth="1"/>
    <col min="1544" max="1544" width="3.125" style="4" customWidth="1"/>
    <col min="1545" max="1545" width="3.375" style="4" customWidth="1"/>
    <col min="1546" max="1546" width="2.75" style="4" customWidth="1"/>
    <col min="1547" max="1547" width="3.125" style="4" customWidth="1"/>
    <col min="1548" max="1548" width="1.875" style="4" customWidth="1"/>
    <col min="1549" max="1549" width="2.75" style="4" customWidth="1"/>
    <col min="1550" max="1550" width="26.5" style="4" customWidth="1"/>
    <col min="1551" max="1551" width="4.5" style="4" bestFit="1" customWidth="1"/>
    <col min="1552" max="1792" width="9" style="4"/>
    <col min="1793" max="1793" width="3.375" style="4" customWidth="1"/>
    <col min="1794" max="1794" width="2.75" style="4" customWidth="1"/>
    <col min="1795" max="1795" width="3.125" style="4" customWidth="1"/>
    <col min="1796" max="1796" width="1.875" style="4" customWidth="1"/>
    <col min="1797" max="1797" width="2.75" style="4" customWidth="1"/>
    <col min="1798" max="1798" width="26.5" style="4" customWidth="1"/>
    <col min="1799" max="1799" width="4.5" style="4" bestFit="1" customWidth="1"/>
    <col min="1800" max="1800" width="3.125" style="4" customWidth="1"/>
    <col min="1801" max="1801" width="3.375" style="4" customWidth="1"/>
    <col min="1802" max="1802" width="2.75" style="4" customWidth="1"/>
    <col min="1803" max="1803" width="3.125" style="4" customWidth="1"/>
    <col min="1804" max="1804" width="1.875" style="4" customWidth="1"/>
    <col min="1805" max="1805" width="2.75" style="4" customWidth="1"/>
    <col min="1806" max="1806" width="26.5" style="4" customWidth="1"/>
    <col min="1807" max="1807" width="4.5" style="4" bestFit="1" customWidth="1"/>
    <col min="1808" max="2048" width="9" style="4"/>
    <col min="2049" max="2049" width="3.375" style="4" customWidth="1"/>
    <col min="2050" max="2050" width="2.75" style="4" customWidth="1"/>
    <col min="2051" max="2051" width="3.125" style="4" customWidth="1"/>
    <col min="2052" max="2052" width="1.875" style="4" customWidth="1"/>
    <col min="2053" max="2053" width="2.75" style="4" customWidth="1"/>
    <col min="2054" max="2054" width="26.5" style="4" customWidth="1"/>
    <col min="2055" max="2055" width="4.5" style="4" bestFit="1" customWidth="1"/>
    <col min="2056" max="2056" width="3.125" style="4" customWidth="1"/>
    <col min="2057" max="2057" width="3.375" style="4" customWidth="1"/>
    <col min="2058" max="2058" width="2.75" style="4" customWidth="1"/>
    <col min="2059" max="2059" width="3.125" style="4" customWidth="1"/>
    <col min="2060" max="2060" width="1.875" style="4" customWidth="1"/>
    <col min="2061" max="2061" width="2.75" style="4" customWidth="1"/>
    <col min="2062" max="2062" width="26.5" style="4" customWidth="1"/>
    <col min="2063" max="2063" width="4.5" style="4" bestFit="1" customWidth="1"/>
    <col min="2064" max="2304" width="9" style="4"/>
    <col min="2305" max="2305" width="3.375" style="4" customWidth="1"/>
    <col min="2306" max="2306" width="2.75" style="4" customWidth="1"/>
    <col min="2307" max="2307" width="3.125" style="4" customWidth="1"/>
    <col min="2308" max="2308" width="1.875" style="4" customWidth="1"/>
    <col min="2309" max="2309" width="2.75" style="4" customWidth="1"/>
    <col min="2310" max="2310" width="26.5" style="4" customWidth="1"/>
    <col min="2311" max="2311" width="4.5" style="4" bestFit="1" customWidth="1"/>
    <col min="2312" max="2312" width="3.125" style="4" customWidth="1"/>
    <col min="2313" max="2313" width="3.375" style="4" customWidth="1"/>
    <col min="2314" max="2314" width="2.75" style="4" customWidth="1"/>
    <col min="2315" max="2315" width="3.125" style="4" customWidth="1"/>
    <col min="2316" max="2316" width="1.875" style="4" customWidth="1"/>
    <col min="2317" max="2317" width="2.75" style="4" customWidth="1"/>
    <col min="2318" max="2318" width="26.5" style="4" customWidth="1"/>
    <col min="2319" max="2319" width="4.5" style="4" bestFit="1" customWidth="1"/>
    <col min="2320" max="2560" width="9" style="4"/>
    <col min="2561" max="2561" width="3.375" style="4" customWidth="1"/>
    <col min="2562" max="2562" width="2.75" style="4" customWidth="1"/>
    <col min="2563" max="2563" width="3.125" style="4" customWidth="1"/>
    <col min="2564" max="2564" width="1.875" style="4" customWidth="1"/>
    <col min="2565" max="2565" width="2.75" style="4" customWidth="1"/>
    <col min="2566" max="2566" width="26.5" style="4" customWidth="1"/>
    <col min="2567" max="2567" width="4.5" style="4" bestFit="1" customWidth="1"/>
    <col min="2568" max="2568" width="3.125" style="4" customWidth="1"/>
    <col min="2569" max="2569" width="3.375" style="4" customWidth="1"/>
    <col min="2570" max="2570" width="2.75" style="4" customWidth="1"/>
    <col min="2571" max="2571" width="3.125" style="4" customWidth="1"/>
    <col min="2572" max="2572" width="1.875" style="4" customWidth="1"/>
    <col min="2573" max="2573" width="2.75" style="4" customWidth="1"/>
    <col min="2574" max="2574" width="26.5" style="4" customWidth="1"/>
    <col min="2575" max="2575" width="4.5" style="4" bestFit="1" customWidth="1"/>
    <col min="2576" max="2816" width="9" style="4"/>
    <col min="2817" max="2817" width="3.375" style="4" customWidth="1"/>
    <col min="2818" max="2818" width="2.75" style="4" customWidth="1"/>
    <col min="2819" max="2819" width="3.125" style="4" customWidth="1"/>
    <col min="2820" max="2820" width="1.875" style="4" customWidth="1"/>
    <col min="2821" max="2821" width="2.75" style="4" customWidth="1"/>
    <col min="2822" max="2822" width="26.5" style="4" customWidth="1"/>
    <col min="2823" max="2823" width="4.5" style="4" bestFit="1" customWidth="1"/>
    <col min="2824" max="2824" width="3.125" style="4" customWidth="1"/>
    <col min="2825" max="2825" width="3.375" style="4" customWidth="1"/>
    <col min="2826" max="2826" width="2.75" style="4" customWidth="1"/>
    <col min="2827" max="2827" width="3.125" style="4" customWidth="1"/>
    <col min="2828" max="2828" width="1.875" style="4" customWidth="1"/>
    <col min="2829" max="2829" width="2.75" style="4" customWidth="1"/>
    <col min="2830" max="2830" width="26.5" style="4" customWidth="1"/>
    <col min="2831" max="2831" width="4.5" style="4" bestFit="1" customWidth="1"/>
    <col min="2832" max="3072" width="9" style="4"/>
    <col min="3073" max="3073" width="3.375" style="4" customWidth="1"/>
    <col min="3074" max="3074" width="2.75" style="4" customWidth="1"/>
    <col min="3075" max="3075" width="3.125" style="4" customWidth="1"/>
    <col min="3076" max="3076" width="1.875" style="4" customWidth="1"/>
    <col min="3077" max="3077" width="2.75" style="4" customWidth="1"/>
    <col min="3078" max="3078" width="26.5" style="4" customWidth="1"/>
    <col min="3079" max="3079" width="4.5" style="4" bestFit="1" customWidth="1"/>
    <col min="3080" max="3080" width="3.125" style="4" customWidth="1"/>
    <col min="3081" max="3081" width="3.375" style="4" customWidth="1"/>
    <col min="3082" max="3082" width="2.75" style="4" customWidth="1"/>
    <col min="3083" max="3083" width="3.125" style="4" customWidth="1"/>
    <col min="3084" max="3084" width="1.875" style="4" customWidth="1"/>
    <col min="3085" max="3085" width="2.75" style="4" customWidth="1"/>
    <col min="3086" max="3086" width="26.5" style="4" customWidth="1"/>
    <col min="3087" max="3087" width="4.5" style="4" bestFit="1" customWidth="1"/>
    <col min="3088" max="3328" width="9" style="4"/>
    <col min="3329" max="3329" width="3.375" style="4" customWidth="1"/>
    <col min="3330" max="3330" width="2.75" style="4" customWidth="1"/>
    <col min="3331" max="3331" width="3.125" style="4" customWidth="1"/>
    <col min="3332" max="3332" width="1.875" style="4" customWidth="1"/>
    <col min="3333" max="3333" width="2.75" style="4" customWidth="1"/>
    <col min="3334" max="3334" width="26.5" style="4" customWidth="1"/>
    <col min="3335" max="3335" width="4.5" style="4" bestFit="1" customWidth="1"/>
    <col min="3336" max="3336" width="3.125" style="4" customWidth="1"/>
    <col min="3337" max="3337" width="3.375" style="4" customWidth="1"/>
    <col min="3338" max="3338" width="2.75" style="4" customWidth="1"/>
    <col min="3339" max="3339" width="3.125" style="4" customWidth="1"/>
    <col min="3340" max="3340" width="1.875" style="4" customWidth="1"/>
    <col min="3341" max="3341" width="2.75" style="4" customWidth="1"/>
    <col min="3342" max="3342" width="26.5" style="4" customWidth="1"/>
    <col min="3343" max="3343" width="4.5" style="4" bestFit="1" customWidth="1"/>
    <col min="3344" max="3584" width="9" style="4"/>
    <col min="3585" max="3585" width="3.375" style="4" customWidth="1"/>
    <col min="3586" max="3586" width="2.75" style="4" customWidth="1"/>
    <col min="3587" max="3587" width="3.125" style="4" customWidth="1"/>
    <col min="3588" max="3588" width="1.875" style="4" customWidth="1"/>
    <col min="3589" max="3589" width="2.75" style="4" customWidth="1"/>
    <col min="3590" max="3590" width="26.5" style="4" customWidth="1"/>
    <col min="3591" max="3591" width="4.5" style="4" bestFit="1" customWidth="1"/>
    <col min="3592" max="3592" width="3.125" style="4" customWidth="1"/>
    <col min="3593" max="3593" width="3.375" style="4" customWidth="1"/>
    <col min="3594" max="3594" width="2.75" style="4" customWidth="1"/>
    <col min="3595" max="3595" width="3.125" style="4" customWidth="1"/>
    <col min="3596" max="3596" width="1.875" style="4" customWidth="1"/>
    <col min="3597" max="3597" width="2.75" style="4" customWidth="1"/>
    <col min="3598" max="3598" width="26.5" style="4" customWidth="1"/>
    <col min="3599" max="3599" width="4.5" style="4" bestFit="1" customWidth="1"/>
    <col min="3600" max="3840" width="9" style="4"/>
    <col min="3841" max="3841" width="3.375" style="4" customWidth="1"/>
    <col min="3842" max="3842" width="2.75" style="4" customWidth="1"/>
    <col min="3843" max="3843" width="3.125" style="4" customWidth="1"/>
    <col min="3844" max="3844" width="1.875" style="4" customWidth="1"/>
    <col min="3845" max="3845" width="2.75" style="4" customWidth="1"/>
    <col min="3846" max="3846" width="26.5" style="4" customWidth="1"/>
    <col min="3847" max="3847" width="4.5" style="4" bestFit="1" customWidth="1"/>
    <col min="3848" max="3848" width="3.125" style="4" customWidth="1"/>
    <col min="3849" max="3849" width="3.375" style="4" customWidth="1"/>
    <col min="3850" max="3850" width="2.75" style="4" customWidth="1"/>
    <col min="3851" max="3851" width="3.125" style="4" customWidth="1"/>
    <col min="3852" max="3852" width="1.875" style="4" customWidth="1"/>
    <col min="3853" max="3853" width="2.75" style="4" customWidth="1"/>
    <col min="3854" max="3854" width="26.5" style="4" customWidth="1"/>
    <col min="3855" max="3855" width="4.5" style="4" bestFit="1" customWidth="1"/>
    <col min="3856" max="4096" width="9" style="4"/>
    <col min="4097" max="4097" width="3.375" style="4" customWidth="1"/>
    <col min="4098" max="4098" width="2.75" style="4" customWidth="1"/>
    <col min="4099" max="4099" width="3.125" style="4" customWidth="1"/>
    <col min="4100" max="4100" width="1.875" style="4" customWidth="1"/>
    <col min="4101" max="4101" width="2.75" style="4" customWidth="1"/>
    <col min="4102" max="4102" width="26.5" style="4" customWidth="1"/>
    <col min="4103" max="4103" width="4.5" style="4" bestFit="1" customWidth="1"/>
    <col min="4104" max="4104" width="3.125" style="4" customWidth="1"/>
    <col min="4105" max="4105" width="3.375" style="4" customWidth="1"/>
    <col min="4106" max="4106" width="2.75" style="4" customWidth="1"/>
    <col min="4107" max="4107" width="3.125" style="4" customWidth="1"/>
    <col min="4108" max="4108" width="1.875" style="4" customWidth="1"/>
    <col min="4109" max="4109" width="2.75" style="4" customWidth="1"/>
    <col min="4110" max="4110" width="26.5" style="4" customWidth="1"/>
    <col min="4111" max="4111" width="4.5" style="4" bestFit="1" customWidth="1"/>
    <col min="4112" max="4352" width="9" style="4"/>
    <col min="4353" max="4353" width="3.375" style="4" customWidth="1"/>
    <col min="4354" max="4354" width="2.75" style="4" customWidth="1"/>
    <col min="4355" max="4355" width="3.125" style="4" customWidth="1"/>
    <col min="4356" max="4356" width="1.875" style="4" customWidth="1"/>
    <col min="4357" max="4357" width="2.75" style="4" customWidth="1"/>
    <col min="4358" max="4358" width="26.5" style="4" customWidth="1"/>
    <col min="4359" max="4359" width="4.5" style="4" bestFit="1" customWidth="1"/>
    <col min="4360" max="4360" width="3.125" style="4" customWidth="1"/>
    <col min="4361" max="4361" width="3.375" style="4" customWidth="1"/>
    <col min="4362" max="4362" width="2.75" style="4" customWidth="1"/>
    <col min="4363" max="4363" width="3.125" style="4" customWidth="1"/>
    <col min="4364" max="4364" width="1.875" style="4" customWidth="1"/>
    <col min="4365" max="4365" width="2.75" style="4" customWidth="1"/>
    <col min="4366" max="4366" width="26.5" style="4" customWidth="1"/>
    <col min="4367" max="4367" width="4.5" style="4" bestFit="1" customWidth="1"/>
    <col min="4368" max="4608" width="9" style="4"/>
    <col min="4609" max="4609" width="3.375" style="4" customWidth="1"/>
    <col min="4610" max="4610" width="2.75" style="4" customWidth="1"/>
    <col min="4611" max="4611" width="3.125" style="4" customWidth="1"/>
    <col min="4612" max="4612" width="1.875" style="4" customWidth="1"/>
    <col min="4613" max="4613" width="2.75" style="4" customWidth="1"/>
    <col min="4614" max="4614" width="26.5" style="4" customWidth="1"/>
    <col min="4615" max="4615" width="4.5" style="4" bestFit="1" customWidth="1"/>
    <col min="4616" max="4616" width="3.125" style="4" customWidth="1"/>
    <col min="4617" max="4617" width="3.375" style="4" customWidth="1"/>
    <col min="4618" max="4618" width="2.75" style="4" customWidth="1"/>
    <col min="4619" max="4619" width="3.125" style="4" customWidth="1"/>
    <col min="4620" max="4620" width="1.875" style="4" customWidth="1"/>
    <col min="4621" max="4621" width="2.75" style="4" customWidth="1"/>
    <col min="4622" max="4622" width="26.5" style="4" customWidth="1"/>
    <col min="4623" max="4623" width="4.5" style="4" bestFit="1" customWidth="1"/>
    <col min="4624" max="4864" width="9" style="4"/>
    <col min="4865" max="4865" width="3.375" style="4" customWidth="1"/>
    <col min="4866" max="4866" width="2.75" style="4" customWidth="1"/>
    <col min="4867" max="4867" width="3.125" style="4" customWidth="1"/>
    <col min="4868" max="4868" width="1.875" style="4" customWidth="1"/>
    <col min="4869" max="4869" width="2.75" style="4" customWidth="1"/>
    <col min="4870" max="4870" width="26.5" style="4" customWidth="1"/>
    <col min="4871" max="4871" width="4.5" style="4" bestFit="1" customWidth="1"/>
    <col min="4872" max="4872" width="3.125" style="4" customWidth="1"/>
    <col min="4873" max="4873" width="3.375" style="4" customWidth="1"/>
    <col min="4874" max="4874" width="2.75" style="4" customWidth="1"/>
    <col min="4875" max="4875" width="3.125" style="4" customWidth="1"/>
    <col min="4876" max="4876" width="1.875" style="4" customWidth="1"/>
    <col min="4877" max="4877" width="2.75" style="4" customWidth="1"/>
    <col min="4878" max="4878" width="26.5" style="4" customWidth="1"/>
    <col min="4879" max="4879" width="4.5" style="4" bestFit="1" customWidth="1"/>
    <col min="4880" max="5120" width="9" style="4"/>
    <col min="5121" max="5121" width="3.375" style="4" customWidth="1"/>
    <col min="5122" max="5122" width="2.75" style="4" customWidth="1"/>
    <col min="5123" max="5123" width="3.125" style="4" customWidth="1"/>
    <col min="5124" max="5124" width="1.875" style="4" customWidth="1"/>
    <col min="5125" max="5125" width="2.75" style="4" customWidth="1"/>
    <col min="5126" max="5126" width="26.5" style="4" customWidth="1"/>
    <col min="5127" max="5127" width="4.5" style="4" bestFit="1" customWidth="1"/>
    <col min="5128" max="5128" width="3.125" style="4" customWidth="1"/>
    <col min="5129" max="5129" width="3.375" style="4" customWidth="1"/>
    <col min="5130" max="5130" width="2.75" style="4" customWidth="1"/>
    <col min="5131" max="5131" width="3.125" style="4" customWidth="1"/>
    <col min="5132" max="5132" width="1.875" style="4" customWidth="1"/>
    <col min="5133" max="5133" width="2.75" style="4" customWidth="1"/>
    <col min="5134" max="5134" width="26.5" style="4" customWidth="1"/>
    <col min="5135" max="5135" width="4.5" style="4" bestFit="1" customWidth="1"/>
    <col min="5136" max="5376" width="9" style="4"/>
    <col min="5377" max="5377" width="3.375" style="4" customWidth="1"/>
    <col min="5378" max="5378" width="2.75" style="4" customWidth="1"/>
    <col min="5379" max="5379" width="3.125" style="4" customWidth="1"/>
    <col min="5380" max="5380" width="1.875" style="4" customWidth="1"/>
    <col min="5381" max="5381" width="2.75" style="4" customWidth="1"/>
    <col min="5382" max="5382" width="26.5" style="4" customWidth="1"/>
    <col min="5383" max="5383" width="4.5" style="4" bestFit="1" customWidth="1"/>
    <col min="5384" max="5384" width="3.125" style="4" customWidth="1"/>
    <col min="5385" max="5385" width="3.375" style="4" customWidth="1"/>
    <col min="5386" max="5386" width="2.75" style="4" customWidth="1"/>
    <col min="5387" max="5387" width="3.125" style="4" customWidth="1"/>
    <col min="5388" max="5388" width="1.875" style="4" customWidth="1"/>
    <col min="5389" max="5389" width="2.75" style="4" customWidth="1"/>
    <col min="5390" max="5390" width="26.5" style="4" customWidth="1"/>
    <col min="5391" max="5391" width="4.5" style="4" bestFit="1" customWidth="1"/>
    <col min="5392" max="5632" width="9" style="4"/>
    <col min="5633" max="5633" width="3.375" style="4" customWidth="1"/>
    <col min="5634" max="5634" width="2.75" style="4" customWidth="1"/>
    <col min="5635" max="5635" width="3.125" style="4" customWidth="1"/>
    <col min="5636" max="5636" width="1.875" style="4" customWidth="1"/>
    <col min="5637" max="5637" width="2.75" style="4" customWidth="1"/>
    <col min="5638" max="5638" width="26.5" style="4" customWidth="1"/>
    <col min="5639" max="5639" width="4.5" style="4" bestFit="1" customWidth="1"/>
    <col min="5640" max="5640" width="3.125" style="4" customWidth="1"/>
    <col min="5641" max="5641" width="3.375" style="4" customWidth="1"/>
    <col min="5642" max="5642" width="2.75" style="4" customWidth="1"/>
    <col min="5643" max="5643" width="3.125" style="4" customWidth="1"/>
    <col min="5644" max="5644" width="1.875" style="4" customWidth="1"/>
    <col min="5645" max="5645" width="2.75" style="4" customWidth="1"/>
    <col min="5646" max="5646" width="26.5" style="4" customWidth="1"/>
    <col min="5647" max="5647" width="4.5" style="4" bestFit="1" customWidth="1"/>
    <col min="5648" max="5888" width="9" style="4"/>
    <col min="5889" max="5889" width="3.375" style="4" customWidth="1"/>
    <col min="5890" max="5890" width="2.75" style="4" customWidth="1"/>
    <col min="5891" max="5891" width="3.125" style="4" customWidth="1"/>
    <col min="5892" max="5892" width="1.875" style="4" customWidth="1"/>
    <col min="5893" max="5893" width="2.75" style="4" customWidth="1"/>
    <col min="5894" max="5894" width="26.5" style="4" customWidth="1"/>
    <col min="5895" max="5895" width="4.5" style="4" bestFit="1" customWidth="1"/>
    <col min="5896" max="5896" width="3.125" style="4" customWidth="1"/>
    <col min="5897" max="5897" width="3.375" style="4" customWidth="1"/>
    <col min="5898" max="5898" width="2.75" style="4" customWidth="1"/>
    <col min="5899" max="5899" width="3.125" style="4" customWidth="1"/>
    <col min="5900" max="5900" width="1.875" style="4" customWidth="1"/>
    <col min="5901" max="5901" width="2.75" style="4" customWidth="1"/>
    <col min="5902" max="5902" width="26.5" style="4" customWidth="1"/>
    <col min="5903" max="5903" width="4.5" style="4" bestFit="1" customWidth="1"/>
    <col min="5904" max="6144" width="9" style="4"/>
    <col min="6145" max="6145" width="3.375" style="4" customWidth="1"/>
    <col min="6146" max="6146" width="2.75" style="4" customWidth="1"/>
    <col min="6147" max="6147" width="3.125" style="4" customWidth="1"/>
    <col min="6148" max="6148" width="1.875" style="4" customWidth="1"/>
    <col min="6149" max="6149" width="2.75" style="4" customWidth="1"/>
    <col min="6150" max="6150" width="26.5" style="4" customWidth="1"/>
    <col min="6151" max="6151" width="4.5" style="4" bestFit="1" customWidth="1"/>
    <col min="6152" max="6152" width="3.125" style="4" customWidth="1"/>
    <col min="6153" max="6153" width="3.375" style="4" customWidth="1"/>
    <col min="6154" max="6154" width="2.75" style="4" customWidth="1"/>
    <col min="6155" max="6155" width="3.125" style="4" customWidth="1"/>
    <col min="6156" max="6156" width="1.875" style="4" customWidth="1"/>
    <col min="6157" max="6157" width="2.75" style="4" customWidth="1"/>
    <col min="6158" max="6158" width="26.5" style="4" customWidth="1"/>
    <col min="6159" max="6159" width="4.5" style="4" bestFit="1" customWidth="1"/>
    <col min="6160" max="6400" width="9" style="4"/>
    <col min="6401" max="6401" width="3.375" style="4" customWidth="1"/>
    <col min="6402" max="6402" width="2.75" style="4" customWidth="1"/>
    <col min="6403" max="6403" width="3.125" style="4" customWidth="1"/>
    <col min="6404" max="6404" width="1.875" style="4" customWidth="1"/>
    <col min="6405" max="6405" width="2.75" style="4" customWidth="1"/>
    <col min="6406" max="6406" width="26.5" style="4" customWidth="1"/>
    <col min="6407" max="6407" width="4.5" style="4" bestFit="1" customWidth="1"/>
    <col min="6408" max="6408" width="3.125" style="4" customWidth="1"/>
    <col min="6409" max="6409" width="3.375" style="4" customWidth="1"/>
    <col min="6410" max="6410" width="2.75" style="4" customWidth="1"/>
    <col min="6411" max="6411" width="3.125" style="4" customWidth="1"/>
    <col min="6412" max="6412" width="1.875" style="4" customWidth="1"/>
    <col min="6413" max="6413" width="2.75" style="4" customWidth="1"/>
    <col min="6414" max="6414" width="26.5" style="4" customWidth="1"/>
    <col min="6415" max="6415" width="4.5" style="4" bestFit="1" customWidth="1"/>
    <col min="6416" max="6656" width="9" style="4"/>
    <col min="6657" max="6657" width="3.375" style="4" customWidth="1"/>
    <col min="6658" max="6658" width="2.75" style="4" customWidth="1"/>
    <col min="6659" max="6659" width="3.125" style="4" customWidth="1"/>
    <col min="6660" max="6660" width="1.875" style="4" customWidth="1"/>
    <col min="6661" max="6661" width="2.75" style="4" customWidth="1"/>
    <col min="6662" max="6662" width="26.5" style="4" customWidth="1"/>
    <col min="6663" max="6663" width="4.5" style="4" bestFit="1" customWidth="1"/>
    <col min="6664" max="6664" width="3.125" style="4" customWidth="1"/>
    <col min="6665" max="6665" width="3.375" style="4" customWidth="1"/>
    <col min="6666" max="6666" width="2.75" style="4" customWidth="1"/>
    <col min="6667" max="6667" width="3.125" style="4" customWidth="1"/>
    <col min="6668" max="6668" width="1.875" style="4" customWidth="1"/>
    <col min="6669" max="6669" width="2.75" style="4" customWidth="1"/>
    <col min="6670" max="6670" width="26.5" style="4" customWidth="1"/>
    <col min="6671" max="6671" width="4.5" style="4" bestFit="1" customWidth="1"/>
    <col min="6672" max="6912" width="9" style="4"/>
    <col min="6913" max="6913" width="3.375" style="4" customWidth="1"/>
    <col min="6914" max="6914" width="2.75" style="4" customWidth="1"/>
    <col min="6915" max="6915" width="3.125" style="4" customWidth="1"/>
    <col min="6916" max="6916" width="1.875" style="4" customWidth="1"/>
    <col min="6917" max="6917" width="2.75" style="4" customWidth="1"/>
    <col min="6918" max="6918" width="26.5" style="4" customWidth="1"/>
    <col min="6919" max="6919" width="4.5" style="4" bestFit="1" customWidth="1"/>
    <col min="6920" max="6920" width="3.125" style="4" customWidth="1"/>
    <col min="6921" max="6921" width="3.375" style="4" customWidth="1"/>
    <col min="6922" max="6922" width="2.75" style="4" customWidth="1"/>
    <col min="6923" max="6923" width="3.125" style="4" customWidth="1"/>
    <col min="6924" max="6924" width="1.875" style="4" customWidth="1"/>
    <col min="6925" max="6925" width="2.75" style="4" customWidth="1"/>
    <col min="6926" max="6926" width="26.5" style="4" customWidth="1"/>
    <col min="6927" max="6927" width="4.5" style="4" bestFit="1" customWidth="1"/>
    <col min="6928" max="7168" width="9" style="4"/>
    <col min="7169" max="7169" width="3.375" style="4" customWidth="1"/>
    <col min="7170" max="7170" width="2.75" style="4" customWidth="1"/>
    <col min="7171" max="7171" width="3.125" style="4" customWidth="1"/>
    <col min="7172" max="7172" width="1.875" style="4" customWidth="1"/>
    <col min="7173" max="7173" width="2.75" style="4" customWidth="1"/>
    <col min="7174" max="7174" width="26.5" style="4" customWidth="1"/>
    <col min="7175" max="7175" width="4.5" style="4" bestFit="1" customWidth="1"/>
    <col min="7176" max="7176" width="3.125" style="4" customWidth="1"/>
    <col min="7177" max="7177" width="3.375" style="4" customWidth="1"/>
    <col min="7178" max="7178" width="2.75" style="4" customWidth="1"/>
    <col min="7179" max="7179" width="3.125" style="4" customWidth="1"/>
    <col min="7180" max="7180" width="1.875" style="4" customWidth="1"/>
    <col min="7181" max="7181" width="2.75" style="4" customWidth="1"/>
    <col min="7182" max="7182" width="26.5" style="4" customWidth="1"/>
    <col min="7183" max="7183" width="4.5" style="4" bestFit="1" customWidth="1"/>
    <col min="7184" max="7424" width="9" style="4"/>
    <col min="7425" max="7425" width="3.375" style="4" customWidth="1"/>
    <col min="7426" max="7426" width="2.75" style="4" customWidth="1"/>
    <col min="7427" max="7427" width="3.125" style="4" customWidth="1"/>
    <col min="7428" max="7428" width="1.875" style="4" customWidth="1"/>
    <col min="7429" max="7429" width="2.75" style="4" customWidth="1"/>
    <col min="7430" max="7430" width="26.5" style="4" customWidth="1"/>
    <col min="7431" max="7431" width="4.5" style="4" bestFit="1" customWidth="1"/>
    <col min="7432" max="7432" width="3.125" style="4" customWidth="1"/>
    <col min="7433" max="7433" width="3.375" style="4" customWidth="1"/>
    <col min="7434" max="7434" width="2.75" style="4" customWidth="1"/>
    <col min="7435" max="7435" width="3.125" style="4" customWidth="1"/>
    <col min="7436" max="7436" width="1.875" style="4" customWidth="1"/>
    <col min="7437" max="7437" width="2.75" style="4" customWidth="1"/>
    <col min="7438" max="7438" width="26.5" style="4" customWidth="1"/>
    <col min="7439" max="7439" width="4.5" style="4" bestFit="1" customWidth="1"/>
    <col min="7440" max="7680" width="9" style="4"/>
    <col min="7681" max="7681" width="3.375" style="4" customWidth="1"/>
    <col min="7682" max="7682" width="2.75" style="4" customWidth="1"/>
    <col min="7683" max="7683" width="3.125" style="4" customWidth="1"/>
    <col min="7684" max="7684" width="1.875" style="4" customWidth="1"/>
    <col min="7685" max="7685" width="2.75" style="4" customWidth="1"/>
    <col min="7686" max="7686" width="26.5" style="4" customWidth="1"/>
    <col min="7687" max="7687" width="4.5" style="4" bestFit="1" customWidth="1"/>
    <col min="7688" max="7688" width="3.125" style="4" customWidth="1"/>
    <col min="7689" max="7689" width="3.375" style="4" customWidth="1"/>
    <col min="7690" max="7690" width="2.75" style="4" customWidth="1"/>
    <col min="7691" max="7691" width="3.125" style="4" customWidth="1"/>
    <col min="7692" max="7692" width="1.875" style="4" customWidth="1"/>
    <col min="7693" max="7693" width="2.75" style="4" customWidth="1"/>
    <col min="7694" max="7694" width="26.5" style="4" customWidth="1"/>
    <col min="7695" max="7695" width="4.5" style="4" bestFit="1" customWidth="1"/>
    <col min="7696" max="7936" width="9" style="4"/>
    <col min="7937" max="7937" width="3.375" style="4" customWidth="1"/>
    <col min="7938" max="7938" width="2.75" style="4" customWidth="1"/>
    <col min="7939" max="7939" width="3.125" style="4" customWidth="1"/>
    <col min="7940" max="7940" width="1.875" style="4" customWidth="1"/>
    <col min="7941" max="7941" width="2.75" style="4" customWidth="1"/>
    <col min="7942" max="7942" width="26.5" style="4" customWidth="1"/>
    <col min="7943" max="7943" width="4.5" style="4" bestFit="1" customWidth="1"/>
    <col min="7944" max="7944" width="3.125" style="4" customWidth="1"/>
    <col min="7945" max="7945" width="3.375" style="4" customWidth="1"/>
    <col min="7946" max="7946" width="2.75" style="4" customWidth="1"/>
    <col min="7947" max="7947" width="3.125" style="4" customWidth="1"/>
    <col min="7948" max="7948" width="1.875" style="4" customWidth="1"/>
    <col min="7949" max="7949" width="2.75" style="4" customWidth="1"/>
    <col min="7950" max="7950" width="26.5" style="4" customWidth="1"/>
    <col min="7951" max="7951" width="4.5" style="4" bestFit="1" customWidth="1"/>
    <col min="7952" max="8192" width="9" style="4"/>
    <col min="8193" max="8193" width="3.375" style="4" customWidth="1"/>
    <col min="8194" max="8194" width="2.75" style="4" customWidth="1"/>
    <col min="8195" max="8195" width="3.125" style="4" customWidth="1"/>
    <col min="8196" max="8196" width="1.875" style="4" customWidth="1"/>
    <col min="8197" max="8197" width="2.75" style="4" customWidth="1"/>
    <col min="8198" max="8198" width="26.5" style="4" customWidth="1"/>
    <col min="8199" max="8199" width="4.5" style="4" bestFit="1" customWidth="1"/>
    <col min="8200" max="8200" width="3.125" style="4" customWidth="1"/>
    <col min="8201" max="8201" width="3.375" style="4" customWidth="1"/>
    <col min="8202" max="8202" width="2.75" style="4" customWidth="1"/>
    <col min="8203" max="8203" width="3.125" style="4" customWidth="1"/>
    <col min="8204" max="8204" width="1.875" style="4" customWidth="1"/>
    <col min="8205" max="8205" width="2.75" style="4" customWidth="1"/>
    <col min="8206" max="8206" width="26.5" style="4" customWidth="1"/>
    <col min="8207" max="8207" width="4.5" style="4" bestFit="1" customWidth="1"/>
    <col min="8208" max="8448" width="9" style="4"/>
    <col min="8449" max="8449" width="3.375" style="4" customWidth="1"/>
    <col min="8450" max="8450" width="2.75" style="4" customWidth="1"/>
    <col min="8451" max="8451" width="3.125" style="4" customWidth="1"/>
    <col min="8452" max="8452" width="1.875" style="4" customWidth="1"/>
    <col min="8453" max="8453" width="2.75" style="4" customWidth="1"/>
    <col min="8454" max="8454" width="26.5" style="4" customWidth="1"/>
    <col min="8455" max="8455" width="4.5" style="4" bestFit="1" customWidth="1"/>
    <col min="8456" max="8456" width="3.125" style="4" customWidth="1"/>
    <col min="8457" max="8457" width="3.375" style="4" customWidth="1"/>
    <col min="8458" max="8458" width="2.75" style="4" customWidth="1"/>
    <col min="8459" max="8459" width="3.125" style="4" customWidth="1"/>
    <col min="8460" max="8460" width="1.875" style="4" customWidth="1"/>
    <col min="8461" max="8461" width="2.75" style="4" customWidth="1"/>
    <col min="8462" max="8462" width="26.5" style="4" customWidth="1"/>
    <col min="8463" max="8463" width="4.5" style="4" bestFit="1" customWidth="1"/>
    <col min="8464" max="8704" width="9" style="4"/>
    <col min="8705" max="8705" width="3.375" style="4" customWidth="1"/>
    <col min="8706" max="8706" width="2.75" style="4" customWidth="1"/>
    <col min="8707" max="8707" width="3.125" style="4" customWidth="1"/>
    <col min="8708" max="8708" width="1.875" style="4" customWidth="1"/>
    <col min="8709" max="8709" width="2.75" style="4" customWidth="1"/>
    <col min="8710" max="8710" width="26.5" style="4" customWidth="1"/>
    <col min="8711" max="8711" width="4.5" style="4" bestFit="1" customWidth="1"/>
    <col min="8712" max="8712" width="3.125" style="4" customWidth="1"/>
    <col min="8713" max="8713" width="3.375" style="4" customWidth="1"/>
    <col min="8714" max="8714" width="2.75" style="4" customWidth="1"/>
    <col min="8715" max="8715" width="3.125" style="4" customWidth="1"/>
    <col min="8716" max="8716" width="1.875" style="4" customWidth="1"/>
    <col min="8717" max="8717" width="2.75" style="4" customWidth="1"/>
    <col min="8718" max="8718" width="26.5" style="4" customWidth="1"/>
    <col min="8719" max="8719" width="4.5" style="4" bestFit="1" customWidth="1"/>
    <col min="8720" max="8960" width="9" style="4"/>
    <col min="8961" max="8961" width="3.375" style="4" customWidth="1"/>
    <col min="8962" max="8962" width="2.75" style="4" customWidth="1"/>
    <col min="8963" max="8963" width="3.125" style="4" customWidth="1"/>
    <col min="8964" max="8964" width="1.875" style="4" customWidth="1"/>
    <col min="8965" max="8965" width="2.75" style="4" customWidth="1"/>
    <col min="8966" max="8966" width="26.5" style="4" customWidth="1"/>
    <col min="8967" max="8967" width="4.5" style="4" bestFit="1" customWidth="1"/>
    <col min="8968" max="8968" width="3.125" style="4" customWidth="1"/>
    <col min="8969" max="8969" width="3.375" style="4" customWidth="1"/>
    <col min="8970" max="8970" width="2.75" style="4" customWidth="1"/>
    <col min="8971" max="8971" width="3.125" style="4" customWidth="1"/>
    <col min="8972" max="8972" width="1.875" style="4" customWidth="1"/>
    <col min="8973" max="8973" width="2.75" style="4" customWidth="1"/>
    <col min="8974" max="8974" width="26.5" style="4" customWidth="1"/>
    <col min="8975" max="8975" width="4.5" style="4" bestFit="1" customWidth="1"/>
    <col min="8976" max="9216" width="9" style="4"/>
    <col min="9217" max="9217" width="3.375" style="4" customWidth="1"/>
    <col min="9218" max="9218" width="2.75" style="4" customWidth="1"/>
    <col min="9219" max="9219" width="3.125" style="4" customWidth="1"/>
    <col min="9220" max="9220" width="1.875" style="4" customWidth="1"/>
    <col min="9221" max="9221" width="2.75" style="4" customWidth="1"/>
    <col min="9222" max="9222" width="26.5" style="4" customWidth="1"/>
    <col min="9223" max="9223" width="4.5" style="4" bestFit="1" customWidth="1"/>
    <col min="9224" max="9224" width="3.125" style="4" customWidth="1"/>
    <col min="9225" max="9225" width="3.375" style="4" customWidth="1"/>
    <col min="9226" max="9226" width="2.75" style="4" customWidth="1"/>
    <col min="9227" max="9227" width="3.125" style="4" customWidth="1"/>
    <col min="9228" max="9228" width="1.875" style="4" customWidth="1"/>
    <col min="9229" max="9229" width="2.75" style="4" customWidth="1"/>
    <col min="9230" max="9230" width="26.5" style="4" customWidth="1"/>
    <col min="9231" max="9231" width="4.5" style="4" bestFit="1" customWidth="1"/>
    <col min="9232" max="9472" width="9" style="4"/>
    <col min="9473" max="9473" width="3.375" style="4" customWidth="1"/>
    <col min="9474" max="9474" width="2.75" style="4" customWidth="1"/>
    <col min="9475" max="9475" width="3.125" style="4" customWidth="1"/>
    <col min="9476" max="9476" width="1.875" style="4" customWidth="1"/>
    <col min="9477" max="9477" width="2.75" style="4" customWidth="1"/>
    <col min="9478" max="9478" width="26.5" style="4" customWidth="1"/>
    <col min="9479" max="9479" width="4.5" style="4" bestFit="1" customWidth="1"/>
    <col min="9480" max="9480" width="3.125" style="4" customWidth="1"/>
    <col min="9481" max="9481" width="3.375" style="4" customWidth="1"/>
    <col min="9482" max="9482" width="2.75" style="4" customWidth="1"/>
    <col min="9483" max="9483" width="3.125" style="4" customWidth="1"/>
    <col min="9484" max="9484" width="1.875" style="4" customWidth="1"/>
    <col min="9485" max="9485" width="2.75" style="4" customWidth="1"/>
    <col min="9486" max="9486" width="26.5" style="4" customWidth="1"/>
    <col min="9487" max="9487" width="4.5" style="4" bestFit="1" customWidth="1"/>
    <col min="9488" max="9728" width="9" style="4"/>
    <col min="9729" max="9729" width="3.375" style="4" customWidth="1"/>
    <col min="9730" max="9730" width="2.75" style="4" customWidth="1"/>
    <col min="9731" max="9731" width="3.125" style="4" customWidth="1"/>
    <col min="9732" max="9732" width="1.875" style="4" customWidth="1"/>
    <col min="9733" max="9733" width="2.75" style="4" customWidth="1"/>
    <col min="9734" max="9734" width="26.5" style="4" customWidth="1"/>
    <col min="9735" max="9735" width="4.5" style="4" bestFit="1" customWidth="1"/>
    <col min="9736" max="9736" width="3.125" style="4" customWidth="1"/>
    <col min="9737" max="9737" width="3.375" style="4" customWidth="1"/>
    <col min="9738" max="9738" width="2.75" style="4" customWidth="1"/>
    <col min="9739" max="9739" width="3.125" style="4" customWidth="1"/>
    <col min="9740" max="9740" width="1.875" style="4" customWidth="1"/>
    <col min="9741" max="9741" width="2.75" style="4" customWidth="1"/>
    <col min="9742" max="9742" width="26.5" style="4" customWidth="1"/>
    <col min="9743" max="9743" width="4.5" style="4" bestFit="1" customWidth="1"/>
    <col min="9744" max="9984" width="9" style="4"/>
    <col min="9985" max="9985" width="3.375" style="4" customWidth="1"/>
    <col min="9986" max="9986" width="2.75" style="4" customWidth="1"/>
    <col min="9987" max="9987" width="3.125" style="4" customWidth="1"/>
    <col min="9988" max="9988" width="1.875" style="4" customWidth="1"/>
    <col min="9989" max="9989" width="2.75" style="4" customWidth="1"/>
    <col min="9990" max="9990" width="26.5" style="4" customWidth="1"/>
    <col min="9991" max="9991" width="4.5" style="4" bestFit="1" customWidth="1"/>
    <col min="9992" max="9992" width="3.125" style="4" customWidth="1"/>
    <col min="9993" max="9993" width="3.375" style="4" customWidth="1"/>
    <col min="9994" max="9994" width="2.75" style="4" customWidth="1"/>
    <col min="9995" max="9995" width="3.125" style="4" customWidth="1"/>
    <col min="9996" max="9996" width="1.875" style="4" customWidth="1"/>
    <col min="9997" max="9997" width="2.75" style="4" customWidth="1"/>
    <col min="9998" max="9998" width="26.5" style="4" customWidth="1"/>
    <col min="9999" max="9999" width="4.5" style="4" bestFit="1" customWidth="1"/>
    <col min="10000" max="10240" width="9" style="4"/>
    <col min="10241" max="10241" width="3.375" style="4" customWidth="1"/>
    <col min="10242" max="10242" width="2.75" style="4" customWidth="1"/>
    <col min="10243" max="10243" width="3.125" style="4" customWidth="1"/>
    <col min="10244" max="10244" width="1.875" style="4" customWidth="1"/>
    <col min="10245" max="10245" width="2.75" style="4" customWidth="1"/>
    <col min="10246" max="10246" width="26.5" style="4" customWidth="1"/>
    <col min="10247" max="10247" width="4.5" style="4" bestFit="1" customWidth="1"/>
    <col min="10248" max="10248" width="3.125" style="4" customWidth="1"/>
    <col min="10249" max="10249" width="3.375" style="4" customWidth="1"/>
    <col min="10250" max="10250" width="2.75" style="4" customWidth="1"/>
    <col min="10251" max="10251" width="3.125" style="4" customWidth="1"/>
    <col min="10252" max="10252" width="1.875" style="4" customWidth="1"/>
    <col min="10253" max="10253" width="2.75" style="4" customWidth="1"/>
    <col min="10254" max="10254" width="26.5" style="4" customWidth="1"/>
    <col min="10255" max="10255" width="4.5" style="4" bestFit="1" customWidth="1"/>
    <col min="10256" max="10496" width="9" style="4"/>
    <col min="10497" max="10497" width="3.375" style="4" customWidth="1"/>
    <col min="10498" max="10498" width="2.75" style="4" customWidth="1"/>
    <col min="10499" max="10499" width="3.125" style="4" customWidth="1"/>
    <col min="10500" max="10500" width="1.875" style="4" customWidth="1"/>
    <col min="10501" max="10501" width="2.75" style="4" customWidth="1"/>
    <col min="10502" max="10502" width="26.5" style="4" customWidth="1"/>
    <col min="10503" max="10503" width="4.5" style="4" bestFit="1" customWidth="1"/>
    <col min="10504" max="10504" width="3.125" style="4" customWidth="1"/>
    <col min="10505" max="10505" width="3.375" style="4" customWidth="1"/>
    <col min="10506" max="10506" width="2.75" style="4" customWidth="1"/>
    <col min="10507" max="10507" width="3.125" style="4" customWidth="1"/>
    <col min="10508" max="10508" width="1.875" style="4" customWidth="1"/>
    <col min="10509" max="10509" width="2.75" style="4" customWidth="1"/>
    <col min="10510" max="10510" width="26.5" style="4" customWidth="1"/>
    <col min="10511" max="10511" width="4.5" style="4" bestFit="1" customWidth="1"/>
    <col min="10512" max="10752" width="9" style="4"/>
    <col min="10753" max="10753" width="3.375" style="4" customWidth="1"/>
    <col min="10754" max="10754" width="2.75" style="4" customWidth="1"/>
    <col min="10755" max="10755" width="3.125" style="4" customWidth="1"/>
    <col min="10756" max="10756" width="1.875" style="4" customWidth="1"/>
    <col min="10757" max="10757" width="2.75" style="4" customWidth="1"/>
    <col min="10758" max="10758" width="26.5" style="4" customWidth="1"/>
    <col min="10759" max="10759" width="4.5" style="4" bestFit="1" customWidth="1"/>
    <col min="10760" max="10760" width="3.125" style="4" customWidth="1"/>
    <col min="10761" max="10761" width="3.375" style="4" customWidth="1"/>
    <col min="10762" max="10762" width="2.75" style="4" customWidth="1"/>
    <col min="10763" max="10763" width="3.125" style="4" customWidth="1"/>
    <col min="10764" max="10764" width="1.875" style="4" customWidth="1"/>
    <col min="10765" max="10765" width="2.75" style="4" customWidth="1"/>
    <col min="10766" max="10766" width="26.5" style="4" customWidth="1"/>
    <col min="10767" max="10767" width="4.5" style="4" bestFit="1" customWidth="1"/>
    <col min="10768" max="11008" width="9" style="4"/>
    <col min="11009" max="11009" width="3.375" style="4" customWidth="1"/>
    <col min="11010" max="11010" width="2.75" style="4" customWidth="1"/>
    <col min="11011" max="11011" width="3.125" style="4" customWidth="1"/>
    <col min="11012" max="11012" width="1.875" style="4" customWidth="1"/>
    <col min="11013" max="11013" width="2.75" style="4" customWidth="1"/>
    <col min="11014" max="11014" width="26.5" style="4" customWidth="1"/>
    <col min="11015" max="11015" width="4.5" style="4" bestFit="1" customWidth="1"/>
    <col min="11016" max="11016" width="3.125" style="4" customWidth="1"/>
    <col min="11017" max="11017" width="3.375" style="4" customWidth="1"/>
    <col min="11018" max="11018" width="2.75" style="4" customWidth="1"/>
    <col min="11019" max="11019" width="3.125" style="4" customWidth="1"/>
    <col min="11020" max="11020" width="1.875" style="4" customWidth="1"/>
    <col min="11021" max="11021" width="2.75" style="4" customWidth="1"/>
    <col min="11022" max="11022" width="26.5" style="4" customWidth="1"/>
    <col min="11023" max="11023" width="4.5" style="4" bestFit="1" customWidth="1"/>
    <col min="11024" max="11264" width="9" style="4"/>
    <col min="11265" max="11265" width="3.375" style="4" customWidth="1"/>
    <col min="11266" max="11266" width="2.75" style="4" customWidth="1"/>
    <col min="11267" max="11267" width="3.125" style="4" customWidth="1"/>
    <col min="11268" max="11268" width="1.875" style="4" customWidth="1"/>
    <col min="11269" max="11269" width="2.75" style="4" customWidth="1"/>
    <col min="11270" max="11270" width="26.5" style="4" customWidth="1"/>
    <col min="11271" max="11271" width="4.5" style="4" bestFit="1" customWidth="1"/>
    <col min="11272" max="11272" width="3.125" style="4" customWidth="1"/>
    <col min="11273" max="11273" width="3.375" style="4" customWidth="1"/>
    <col min="11274" max="11274" width="2.75" style="4" customWidth="1"/>
    <col min="11275" max="11275" width="3.125" style="4" customWidth="1"/>
    <col min="11276" max="11276" width="1.875" style="4" customWidth="1"/>
    <col min="11277" max="11277" width="2.75" style="4" customWidth="1"/>
    <col min="11278" max="11278" width="26.5" style="4" customWidth="1"/>
    <col min="11279" max="11279" width="4.5" style="4" bestFit="1" customWidth="1"/>
    <col min="11280" max="11520" width="9" style="4"/>
    <col min="11521" max="11521" width="3.375" style="4" customWidth="1"/>
    <col min="11522" max="11522" width="2.75" style="4" customWidth="1"/>
    <col min="11523" max="11523" width="3.125" style="4" customWidth="1"/>
    <col min="11524" max="11524" width="1.875" style="4" customWidth="1"/>
    <col min="11525" max="11525" width="2.75" style="4" customWidth="1"/>
    <col min="11526" max="11526" width="26.5" style="4" customWidth="1"/>
    <col min="11527" max="11527" width="4.5" style="4" bestFit="1" customWidth="1"/>
    <col min="11528" max="11528" width="3.125" style="4" customWidth="1"/>
    <col min="11529" max="11529" width="3.375" style="4" customWidth="1"/>
    <col min="11530" max="11530" width="2.75" style="4" customWidth="1"/>
    <col min="11531" max="11531" width="3.125" style="4" customWidth="1"/>
    <col min="11532" max="11532" width="1.875" style="4" customWidth="1"/>
    <col min="11533" max="11533" width="2.75" style="4" customWidth="1"/>
    <col min="11534" max="11534" width="26.5" style="4" customWidth="1"/>
    <col min="11535" max="11535" width="4.5" style="4" bestFit="1" customWidth="1"/>
    <col min="11536" max="11776" width="9" style="4"/>
    <col min="11777" max="11777" width="3.375" style="4" customWidth="1"/>
    <col min="11778" max="11778" width="2.75" style="4" customWidth="1"/>
    <col min="11779" max="11779" width="3.125" style="4" customWidth="1"/>
    <col min="11780" max="11780" width="1.875" style="4" customWidth="1"/>
    <col min="11781" max="11781" width="2.75" style="4" customWidth="1"/>
    <col min="11782" max="11782" width="26.5" style="4" customWidth="1"/>
    <col min="11783" max="11783" width="4.5" style="4" bestFit="1" customWidth="1"/>
    <col min="11784" max="11784" width="3.125" style="4" customWidth="1"/>
    <col min="11785" max="11785" width="3.375" style="4" customWidth="1"/>
    <col min="11786" max="11786" width="2.75" style="4" customWidth="1"/>
    <col min="11787" max="11787" width="3.125" style="4" customWidth="1"/>
    <col min="11788" max="11788" width="1.875" style="4" customWidth="1"/>
    <col min="11789" max="11789" width="2.75" style="4" customWidth="1"/>
    <col min="11790" max="11790" width="26.5" style="4" customWidth="1"/>
    <col min="11791" max="11791" width="4.5" style="4" bestFit="1" customWidth="1"/>
    <col min="11792" max="12032" width="9" style="4"/>
    <col min="12033" max="12033" width="3.375" style="4" customWidth="1"/>
    <col min="12034" max="12034" width="2.75" style="4" customWidth="1"/>
    <col min="12035" max="12035" width="3.125" style="4" customWidth="1"/>
    <col min="12036" max="12036" width="1.875" style="4" customWidth="1"/>
    <col min="12037" max="12037" width="2.75" style="4" customWidth="1"/>
    <col min="12038" max="12038" width="26.5" style="4" customWidth="1"/>
    <col min="12039" max="12039" width="4.5" style="4" bestFit="1" customWidth="1"/>
    <col min="12040" max="12040" width="3.125" style="4" customWidth="1"/>
    <col min="12041" max="12041" width="3.375" style="4" customWidth="1"/>
    <col min="12042" max="12042" width="2.75" style="4" customWidth="1"/>
    <col min="12043" max="12043" width="3.125" style="4" customWidth="1"/>
    <col min="12044" max="12044" width="1.875" style="4" customWidth="1"/>
    <col min="12045" max="12045" width="2.75" style="4" customWidth="1"/>
    <col min="12046" max="12046" width="26.5" style="4" customWidth="1"/>
    <col min="12047" max="12047" width="4.5" style="4" bestFit="1" customWidth="1"/>
    <col min="12048" max="12288" width="9" style="4"/>
    <col min="12289" max="12289" width="3.375" style="4" customWidth="1"/>
    <col min="12290" max="12290" width="2.75" style="4" customWidth="1"/>
    <col min="12291" max="12291" width="3.125" style="4" customWidth="1"/>
    <col min="12292" max="12292" width="1.875" style="4" customWidth="1"/>
    <col min="12293" max="12293" width="2.75" style="4" customWidth="1"/>
    <col min="12294" max="12294" width="26.5" style="4" customWidth="1"/>
    <col min="12295" max="12295" width="4.5" style="4" bestFit="1" customWidth="1"/>
    <col min="12296" max="12296" width="3.125" style="4" customWidth="1"/>
    <col min="12297" max="12297" width="3.375" style="4" customWidth="1"/>
    <col min="12298" max="12298" width="2.75" style="4" customWidth="1"/>
    <col min="12299" max="12299" width="3.125" style="4" customWidth="1"/>
    <col min="12300" max="12300" width="1.875" style="4" customWidth="1"/>
    <col min="12301" max="12301" width="2.75" style="4" customWidth="1"/>
    <col min="12302" max="12302" width="26.5" style="4" customWidth="1"/>
    <col min="12303" max="12303" width="4.5" style="4" bestFit="1" customWidth="1"/>
    <col min="12304" max="12544" width="9" style="4"/>
    <col min="12545" max="12545" width="3.375" style="4" customWidth="1"/>
    <col min="12546" max="12546" width="2.75" style="4" customWidth="1"/>
    <col min="12547" max="12547" width="3.125" style="4" customWidth="1"/>
    <col min="12548" max="12548" width="1.875" style="4" customWidth="1"/>
    <col min="12549" max="12549" width="2.75" style="4" customWidth="1"/>
    <col min="12550" max="12550" width="26.5" style="4" customWidth="1"/>
    <col min="12551" max="12551" width="4.5" style="4" bestFit="1" customWidth="1"/>
    <col min="12552" max="12552" width="3.125" style="4" customWidth="1"/>
    <col min="12553" max="12553" width="3.375" style="4" customWidth="1"/>
    <col min="12554" max="12554" width="2.75" style="4" customWidth="1"/>
    <col min="12555" max="12555" width="3.125" style="4" customWidth="1"/>
    <col min="12556" max="12556" width="1.875" style="4" customWidth="1"/>
    <col min="12557" max="12557" width="2.75" style="4" customWidth="1"/>
    <col min="12558" max="12558" width="26.5" style="4" customWidth="1"/>
    <col min="12559" max="12559" width="4.5" style="4" bestFit="1" customWidth="1"/>
    <col min="12560" max="12800" width="9" style="4"/>
    <col min="12801" max="12801" width="3.375" style="4" customWidth="1"/>
    <col min="12802" max="12802" width="2.75" style="4" customWidth="1"/>
    <col min="12803" max="12803" width="3.125" style="4" customWidth="1"/>
    <col min="12804" max="12804" width="1.875" style="4" customWidth="1"/>
    <col min="12805" max="12805" width="2.75" style="4" customWidth="1"/>
    <col min="12806" max="12806" width="26.5" style="4" customWidth="1"/>
    <col min="12807" max="12807" width="4.5" style="4" bestFit="1" customWidth="1"/>
    <col min="12808" max="12808" width="3.125" style="4" customWidth="1"/>
    <col min="12809" max="12809" width="3.375" style="4" customWidth="1"/>
    <col min="12810" max="12810" width="2.75" style="4" customWidth="1"/>
    <col min="12811" max="12811" width="3.125" style="4" customWidth="1"/>
    <col min="12812" max="12812" width="1.875" style="4" customWidth="1"/>
    <col min="12813" max="12813" width="2.75" style="4" customWidth="1"/>
    <col min="12814" max="12814" width="26.5" style="4" customWidth="1"/>
    <col min="12815" max="12815" width="4.5" style="4" bestFit="1" customWidth="1"/>
    <col min="12816" max="13056" width="9" style="4"/>
    <col min="13057" max="13057" width="3.375" style="4" customWidth="1"/>
    <col min="13058" max="13058" width="2.75" style="4" customWidth="1"/>
    <col min="13059" max="13059" width="3.125" style="4" customWidth="1"/>
    <col min="13060" max="13060" width="1.875" style="4" customWidth="1"/>
    <col min="13061" max="13061" width="2.75" style="4" customWidth="1"/>
    <col min="13062" max="13062" width="26.5" style="4" customWidth="1"/>
    <col min="13063" max="13063" width="4.5" style="4" bestFit="1" customWidth="1"/>
    <col min="13064" max="13064" width="3.125" style="4" customWidth="1"/>
    <col min="13065" max="13065" width="3.375" style="4" customWidth="1"/>
    <col min="13066" max="13066" width="2.75" style="4" customWidth="1"/>
    <col min="13067" max="13067" width="3.125" style="4" customWidth="1"/>
    <col min="13068" max="13068" width="1.875" style="4" customWidth="1"/>
    <col min="13069" max="13069" width="2.75" style="4" customWidth="1"/>
    <col min="13070" max="13070" width="26.5" style="4" customWidth="1"/>
    <col min="13071" max="13071" width="4.5" style="4" bestFit="1" customWidth="1"/>
    <col min="13072" max="13312" width="9" style="4"/>
    <col min="13313" max="13313" width="3.375" style="4" customWidth="1"/>
    <col min="13314" max="13314" width="2.75" style="4" customWidth="1"/>
    <col min="13315" max="13315" width="3.125" style="4" customWidth="1"/>
    <col min="13316" max="13316" width="1.875" style="4" customWidth="1"/>
    <col min="13317" max="13317" width="2.75" style="4" customWidth="1"/>
    <col min="13318" max="13318" width="26.5" style="4" customWidth="1"/>
    <col min="13319" max="13319" width="4.5" style="4" bestFit="1" customWidth="1"/>
    <col min="13320" max="13320" width="3.125" style="4" customWidth="1"/>
    <col min="13321" max="13321" width="3.375" style="4" customWidth="1"/>
    <col min="13322" max="13322" width="2.75" style="4" customWidth="1"/>
    <col min="13323" max="13323" width="3.125" style="4" customWidth="1"/>
    <col min="13324" max="13324" width="1.875" style="4" customWidth="1"/>
    <col min="13325" max="13325" width="2.75" style="4" customWidth="1"/>
    <col min="13326" max="13326" width="26.5" style="4" customWidth="1"/>
    <col min="13327" max="13327" width="4.5" style="4" bestFit="1" customWidth="1"/>
    <col min="13328" max="13568" width="9" style="4"/>
    <col min="13569" max="13569" width="3.375" style="4" customWidth="1"/>
    <col min="13570" max="13570" width="2.75" style="4" customWidth="1"/>
    <col min="13571" max="13571" width="3.125" style="4" customWidth="1"/>
    <col min="13572" max="13572" width="1.875" style="4" customWidth="1"/>
    <col min="13573" max="13573" width="2.75" style="4" customWidth="1"/>
    <col min="13574" max="13574" width="26.5" style="4" customWidth="1"/>
    <col min="13575" max="13575" width="4.5" style="4" bestFit="1" customWidth="1"/>
    <col min="13576" max="13576" width="3.125" style="4" customWidth="1"/>
    <col min="13577" max="13577" width="3.375" style="4" customWidth="1"/>
    <col min="13578" max="13578" width="2.75" style="4" customWidth="1"/>
    <col min="13579" max="13579" width="3.125" style="4" customWidth="1"/>
    <col min="13580" max="13580" width="1.875" style="4" customWidth="1"/>
    <col min="13581" max="13581" width="2.75" style="4" customWidth="1"/>
    <col min="13582" max="13582" width="26.5" style="4" customWidth="1"/>
    <col min="13583" max="13583" width="4.5" style="4" bestFit="1" customWidth="1"/>
    <col min="13584" max="13824" width="9" style="4"/>
    <col min="13825" max="13825" width="3.375" style="4" customWidth="1"/>
    <col min="13826" max="13826" width="2.75" style="4" customWidth="1"/>
    <col min="13827" max="13827" width="3.125" style="4" customWidth="1"/>
    <col min="13828" max="13828" width="1.875" style="4" customWidth="1"/>
    <col min="13829" max="13829" width="2.75" style="4" customWidth="1"/>
    <col min="13830" max="13830" width="26.5" style="4" customWidth="1"/>
    <col min="13831" max="13831" width="4.5" style="4" bestFit="1" customWidth="1"/>
    <col min="13832" max="13832" width="3.125" style="4" customWidth="1"/>
    <col min="13833" max="13833" width="3.375" style="4" customWidth="1"/>
    <col min="13834" max="13834" width="2.75" style="4" customWidth="1"/>
    <col min="13835" max="13835" width="3.125" style="4" customWidth="1"/>
    <col min="13836" max="13836" width="1.875" style="4" customWidth="1"/>
    <col min="13837" max="13837" width="2.75" style="4" customWidth="1"/>
    <col min="13838" max="13838" width="26.5" style="4" customWidth="1"/>
    <col min="13839" max="13839" width="4.5" style="4" bestFit="1" customWidth="1"/>
    <col min="13840" max="14080" width="9" style="4"/>
    <col min="14081" max="14081" width="3.375" style="4" customWidth="1"/>
    <col min="14082" max="14082" width="2.75" style="4" customWidth="1"/>
    <col min="14083" max="14083" width="3.125" style="4" customWidth="1"/>
    <col min="14084" max="14084" width="1.875" style="4" customWidth="1"/>
    <col min="14085" max="14085" width="2.75" style="4" customWidth="1"/>
    <col min="14086" max="14086" width="26.5" style="4" customWidth="1"/>
    <col min="14087" max="14087" width="4.5" style="4" bestFit="1" customWidth="1"/>
    <col min="14088" max="14088" width="3.125" style="4" customWidth="1"/>
    <col min="14089" max="14089" width="3.375" style="4" customWidth="1"/>
    <col min="14090" max="14090" width="2.75" style="4" customWidth="1"/>
    <col min="14091" max="14091" width="3.125" style="4" customWidth="1"/>
    <col min="14092" max="14092" width="1.875" style="4" customWidth="1"/>
    <col min="14093" max="14093" width="2.75" style="4" customWidth="1"/>
    <col min="14094" max="14094" width="26.5" style="4" customWidth="1"/>
    <col min="14095" max="14095" width="4.5" style="4" bestFit="1" customWidth="1"/>
    <col min="14096" max="14336" width="9" style="4"/>
    <col min="14337" max="14337" width="3.375" style="4" customWidth="1"/>
    <col min="14338" max="14338" width="2.75" style="4" customWidth="1"/>
    <col min="14339" max="14339" width="3.125" style="4" customWidth="1"/>
    <col min="14340" max="14340" width="1.875" style="4" customWidth="1"/>
    <col min="14341" max="14341" width="2.75" style="4" customWidth="1"/>
    <col min="14342" max="14342" width="26.5" style="4" customWidth="1"/>
    <col min="14343" max="14343" width="4.5" style="4" bestFit="1" customWidth="1"/>
    <col min="14344" max="14344" width="3.125" style="4" customWidth="1"/>
    <col min="14345" max="14345" width="3.375" style="4" customWidth="1"/>
    <col min="14346" max="14346" width="2.75" style="4" customWidth="1"/>
    <col min="14347" max="14347" width="3.125" style="4" customWidth="1"/>
    <col min="14348" max="14348" width="1.875" style="4" customWidth="1"/>
    <col min="14349" max="14349" width="2.75" style="4" customWidth="1"/>
    <col min="14350" max="14350" width="26.5" style="4" customWidth="1"/>
    <col min="14351" max="14351" width="4.5" style="4" bestFit="1" customWidth="1"/>
    <col min="14352" max="14592" width="9" style="4"/>
    <col min="14593" max="14593" width="3.375" style="4" customWidth="1"/>
    <col min="14594" max="14594" width="2.75" style="4" customWidth="1"/>
    <col min="14595" max="14595" width="3.125" style="4" customWidth="1"/>
    <col min="14596" max="14596" width="1.875" style="4" customWidth="1"/>
    <col min="14597" max="14597" width="2.75" style="4" customWidth="1"/>
    <col min="14598" max="14598" width="26.5" style="4" customWidth="1"/>
    <col min="14599" max="14599" width="4.5" style="4" bestFit="1" customWidth="1"/>
    <col min="14600" max="14600" width="3.125" style="4" customWidth="1"/>
    <col min="14601" max="14601" width="3.375" style="4" customWidth="1"/>
    <col min="14602" max="14602" width="2.75" style="4" customWidth="1"/>
    <col min="14603" max="14603" width="3.125" style="4" customWidth="1"/>
    <col min="14604" max="14604" width="1.875" style="4" customWidth="1"/>
    <col min="14605" max="14605" width="2.75" style="4" customWidth="1"/>
    <col min="14606" max="14606" width="26.5" style="4" customWidth="1"/>
    <col min="14607" max="14607" width="4.5" style="4" bestFit="1" customWidth="1"/>
    <col min="14608" max="14848" width="9" style="4"/>
    <col min="14849" max="14849" width="3.375" style="4" customWidth="1"/>
    <col min="14850" max="14850" width="2.75" style="4" customWidth="1"/>
    <col min="14851" max="14851" width="3.125" style="4" customWidth="1"/>
    <col min="14852" max="14852" width="1.875" style="4" customWidth="1"/>
    <col min="14853" max="14853" width="2.75" style="4" customWidth="1"/>
    <col min="14854" max="14854" width="26.5" style="4" customWidth="1"/>
    <col min="14855" max="14855" width="4.5" style="4" bestFit="1" customWidth="1"/>
    <col min="14856" max="14856" width="3.125" style="4" customWidth="1"/>
    <col min="14857" max="14857" width="3.375" style="4" customWidth="1"/>
    <col min="14858" max="14858" width="2.75" style="4" customWidth="1"/>
    <col min="14859" max="14859" width="3.125" style="4" customWidth="1"/>
    <col min="14860" max="14860" width="1.875" style="4" customWidth="1"/>
    <col min="14861" max="14861" width="2.75" style="4" customWidth="1"/>
    <col min="14862" max="14862" width="26.5" style="4" customWidth="1"/>
    <col min="14863" max="14863" width="4.5" style="4" bestFit="1" customWidth="1"/>
    <col min="14864" max="15104" width="9" style="4"/>
    <col min="15105" max="15105" width="3.375" style="4" customWidth="1"/>
    <col min="15106" max="15106" width="2.75" style="4" customWidth="1"/>
    <col min="15107" max="15107" width="3.125" style="4" customWidth="1"/>
    <col min="15108" max="15108" width="1.875" style="4" customWidth="1"/>
    <col min="15109" max="15109" width="2.75" style="4" customWidth="1"/>
    <col min="15110" max="15110" width="26.5" style="4" customWidth="1"/>
    <col min="15111" max="15111" width="4.5" style="4" bestFit="1" customWidth="1"/>
    <col min="15112" max="15112" width="3.125" style="4" customWidth="1"/>
    <col min="15113" max="15113" width="3.375" style="4" customWidth="1"/>
    <col min="15114" max="15114" width="2.75" style="4" customWidth="1"/>
    <col min="15115" max="15115" width="3.125" style="4" customWidth="1"/>
    <col min="15116" max="15116" width="1.875" style="4" customWidth="1"/>
    <col min="15117" max="15117" width="2.75" style="4" customWidth="1"/>
    <col min="15118" max="15118" width="26.5" style="4" customWidth="1"/>
    <col min="15119" max="15119" width="4.5" style="4" bestFit="1" customWidth="1"/>
    <col min="15120" max="15360" width="9" style="4"/>
    <col min="15361" max="15361" width="3.375" style="4" customWidth="1"/>
    <col min="15362" max="15362" width="2.75" style="4" customWidth="1"/>
    <col min="15363" max="15363" width="3.125" style="4" customWidth="1"/>
    <col min="15364" max="15364" width="1.875" style="4" customWidth="1"/>
    <col min="15365" max="15365" width="2.75" style="4" customWidth="1"/>
    <col min="15366" max="15366" width="26.5" style="4" customWidth="1"/>
    <col min="15367" max="15367" width="4.5" style="4" bestFit="1" customWidth="1"/>
    <col min="15368" max="15368" width="3.125" style="4" customWidth="1"/>
    <col min="15369" max="15369" width="3.375" style="4" customWidth="1"/>
    <col min="15370" max="15370" width="2.75" style="4" customWidth="1"/>
    <col min="15371" max="15371" width="3.125" style="4" customWidth="1"/>
    <col min="15372" max="15372" width="1.875" style="4" customWidth="1"/>
    <col min="15373" max="15373" width="2.75" style="4" customWidth="1"/>
    <col min="15374" max="15374" width="26.5" style="4" customWidth="1"/>
    <col min="15375" max="15375" width="4.5" style="4" bestFit="1" customWidth="1"/>
    <col min="15376" max="15616" width="9" style="4"/>
    <col min="15617" max="15617" width="3.375" style="4" customWidth="1"/>
    <col min="15618" max="15618" width="2.75" style="4" customWidth="1"/>
    <col min="15619" max="15619" width="3.125" style="4" customWidth="1"/>
    <col min="15620" max="15620" width="1.875" style="4" customWidth="1"/>
    <col min="15621" max="15621" width="2.75" style="4" customWidth="1"/>
    <col min="15622" max="15622" width="26.5" style="4" customWidth="1"/>
    <col min="15623" max="15623" width="4.5" style="4" bestFit="1" customWidth="1"/>
    <col min="15624" max="15624" width="3.125" style="4" customWidth="1"/>
    <col min="15625" max="15625" width="3.375" style="4" customWidth="1"/>
    <col min="15626" max="15626" width="2.75" style="4" customWidth="1"/>
    <col min="15627" max="15627" width="3.125" style="4" customWidth="1"/>
    <col min="15628" max="15628" width="1.875" style="4" customWidth="1"/>
    <col min="15629" max="15629" width="2.75" style="4" customWidth="1"/>
    <col min="15630" max="15630" width="26.5" style="4" customWidth="1"/>
    <col min="15631" max="15631" width="4.5" style="4" bestFit="1" customWidth="1"/>
    <col min="15632" max="15872" width="9" style="4"/>
    <col min="15873" max="15873" width="3.375" style="4" customWidth="1"/>
    <col min="15874" max="15874" width="2.75" style="4" customWidth="1"/>
    <col min="15875" max="15875" width="3.125" style="4" customWidth="1"/>
    <col min="15876" max="15876" width="1.875" style="4" customWidth="1"/>
    <col min="15877" max="15877" width="2.75" style="4" customWidth="1"/>
    <col min="15878" max="15878" width="26.5" style="4" customWidth="1"/>
    <col min="15879" max="15879" width="4.5" style="4" bestFit="1" customWidth="1"/>
    <col min="15880" max="15880" width="3.125" style="4" customWidth="1"/>
    <col min="15881" max="15881" width="3.375" style="4" customWidth="1"/>
    <col min="15882" max="15882" width="2.75" style="4" customWidth="1"/>
    <col min="15883" max="15883" width="3.125" style="4" customWidth="1"/>
    <col min="15884" max="15884" width="1.875" style="4" customWidth="1"/>
    <col min="15885" max="15885" width="2.75" style="4" customWidth="1"/>
    <col min="15886" max="15886" width="26.5" style="4" customWidth="1"/>
    <col min="15887" max="15887" width="4.5" style="4" bestFit="1" customWidth="1"/>
    <col min="15888" max="16128" width="9" style="4"/>
    <col min="16129" max="16129" width="3.375" style="4" customWidth="1"/>
    <col min="16130" max="16130" width="2.75" style="4" customWidth="1"/>
    <col min="16131" max="16131" width="3.125" style="4" customWidth="1"/>
    <col min="16132" max="16132" width="1.875" style="4" customWidth="1"/>
    <col min="16133" max="16133" width="2.75" style="4" customWidth="1"/>
    <col min="16134" max="16134" width="26.5" style="4" customWidth="1"/>
    <col min="16135" max="16135" width="4.5" style="4" bestFit="1" customWidth="1"/>
    <col min="16136" max="16136" width="3.125" style="4" customWidth="1"/>
    <col min="16137" max="16137" width="3.375" style="4" customWidth="1"/>
    <col min="16138" max="16138" width="2.75" style="4" customWidth="1"/>
    <col min="16139" max="16139" width="3.125" style="4" customWidth="1"/>
    <col min="16140" max="16140" width="1.875" style="4" customWidth="1"/>
    <col min="16141" max="16141" width="2.75" style="4" customWidth="1"/>
    <col min="16142" max="16142" width="26.5" style="4" customWidth="1"/>
    <col min="16143" max="16143" width="4.5" style="4" bestFit="1" customWidth="1"/>
    <col min="16144" max="16384" width="9" style="4"/>
  </cols>
  <sheetData>
    <row r="1" spans="1:15" ht="15" customHeight="1">
      <c r="A1" s="597" t="s">
        <v>
109</v>
      </c>
      <c r="B1" s="597"/>
      <c r="C1" s="597"/>
      <c r="D1" s="597"/>
      <c r="E1" s="597"/>
      <c r="F1" s="597"/>
      <c r="G1" s="597"/>
      <c r="H1" s="597"/>
      <c r="I1" s="597"/>
      <c r="J1" s="597"/>
      <c r="K1" s="597"/>
      <c r="L1" s="597"/>
      <c r="M1" s="597"/>
      <c r="N1" s="597"/>
      <c r="O1" s="597"/>
    </row>
    <row r="2" spans="1:15" ht="15" customHeight="1">
      <c r="A2" s="597"/>
      <c r="B2" s="597"/>
      <c r="C2" s="597"/>
      <c r="D2" s="597"/>
      <c r="E2" s="597"/>
      <c r="F2" s="597"/>
      <c r="G2" s="597"/>
      <c r="H2" s="597"/>
      <c r="I2" s="597"/>
      <c r="J2" s="597"/>
      <c r="K2" s="597"/>
      <c r="L2" s="597"/>
      <c r="M2" s="597"/>
      <c r="N2" s="597"/>
      <c r="O2" s="597"/>
    </row>
    <row r="3" spans="1:15" ht="15" customHeight="1">
      <c r="A3" s="595" t="s">
        <v>
110</v>
      </c>
      <c r="B3" s="594" t="s">
        <v>
111</v>
      </c>
      <c r="C3" s="596" t="s">
        <v>
112</v>
      </c>
      <c r="D3" s="596"/>
      <c r="E3" s="596"/>
      <c r="F3" s="596"/>
    </row>
    <row r="4" spans="1:15" ht="15" customHeight="1">
      <c r="A4" s="595"/>
      <c r="B4" s="594"/>
      <c r="C4" s="596"/>
      <c r="D4" s="596"/>
      <c r="E4" s="596"/>
      <c r="F4" s="596"/>
      <c r="K4" s="18" t="s">
        <v>
113</v>
      </c>
      <c r="L4" s="18" t="s">
        <v>
104</v>
      </c>
      <c r="M4" s="4" t="s">
        <v>
993</v>
      </c>
      <c r="N4" s="4" t="s">
        <v>
114</v>
      </c>
      <c r="O4" s="17">
        <v>
24</v>
      </c>
    </row>
    <row r="5" spans="1:15" ht="15" customHeight="1">
      <c r="B5" s="18" t="s">
        <v>
115</v>
      </c>
      <c r="D5" s="590" t="s">
        <v>
116</v>
      </c>
      <c r="E5" s="590"/>
      <c r="F5" s="590"/>
      <c r="G5" s="17">
        <v>
2</v>
      </c>
    </row>
    <row r="6" spans="1:15" ht="15" customHeight="1">
      <c r="B6" s="18"/>
      <c r="D6" s="511"/>
      <c r="E6" s="511"/>
      <c r="F6" s="511"/>
      <c r="I6" s="595" t="s">
        <v>
1349</v>
      </c>
      <c r="J6" s="593" t="s">
        <v>
111</v>
      </c>
      <c r="K6" s="596" t="s">
        <v>
117</v>
      </c>
      <c r="L6" s="596"/>
      <c r="M6" s="596"/>
      <c r="N6" s="596"/>
    </row>
    <row r="7" spans="1:15" ht="15" customHeight="1">
      <c r="B7" s="18" t="s">
        <v>
118</v>
      </c>
      <c r="D7" s="590" t="s">
        <v>
119</v>
      </c>
      <c r="E7" s="590"/>
      <c r="F7" s="590"/>
      <c r="G7" s="17">
        <v>
2</v>
      </c>
      <c r="I7" s="595"/>
      <c r="J7" s="593"/>
      <c r="K7" s="596"/>
      <c r="L7" s="596"/>
      <c r="M7" s="596"/>
      <c r="N7" s="596"/>
    </row>
    <row r="8" spans="1:15" ht="15" customHeight="1">
      <c r="B8" s="18"/>
      <c r="D8" s="511"/>
      <c r="E8" s="511"/>
      <c r="F8" s="511"/>
      <c r="J8" s="18" t="s">
        <v>
115</v>
      </c>
      <c r="L8" s="590" t="s">
        <v>
43</v>
      </c>
      <c r="M8" s="590"/>
      <c r="N8" s="590"/>
    </row>
    <row r="9" spans="1:15" ht="15" customHeight="1">
      <c r="B9" s="18" t="s">
        <v>
113</v>
      </c>
      <c r="D9" s="590" t="s">
        <v>
8</v>
      </c>
      <c r="E9" s="590"/>
      <c r="J9" s="18"/>
      <c r="K9" s="18" t="s">
        <v>
115</v>
      </c>
      <c r="L9" s="4" t="s">
        <v>
104</v>
      </c>
      <c r="M9" s="4" t="s">
        <v>
120</v>
      </c>
      <c r="N9" s="4" t="s">
        <v>
121</v>
      </c>
      <c r="O9" s="4">
        <v>
26</v>
      </c>
    </row>
    <row r="10" spans="1:15" ht="15" customHeight="1">
      <c r="B10" s="18"/>
      <c r="D10" s="511"/>
      <c r="E10" s="511"/>
      <c r="J10" s="18"/>
      <c r="K10" s="18"/>
    </row>
    <row r="11" spans="1:15" ht="15" customHeight="1">
      <c r="B11" s="18"/>
      <c r="C11" s="18" t="s">
        <v>
113</v>
      </c>
      <c r="D11" s="515" t="s">
        <v>
104</v>
      </c>
      <c r="E11" s="4" t="s">
        <v>
120</v>
      </c>
      <c r="F11" s="4" t="s">
        <v>
122</v>
      </c>
      <c r="G11" s="17">
        <v>
3</v>
      </c>
      <c r="J11" s="18"/>
      <c r="K11" s="18" t="s">
        <v>
115</v>
      </c>
      <c r="L11" s="4" t="s">
        <v>
104</v>
      </c>
      <c r="M11" s="4" t="s">
        <v>
1113</v>
      </c>
      <c r="N11" s="4" t="s">
        <v>
123</v>
      </c>
    </row>
    <row r="12" spans="1:15" ht="15" customHeight="1">
      <c r="B12" s="18"/>
      <c r="C12" s="18"/>
      <c r="D12" s="515"/>
      <c r="J12" s="18"/>
      <c r="N12" s="4" t="s">
        <v>
124</v>
      </c>
      <c r="O12" s="4">
        <v>
26</v>
      </c>
    </row>
    <row r="13" spans="1:15" ht="15" customHeight="1">
      <c r="B13" s="18"/>
      <c r="C13" s="18" t="s">
        <v>
113</v>
      </c>
      <c r="D13" s="515" t="s">
        <v>
104</v>
      </c>
      <c r="E13" s="4" t="s">
        <v>
1113</v>
      </c>
      <c r="F13" s="4" t="s">
        <v>
125</v>
      </c>
      <c r="G13" s="17">
        <v>
3</v>
      </c>
      <c r="J13" s="18"/>
    </row>
    <row r="14" spans="1:15" ht="15" customHeight="1">
      <c r="B14" s="18"/>
      <c r="C14" s="18"/>
      <c r="D14" s="515"/>
      <c r="J14" s="18"/>
      <c r="K14" s="18" t="s">
        <v>
115</v>
      </c>
      <c r="L14" s="4" t="s">
        <v>
104</v>
      </c>
      <c r="M14" s="4" t="s">
        <v>
126</v>
      </c>
      <c r="N14" s="4" t="s">
        <v>
127</v>
      </c>
    </row>
    <row r="15" spans="1:15" ht="15" customHeight="1">
      <c r="B15" s="18" t="s">
        <v>
128</v>
      </c>
      <c r="D15" s="590" t="s">
        <v>
129</v>
      </c>
      <c r="E15" s="590"/>
      <c r="J15" s="18"/>
      <c r="N15" s="4" t="s">
        <v>
130</v>
      </c>
      <c r="O15" s="4">
        <v>
27</v>
      </c>
    </row>
    <row r="16" spans="1:15" ht="15" customHeight="1">
      <c r="C16" s="18" t="s">
        <v>
128</v>
      </c>
      <c r="D16" s="518" t="s">
        <v>
104</v>
      </c>
      <c r="E16" s="4" t="s">
        <v>
120</v>
      </c>
      <c r="F16" s="4" t="s">
        <v>
1350</v>
      </c>
      <c r="J16" s="18"/>
    </row>
    <row r="17" spans="1:15" ht="15" customHeight="1">
      <c r="A17" s="4" t="s">
        <v>
131</v>
      </c>
      <c r="F17" s="4" t="s">
        <v>
1351</v>
      </c>
      <c r="G17" s="17">
        <v>
4</v>
      </c>
      <c r="J17" s="18"/>
      <c r="K17" s="18" t="s">
        <v>
115</v>
      </c>
      <c r="L17" s="4" t="s">
        <v>
104</v>
      </c>
      <c r="M17" s="4" t="s">
        <v>
132</v>
      </c>
      <c r="N17" s="4" t="s">
        <v>
832</v>
      </c>
      <c r="O17" s="4">
        <v>
27</v>
      </c>
    </row>
    <row r="18" spans="1:15" ht="15" customHeight="1"/>
    <row r="19" spans="1:15" ht="15" customHeight="1">
      <c r="J19" s="18" t="s">
        <v>
118</v>
      </c>
      <c r="L19" s="590" t="s">
        <v>
133</v>
      </c>
      <c r="M19" s="590"/>
      <c r="N19" s="590"/>
    </row>
    <row r="20" spans="1:15" ht="15" customHeight="1">
      <c r="A20" s="595" t="s">
        <v>
1352</v>
      </c>
      <c r="B20" s="593" t="s">
        <v>
111</v>
      </c>
      <c r="C20" s="596" t="s">
        <v>
134</v>
      </c>
      <c r="D20" s="596"/>
      <c r="E20" s="596"/>
      <c r="F20" s="596"/>
      <c r="K20" s="18" t="s">
        <v>
118</v>
      </c>
      <c r="L20" s="4" t="s">
        <v>
104</v>
      </c>
      <c r="M20" s="4" t="s">
        <v>
120</v>
      </c>
      <c r="N20" s="4" t="s">
        <v>
135</v>
      </c>
    </row>
    <row r="21" spans="1:15" ht="15" customHeight="1">
      <c r="A21" s="595"/>
      <c r="B21" s="593"/>
      <c r="C21" s="596"/>
      <c r="D21" s="596"/>
      <c r="E21" s="596"/>
      <c r="F21" s="596"/>
      <c r="K21" s="18"/>
      <c r="N21" s="4" t="s">
        <v>
136</v>
      </c>
      <c r="O21" s="4">
        <v>
28</v>
      </c>
    </row>
    <row r="22" spans="1:15" ht="15" customHeight="1">
      <c r="B22" s="18" t="s">
        <v>
115</v>
      </c>
      <c r="D22" s="511" t="s">
        <v>
137</v>
      </c>
      <c r="E22" s="511"/>
      <c r="K22" s="18"/>
    </row>
    <row r="23" spans="1:15" ht="15" customHeight="1">
      <c r="B23" s="18"/>
      <c r="D23" s="511"/>
      <c r="E23" s="511"/>
      <c r="K23" s="18" t="s">
        <v>
118</v>
      </c>
      <c r="L23" s="4" t="s">
        <v>
104</v>
      </c>
      <c r="M23" s="4" t="s">
        <v>
1113</v>
      </c>
      <c r="N23" s="4" t="s">
        <v>
138</v>
      </c>
      <c r="O23" s="4">
        <v>
28</v>
      </c>
    </row>
    <row r="24" spans="1:15" ht="15" customHeight="1">
      <c r="C24" s="18" t="s">
        <v>
115</v>
      </c>
      <c r="D24" s="515" t="s">
        <v>
104</v>
      </c>
      <c r="E24" s="4" t="s">
        <v>
120</v>
      </c>
      <c r="F24" s="4" t="s">
        <v>
139</v>
      </c>
      <c r="G24" s="17">
        <v>
6</v>
      </c>
      <c r="K24" s="18"/>
    </row>
    <row r="25" spans="1:15" ht="15" customHeight="1">
      <c r="C25" s="18"/>
      <c r="D25" s="515"/>
      <c r="K25" s="18" t="s">
        <v>
118</v>
      </c>
      <c r="L25" s="4" t="s">
        <v>
104</v>
      </c>
      <c r="M25" s="4" t="s">
        <v>
126</v>
      </c>
      <c r="N25" s="4" t="s">
        <v>
140</v>
      </c>
    </row>
    <row r="26" spans="1:15" ht="15" customHeight="1">
      <c r="C26" s="18" t="s">
        <v>
115</v>
      </c>
      <c r="D26" s="515" t="s">
        <v>
104</v>
      </c>
      <c r="E26" s="4" t="s">
        <v>
1113</v>
      </c>
      <c r="F26" s="4" t="s">
        <v>
141</v>
      </c>
      <c r="N26" s="4" t="s">
        <v>
142</v>
      </c>
      <c r="O26" s="4">
        <v>
28</v>
      </c>
    </row>
    <row r="27" spans="1:15" ht="15" customHeight="1">
      <c r="F27" s="4" t="s">
        <v>
143</v>
      </c>
      <c r="G27" s="17">
        <v>
7</v>
      </c>
    </row>
    <row r="28" spans="1:15" ht="15" customHeight="1">
      <c r="J28" s="18" t="s">
        <v>
113</v>
      </c>
      <c r="L28" s="590" t="s">
        <v>
144</v>
      </c>
      <c r="M28" s="590"/>
      <c r="N28" s="590"/>
    </row>
    <row r="29" spans="1:15" ht="15" customHeight="1">
      <c r="B29" s="18" t="s">
        <v>
118</v>
      </c>
      <c r="D29" s="511" t="s">
        <v>
145</v>
      </c>
      <c r="E29" s="511"/>
      <c r="K29" s="18" t="s">
        <v>
113</v>
      </c>
      <c r="L29" s="4" t="s">
        <v>
104</v>
      </c>
      <c r="M29" s="4" t="s">
        <v>
120</v>
      </c>
      <c r="N29" s="4" t="s">
        <v>
146</v>
      </c>
    </row>
    <row r="30" spans="1:15" ht="15" customHeight="1">
      <c r="C30" s="18" t="s">
        <v>
118</v>
      </c>
      <c r="D30" s="18" t="s">
        <v>
104</v>
      </c>
      <c r="E30" s="4" t="s">
        <v>
120</v>
      </c>
      <c r="F30" s="20" t="s">
        <v>
147</v>
      </c>
      <c r="N30" s="4" t="s">
        <v>
148</v>
      </c>
    </row>
    <row r="31" spans="1:15" ht="15" customHeight="1">
      <c r="E31" s="512"/>
      <c r="F31" s="512" t="s">
        <v>
149</v>
      </c>
      <c r="G31" s="512">
        <v>
10</v>
      </c>
      <c r="N31" s="4" t="s">
        <v>
150</v>
      </c>
      <c r="O31" s="4">
        <v>
30</v>
      </c>
    </row>
    <row r="32" spans="1:15" ht="15" customHeight="1">
      <c r="E32" s="512"/>
      <c r="F32" s="512"/>
      <c r="G32" s="512"/>
    </row>
    <row r="33" spans="2:15" ht="15" customHeight="1">
      <c r="C33" s="18" t="s">
        <v>
118</v>
      </c>
      <c r="D33" s="18" t="s">
        <v>
104</v>
      </c>
      <c r="E33" s="4" t="s">
        <v>
1113</v>
      </c>
      <c r="F33" s="512" t="s">
        <v>
151</v>
      </c>
      <c r="G33" s="17">
        <v>
17</v>
      </c>
      <c r="K33" s="18" t="s">
        <v>
113</v>
      </c>
      <c r="L33" s="4" t="s">
        <v>
104</v>
      </c>
      <c r="M33" s="4" t="s">
        <v>
1113</v>
      </c>
      <c r="N33" s="4" t="s">
        <v>
152</v>
      </c>
      <c r="O33" s="4">
        <v>
31</v>
      </c>
    </row>
    <row r="34" spans="2:15" ht="15" customHeight="1">
      <c r="C34" s="18"/>
      <c r="D34" s="18"/>
      <c r="F34" s="512"/>
    </row>
    <row r="35" spans="2:15" ht="15" customHeight="1">
      <c r="C35" s="18" t="s">
        <v>
118</v>
      </c>
      <c r="D35" s="18" t="s">
        <v>
104</v>
      </c>
      <c r="E35" s="4" t="s">
        <v>
126</v>
      </c>
      <c r="F35" s="512" t="s">
        <v>
153</v>
      </c>
      <c r="G35" s="17">
        <v>
17</v>
      </c>
      <c r="K35" s="18" t="s">
        <v>
113</v>
      </c>
      <c r="L35" s="4" t="s">
        <v>
104</v>
      </c>
      <c r="M35" s="4" t="s">
        <v>
126</v>
      </c>
      <c r="N35" s="4" t="s">
        <v>
154</v>
      </c>
      <c r="O35" s="4">
        <v>
31</v>
      </c>
    </row>
    <row r="36" spans="2:15" ht="15" customHeight="1">
      <c r="C36" s="18"/>
      <c r="D36" s="18"/>
      <c r="F36" s="512"/>
      <c r="K36" s="18"/>
    </row>
    <row r="37" spans="2:15" ht="15" customHeight="1">
      <c r="C37" s="18" t="s">
        <v>
118</v>
      </c>
      <c r="D37" s="18" t="s">
        <v>
104</v>
      </c>
      <c r="E37" s="4" t="s">
        <v>
132</v>
      </c>
      <c r="F37" s="4" t="s">
        <v>
1353</v>
      </c>
      <c r="G37" s="17">
        <v>
18</v>
      </c>
      <c r="K37" s="18" t="s">
        <v>
113</v>
      </c>
      <c r="L37" s="4" t="s">
        <v>
104</v>
      </c>
      <c r="M37" s="4" t="s">
        <v>
132</v>
      </c>
      <c r="N37" s="4" t="s">
        <v>
155</v>
      </c>
    </row>
    <row r="38" spans="2:15" ht="15" customHeight="1">
      <c r="C38" s="18"/>
      <c r="D38" s="18"/>
      <c r="N38" s="4" t="s">
        <v>
156</v>
      </c>
      <c r="O38" s="4">
        <v>
32</v>
      </c>
    </row>
    <row r="39" spans="2:15" ht="15" customHeight="1">
      <c r="B39" s="18" t="s">
        <v>
113</v>
      </c>
      <c r="D39" s="511" t="s">
        <v>
157</v>
      </c>
      <c r="E39" s="511"/>
      <c r="N39" s="4" t="s">
        <v>
158</v>
      </c>
    </row>
    <row r="40" spans="2:15" ht="15" customHeight="1">
      <c r="B40" s="18"/>
      <c r="C40" s="18" t="s">
        <v>
113</v>
      </c>
      <c r="D40" s="18" t="s">
        <v>
104</v>
      </c>
      <c r="E40" s="4" t="s">
        <v>
120</v>
      </c>
      <c r="F40" s="4" t="s">
        <v>
159</v>
      </c>
      <c r="G40" s="17">
        <v>
19</v>
      </c>
      <c r="N40" s="4" t="s">
        <v>
160</v>
      </c>
    </row>
    <row r="41" spans="2:15" ht="15" customHeight="1">
      <c r="B41" s="18"/>
      <c r="C41" s="18"/>
      <c r="D41" s="18"/>
      <c r="N41" s="4" t="s">
        <v>
161</v>
      </c>
    </row>
    <row r="42" spans="2:15" ht="15" customHeight="1">
      <c r="C42" s="18" t="s">
        <v>
113</v>
      </c>
      <c r="D42" s="18" t="s">
        <v>
104</v>
      </c>
      <c r="E42" s="4" t="s">
        <v>
1113</v>
      </c>
      <c r="F42" s="4" t="s">
        <v>
162</v>
      </c>
      <c r="N42" s="4" t="s">
        <v>
163</v>
      </c>
      <c r="O42" s="4">
        <v>
33</v>
      </c>
    </row>
    <row r="43" spans="2:15" ht="15" customHeight="1">
      <c r="C43" s="18"/>
      <c r="D43" s="18"/>
      <c r="F43" s="4" t="s">
        <v>
164</v>
      </c>
      <c r="G43" s="17">
        <v>
19</v>
      </c>
    </row>
    <row r="44" spans="2:15" ht="15" customHeight="1">
      <c r="C44" s="18"/>
      <c r="D44" s="18"/>
      <c r="H44" s="17"/>
      <c r="J44" s="18" t="s">
        <v>
128</v>
      </c>
      <c r="L44" s="590" t="s">
        <v>
165</v>
      </c>
      <c r="M44" s="590"/>
      <c r="N44" s="590"/>
    </row>
    <row r="45" spans="2:15" ht="15" customHeight="1">
      <c r="C45" s="18" t="s">
        <v>
113</v>
      </c>
      <c r="D45" s="18" t="s">
        <v>
104</v>
      </c>
      <c r="E45" s="4" t="s">
        <v>
126</v>
      </c>
      <c r="F45" s="4" t="s">
        <v>
166</v>
      </c>
      <c r="G45" s="17">
        <v>
20</v>
      </c>
      <c r="H45" s="17"/>
      <c r="K45" s="18" t="s">
        <v>
128</v>
      </c>
      <c r="L45" s="4" t="s">
        <v>
104</v>
      </c>
      <c r="M45" s="4" t="s">
        <v>
120</v>
      </c>
      <c r="N45" s="511" t="s">
        <v>
167</v>
      </c>
    </row>
    <row r="46" spans="2:15" ht="15" customHeight="1">
      <c r="C46" s="18"/>
      <c r="D46" s="18"/>
      <c r="K46" s="18"/>
      <c r="N46" s="511" t="s">
        <v>
168</v>
      </c>
      <c r="O46" s="4">
        <v>
34</v>
      </c>
    </row>
    <row r="47" spans="2:15" ht="15" customHeight="1">
      <c r="C47" s="18" t="s">
        <v>
113</v>
      </c>
      <c r="D47" s="18" t="s">
        <v>
104</v>
      </c>
      <c r="E47" s="4" t="s">
        <v>
132</v>
      </c>
      <c r="F47" s="4" t="s">
        <v>
169</v>
      </c>
      <c r="G47" s="17">
        <v>
21</v>
      </c>
      <c r="K47" s="18"/>
      <c r="N47" s="511"/>
    </row>
    <row r="48" spans="2:15" ht="15" customHeight="1">
      <c r="C48" s="18"/>
      <c r="D48" s="18"/>
      <c r="K48" s="18" t="s">
        <v>
128</v>
      </c>
      <c r="L48" s="4" t="s">
        <v>
104</v>
      </c>
      <c r="M48" s="4" t="s">
        <v>
1113</v>
      </c>
      <c r="N48" s="511" t="s">
        <v>
170</v>
      </c>
    </row>
    <row r="49" spans="1:15" ht="15" customHeight="1">
      <c r="C49" s="18" t="s">
        <v>
113</v>
      </c>
      <c r="D49" s="18" t="s">
        <v>
104</v>
      </c>
      <c r="E49" s="4" t="s">
        <v>
1104</v>
      </c>
      <c r="F49" s="4" t="s">
        <v>
171</v>
      </c>
      <c r="G49" s="17">
        <v>
22</v>
      </c>
      <c r="K49" s="18"/>
      <c r="N49" s="511" t="s">
        <v>
172</v>
      </c>
      <c r="O49" s="4">
        <v>
34</v>
      </c>
    </row>
    <row r="50" spans="1:15" ht="15" customHeight="1">
      <c r="C50" s="18"/>
      <c r="D50" s="18"/>
      <c r="K50" s="18"/>
      <c r="N50" s="511"/>
    </row>
    <row r="51" spans="1:15" ht="15" customHeight="1">
      <c r="C51" s="18" t="s">
        <v>
113</v>
      </c>
      <c r="D51" s="18" t="s">
        <v>
104</v>
      </c>
      <c r="E51" s="4" t="s">
        <v>
173</v>
      </c>
      <c r="F51" s="4" t="s">
        <v>
174</v>
      </c>
      <c r="G51" s="17">
        <v>
23</v>
      </c>
      <c r="K51" s="18" t="s">
        <v>
128</v>
      </c>
      <c r="L51" s="4" t="s">
        <v>
104</v>
      </c>
      <c r="M51" s="4" t="s">
        <v>
126</v>
      </c>
      <c r="N51" s="511" t="s">
        <v>
175</v>
      </c>
    </row>
    <row r="52" spans="1:15" ht="15" customHeight="1">
      <c r="C52" s="18"/>
      <c r="D52" s="18"/>
      <c r="K52" s="18"/>
      <c r="N52" s="511" t="s">
        <v>
172</v>
      </c>
      <c r="O52" s="4">
        <v>
34</v>
      </c>
    </row>
    <row r="53" spans="1:15" ht="15" customHeight="1">
      <c r="C53" s="18" t="s">
        <v>
113</v>
      </c>
      <c r="D53" s="18" t="s">
        <v>
104</v>
      </c>
      <c r="E53" s="4" t="s">
        <v>
1267</v>
      </c>
      <c r="F53" s="4" t="s">
        <v>
176</v>
      </c>
      <c r="G53" s="17">
        <v>
23</v>
      </c>
      <c r="K53" s="18"/>
      <c r="N53" s="511"/>
    </row>
    <row r="54" spans="1:15" ht="15" customHeight="1">
      <c r="A54" s="4" t="s">
        <v>
177</v>
      </c>
      <c r="C54" s="18"/>
      <c r="D54" s="18"/>
      <c r="K54" s="18" t="s">
        <v>
128</v>
      </c>
      <c r="L54" s="4" t="s">
        <v>
104</v>
      </c>
      <c r="M54" s="4" t="s">
        <v>
132</v>
      </c>
      <c r="N54" s="511" t="s">
        <v>
178</v>
      </c>
    </row>
    <row r="55" spans="1:15" ht="15" customHeight="1">
      <c r="C55" s="18" t="s">
        <v>
113</v>
      </c>
      <c r="D55" s="18" t="s">
        <v>
104</v>
      </c>
      <c r="E55" s="4" t="s">
        <v>
179</v>
      </c>
      <c r="F55" s="4" t="s">
        <v>
180</v>
      </c>
      <c r="G55" s="17">
        <v>
24</v>
      </c>
      <c r="K55" s="18"/>
      <c r="N55" s="511" t="s">
        <v>
181</v>
      </c>
      <c r="O55" s="4">
        <v>
34</v>
      </c>
    </row>
    <row r="56" spans="1:15" ht="15" customHeight="1">
      <c r="C56" s="18"/>
      <c r="D56" s="18"/>
      <c r="K56" s="18"/>
      <c r="N56" s="511"/>
    </row>
    <row r="57" spans="1:15" ht="14.25" customHeight="1">
      <c r="C57" s="18" t="s">
        <v>
128</v>
      </c>
      <c r="D57" s="4" t="s">
        <v>
104</v>
      </c>
      <c r="E57" s="4" t="s">
        <v>
1104</v>
      </c>
      <c r="F57" s="4" t="s">
        <v>
182</v>
      </c>
      <c r="K57" s="18" t="s">
        <v>
1354</v>
      </c>
      <c r="L57" s="4" t="s">
        <v>
104</v>
      </c>
      <c r="M57" s="4" t="s">
        <v>
1113</v>
      </c>
      <c r="N57" s="511" t="s">
        <v>
244</v>
      </c>
    </row>
    <row r="58" spans="1:15" ht="14.25" customHeight="1">
      <c r="C58" s="18"/>
      <c r="F58" s="4" t="s">
        <v>
185</v>
      </c>
      <c r="G58" s="17">
        <v>
36</v>
      </c>
      <c r="K58" s="18"/>
      <c r="N58" s="511" t="s">
        <v>
1355</v>
      </c>
      <c r="O58" s="4">
        <v>
50</v>
      </c>
    </row>
    <row r="59" spans="1:15" ht="14.25" customHeight="1">
      <c r="C59" s="18"/>
      <c r="F59" s="4" t="s">
        <v>
177</v>
      </c>
    </row>
    <row r="60" spans="1:15" ht="14.25" customHeight="1">
      <c r="C60" s="18" t="s">
        <v>
128</v>
      </c>
      <c r="D60" s="4" t="s">
        <v>
104</v>
      </c>
      <c r="E60" s="4" t="s">
        <v>
173</v>
      </c>
      <c r="F60" s="4" t="s">
        <v>
1356</v>
      </c>
      <c r="G60" s="17">
        <v>
36</v>
      </c>
      <c r="J60" s="18" t="s">
        <v>
183</v>
      </c>
      <c r="L60" s="511" t="s">
        <v>
184</v>
      </c>
      <c r="M60" s="511"/>
      <c r="N60" s="511"/>
    </row>
    <row r="61" spans="1:15" ht="14.25" customHeight="1">
      <c r="K61" s="18" t="s">
        <v>
1357</v>
      </c>
      <c r="L61" s="18" t="s">
        <v>
104</v>
      </c>
      <c r="M61" s="4" t="s">
        <v>
120</v>
      </c>
      <c r="N61" s="4" t="s">
        <v>
186</v>
      </c>
      <c r="O61" s="4">
        <v>
51</v>
      </c>
    </row>
    <row r="62" spans="1:15" ht="14.25" customHeight="1">
      <c r="B62" s="18" t="s">
        <v>
1358</v>
      </c>
      <c r="C62" s="18"/>
      <c r="D62" s="18" t="s">
        <v>
1359</v>
      </c>
      <c r="G62" s="4"/>
      <c r="K62" s="18"/>
      <c r="L62" s="18"/>
      <c r="N62" s="4" t="s">
        <v>
177</v>
      </c>
    </row>
    <row r="63" spans="1:15" ht="14.25" customHeight="1">
      <c r="A63" s="593"/>
      <c r="C63" s="18" t="s">
        <v>
1358</v>
      </c>
      <c r="D63" s="18" t="s">
        <v>
104</v>
      </c>
      <c r="E63" s="4" t="s">
        <v>
1360</v>
      </c>
      <c r="F63" s="4" t="s">
        <v>
1361</v>
      </c>
      <c r="G63" s="4">
        <v>
37</v>
      </c>
      <c r="K63" s="18" t="s">
        <v>
183</v>
      </c>
      <c r="L63" s="18" t="s">
        <v>
104</v>
      </c>
      <c r="M63" s="4" t="s">
        <v>
1113</v>
      </c>
      <c r="N63" s="4" t="s">
        <v>
1362</v>
      </c>
    </row>
    <row r="64" spans="1:15" ht="14.25" customHeight="1">
      <c r="A64" s="593"/>
      <c r="N64" s="4" t="s">
        <v>
1363</v>
      </c>
      <c r="O64" s="4">
        <v>
51</v>
      </c>
    </row>
    <row r="65" spans="1:17" ht="14.25" customHeight="1">
      <c r="A65" s="595" t="s">
        <v>
1364</v>
      </c>
      <c r="B65" s="593" t="s">
        <v>
111</v>
      </c>
      <c r="C65" s="596" t="s">
        <v>
189</v>
      </c>
      <c r="D65" s="596"/>
      <c r="E65" s="596"/>
      <c r="F65" s="596"/>
    </row>
    <row r="66" spans="1:17" ht="14.25" customHeight="1">
      <c r="A66" s="593"/>
      <c r="B66" s="593"/>
      <c r="C66" s="596"/>
      <c r="D66" s="596"/>
      <c r="E66" s="596"/>
      <c r="F66" s="596"/>
      <c r="K66" s="18" t="s">
        <v>
1357</v>
      </c>
      <c r="L66" s="18" t="s">
        <v>
104</v>
      </c>
      <c r="M66" s="4" t="s">
        <v>
126</v>
      </c>
      <c r="N66" s="4" t="s">
        <v>
187</v>
      </c>
      <c r="O66" s="4">
        <v>
51</v>
      </c>
    </row>
    <row r="67" spans="1:17" ht="14.25" customHeight="1">
      <c r="B67" s="18" t="s">
        <v>
115</v>
      </c>
      <c r="D67" s="511" t="s">
        <v>
191</v>
      </c>
      <c r="E67" s="511"/>
      <c r="F67" s="511"/>
      <c r="K67" s="18"/>
      <c r="L67" s="18"/>
    </row>
    <row r="68" spans="1:17" ht="14.25" customHeight="1">
      <c r="C68" s="18" t="s">
        <v>
115</v>
      </c>
      <c r="D68" s="4" t="s">
        <v>
104</v>
      </c>
      <c r="E68" s="4" t="s">
        <v>
120</v>
      </c>
      <c r="F68" s="4" t="s">
        <v>
192</v>
      </c>
      <c r="K68" s="18" t="s">
        <v>
183</v>
      </c>
      <c r="L68" s="18" t="s">
        <v>
104</v>
      </c>
      <c r="M68" s="4" t="s">
        <v>
132</v>
      </c>
      <c r="N68" s="4" t="s">
        <v>
188</v>
      </c>
      <c r="O68" s="4">
        <v>
51</v>
      </c>
    </row>
    <row r="69" spans="1:17" ht="14.25" customHeight="1">
      <c r="F69" s="4" t="s">
        <v>
194</v>
      </c>
      <c r="G69" s="17">
        <v>
40</v>
      </c>
      <c r="K69" s="18"/>
      <c r="L69" s="18"/>
    </row>
    <row r="70" spans="1:17" ht="14.25" customHeight="1">
      <c r="K70" s="18" t="s">
        <v>
183</v>
      </c>
      <c r="L70" s="18" t="s">
        <v>
104</v>
      </c>
      <c r="M70" s="4" t="s">
        <v>
1104</v>
      </c>
      <c r="N70" s="4" t="s">
        <v>
193</v>
      </c>
      <c r="O70" s="4">
        <v>
52</v>
      </c>
    </row>
    <row r="71" spans="1:17" ht="14.25" customHeight="1">
      <c r="C71" s="18" t="s">
        <v>
115</v>
      </c>
      <c r="D71" s="18" t="s">
        <v>
104</v>
      </c>
      <c r="E71" s="4" t="s">
        <v>
1113</v>
      </c>
      <c r="F71" s="512" t="s">
        <v>
196</v>
      </c>
      <c r="G71" s="512"/>
      <c r="K71" s="18"/>
      <c r="L71" s="18"/>
    </row>
    <row r="72" spans="1:17" ht="14.25" customHeight="1">
      <c r="K72" s="18" t="s">
        <v>
183</v>
      </c>
      <c r="L72" s="18" t="s">
        <v>
104</v>
      </c>
      <c r="M72" s="4" t="s">
        <v>
173</v>
      </c>
      <c r="N72" s="4" t="s">
        <v>
199</v>
      </c>
      <c r="O72" s="4">
        <v>
52</v>
      </c>
    </row>
    <row r="73" spans="1:17" ht="14.25" customHeight="1">
      <c r="E73" s="511" t="s">
        <v>
1365</v>
      </c>
      <c r="F73" s="511"/>
      <c r="G73" s="17">
        <v>
40</v>
      </c>
    </row>
    <row r="74" spans="1:17" ht="14.25" customHeight="1">
      <c r="K74" s="18" t="s">
        <v>
183</v>
      </c>
      <c r="L74" s="18" t="s">
        <v>
104</v>
      </c>
      <c r="M74" s="4" t="s">
        <v>
1267</v>
      </c>
      <c r="N74" s="4" t="s">
        <v>
200</v>
      </c>
      <c r="O74" s="4">
        <v>
52</v>
      </c>
    </row>
    <row r="75" spans="1:17" ht="14.25" customHeight="1">
      <c r="E75" s="511" t="s">
        <v>
1366</v>
      </c>
      <c r="F75" s="511"/>
      <c r="G75" s="17">
        <v>
41</v>
      </c>
      <c r="K75" s="18"/>
      <c r="L75" s="18"/>
    </row>
    <row r="76" spans="1:17" ht="14.25" customHeight="1">
      <c r="K76" s="18" t="s">
        <v>
183</v>
      </c>
      <c r="L76" s="18" t="s">
        <v>
104</v>
      </c>
      <c r="M76" s="4" t="s">
        <v>
179</v>
      </c>
      <c r="N76" s="4" t="s">
        <v>
190</v>
      </c>
      <c r="O76" s="4">
        <v>
52</v>
      </c>
    </row>
    <row r="77" spans="1:17" ht="14.25" customHeight="1">
      <c r="E77" s="511" t="s">
        <v>
1367</v>
      </c>
      <c r="G77" s="17">
        <v>
41</v>
      </c>
      <c r="K77" s="18"/>
      <c r="L77" s="18"/>
      <c r="Q77" s="4" t="s">
        <v>
1368</v>
      </c>
    </row>
    <row r="78" spans="1:17" ht="14.25" customHeight="1">
      <c r="K78" s="18" t="s">
        <v>
183</v>
      </c>
      <c r="L78" s="18" t="s">
        <v>
104</v>
      </c>
      <c r="M78" s="4" t="s">
        <v>
993</v>
      </c>
      <c r="N78" s="4" t="s">
        <v>
195</v>
      </c>
    </row>
    <row r="79" spans="1:17" ht="14.25" customHeight="1">
      <c r="B79" s="18" t="s">
        <v>
118</v>
      </c>
      <c r="D79" s="511" t="s">
        <v>
201</v>
      </c>
      <c r="E79" s="511"/>
      <c r="F79" s="511"/>
      <c r="N79" s="4" t="s">
        <v>
197</v>
      </c>
      <c r="O79" s="4">
        <v>
52</v>
      </c>
    </row>
    <row r="80" spans="1:17" ht="14.25" customHeight="1">
      <c r="C80" s="18" t="s">
        <v>
118</v>
      </c>
      <c r="D80" s="18" t="s">
        <v>
104</v>
      </c>
      <c r="E80" s="4" t="s">
        <v>
120</v>
      </c>
      <c r="F80" s="4" t="s">
        <v>
203</v>
      </c>
      <c r="G80" s="17">
        <v>
41</v>
      </c>
    </row>
    <row r="81" spans="2:15" ht="14.25" customHeight="1">
      <c r="C81" s="18"/>
      <c r="D81" s="18"/>
      <c r="K81" s="18" t="s">
        <v>
183</v>
      </c>
      <c r="L81" s="18" t="s">
        <v>
104</v>
      </c>
      <c r="M81" s="4" t="s">
        <v>
1369</v>
      </c>
      <c r="N81" s="4" t="s">
        <v>
198</v>
      </c>
      <c r="O81" s="4">
        <v>
53</v>
      </c>
    </row>
    <row r="82" spans="2:15" ht="14.25" customHeight="1">
      <c r="B82" s="18" t="s">
        <v>
113</v>
      </c>
      <c r="D82" s="511" t="s">
        <v>
205</v>
      </c>
      <c r="E82" s="511"/>
      <c r="F82" s="511"/>
    </row>
    <row r="83" spans="2:15" ht="14.25" customHeight="1">
      <c r="C83" s="18" t="s">
        <v>
113</v>
      </c>
      <c r="D83" s="18" t="s">
        <v>
104</v>
      </c>
      <c r="E83" s="4" t="s">
        <v>
120</v>
      </c>
      <c r="F83" s="4" t="s">
        <v>
206</v>
      </c>
      <c r="K83" s="18" t="s">
        <v>
183</v>
      </c>
      <c r="L83" s="18" t="s">
        <v>
104</v>
      </c>
      <c r="M83" s="4" t="s">
        <v>
1370</v>
      </c>
      <c r="N83" s="4" t="s">
        <v>
204</v>
      </c>
      <c r="O83" s="4">
        <v>
53</v>
      </c>
    </row>
    <row r="84" spans="2:15" ht="14.25" customHeight="1">
      <c r="C84" s="18"/>
      <c r="D84" s="18"/>
      <c r="F84" s="4" t="s">
        <v>
209</v>
      </c>
      <c r="G84" s="17">
        <v>
42</v>
      </c>
      <c r="K84" s="18"/>
      <c r="L84" s="18"/>
    </row>
    <row r="85" spans="2:15" ht="14.25" customHeight="1">
      <c r="K85" s="18" t="s">
        <v>
183</v>
      </c>
      <c r="L85" s="18" t="s">
        <v>
104</v>
      </c>
      <c r="M85" s="4" t="s">
        <v>
207</v>
      </c>
      <c r="N85" s="4" t="s">
        <v>
208</v>
      </c>
      <c r="O85" s="4">
        <v>
53</v>
      </c>
    </row>
    <row r="86" spans="2:15" ht="14.25" customHeight="1">
      <c r="C86" s="18" t="s">
        <v>
113</v>
      </c>
      <c r="D86" s="18" t="s">
        <v>
104</v>
      </c>
      <c r="E86" s="4" t="s">
        <v>
1113</v>
      </c>
      <c r="F86" s="4" t="s">
        <v>
212</v>
      </c>
      <c r="K86" s="18"/>
      <c r="L86" s="18"/>
    </row>
    <row r="87" spans="2:15" ht="14.25" customHeight="1">
      <c r="C87" s="18"/>
      <c r="D87" s="18"/>
      <c r="F87" s="4" t="s">
        <v>
213</v>
      </c>
      <c r="G87" s="17">
        <v>
42</v>
      </c>
      <c r="K87" s="18" t="s">
        <v>
183</v>
      </c>
      <c r="L87" s="18" t="s">
        <v>
104</v>
      </c>
      <c r="M87" s="4" t="s">
        <v>
210</v>
      </c>
      <c r="N87" s="4" t="s">
        <v>
211</v>
      </c>
      <c r="O87" s="4">
        <v>
53</v>
      </c>
    </row>
    <row r="88" spans="2:15" ht="14.25" customHeight="1">
      <c r="K88" s="18"/>
      <c r="L88" s="18"/>
    </row>
    <row r="89" spans="2:15" ht="14.25" customHeight="1">
      <c r="C89" s="18" t="s">
        <v>
113</v>
      </c>
      <c r="D89" s="18" t="s">
        <v>
104</v>
      </c>
      <c r="E89" s="4" t="s">
        <v>
126</v>
      </c>
      <c r="F89" s="4" t="s">
        <v>
215</v>
      </c>
      <c r="K89" s="18" t="s">
        <v>
183</v>
      </c>
      <c r="L89" s="18" t="s">
        <v>
104</v>
      </c>
      <c r="M89" s="4" t="s">
        <v>
1371</v>
      </c>
      <c r="N89" s="4" t="s">
        <v>
214</v>
      </c>
      <c r="O89" s="4">
        <v>
54</v>
      </c>
    </row>
    <row r="90" spans="2:15" ht="14.25" customHeight="1">
      <c r="C90" s="18"/>
      <c r="D90" s="18"/>
      <c r="F90" s="4" t="s">
        <v>
217</v>
      </c>
      <c r="G90" s="17">
        <v>
42</v>
      </c>
      <c r="K90" s="18"/>
      <c r="L90" s="18"/>
    </row>
    <row r="91" spans="2:15" ht="14.25" customHeight="1">
      <c r="K91" s="18" t="s">
        <v>
183</v>
      </c>
      <c r="L91" s="18" t="s">
        <v>
104</v>
      </c>
      <c r="M91" s="4" t="s">
        <v>
1372</v>
      </c>
      <c r="N91" s="4" t="s">
        <v>
216</v>
      </c>
      <c r="O91" s="4">
        <v>
54</v>
      </c>
    </row>
    <row r="92" spans="2:15" ht="14.25" customHeight="1">
      <c r="C92" s="18" t="s">
        <v>
113</v>
      </c>
      <c r="D92" s="18" t="s">
        <v>
104</v>
      </c>
      <c r="E92" s="4" t="s">
        <v>
132</v>
      </c>
      <c r="F92" s="4" t="s">
        <v>
218</v>
      </c>
      <c r="G92" s="17">
        <v>
44</v>
      </c>
    </row>
    <row r="93" spans="2:15" ht="14.25" customHeight="1">
      <c r="C93" s="18"/>
      <c r="D93" s="18"/>
      <c r="K93" s="18" t="s">
        <v>
183</v>
      </c>
      <c r="L93" s="18" t="s">
        <v>
104</v>
      </c>
      <c r="M93" s="4" t="s">
        <v>
1373</v>
      </c>
      <c r="N93" s="4" t="s">
        <v>
202</v>
      </c>
      <c r="O93" s="4">
        <v>
54</v>
      </c>
    </row>
    <row r="94" spans="2:15" ht="14.25" customHeight="1">
      <c r="C94" s="18" t="s">
        <v>
113</v>
      </c>
      <c r="D94" s="18" t="s">
        <v>
104</v>
      </c>
      <c r="E94" s="4" t="s">
        <v>
1104</v>
      </c>
      <c r="F94" s="4" t="s">
        <v>
219</v>
      </c>
      <c r="G94" s="17">
        <v>
44</v>
      </c>
      <c r="K94" s="18"/>
      <c r="L94" s="18"/>
    </row>
    <row r="95" spans="2:15" ht="14.25" customHeight="1">
      <c r="C95" s="18"/>
      <c r="D95" s="18"/>
      <c r="K95" s="18" t="s">
        <v>
183</v>
      </c>
      <c r="L95" s="18" t="s">
        <v>
104</v>
      </c>
      <c r="M95" s="4" t="s">
        <v>
220</v>
      </c>
      <c r="N95" s="4" t="s">
        <v>
1374</v>
      </c>
      <c r="O95" s="4">
        <v>
54</v>
      </c>
    </row>
    <row r="96" spans="2:15" ht="14.25" customHeight="1">
      <c r="C96" s="18" t="s">
        <v>
113</v>
      </c>
      <c r="D96" s="18" t="s">
        <v>
104</v>
      </c>
      <c r="E96" s="4" t="s">
        <v>
173</v>
      </c>
      <c r="F96" s="4" t="s">
        <v>
221</v>
      </c>
      <c r="G96" s="17">
        <v>
44</v>
      </c>
    </row>
    <row r="97" spans="2:15" ht="14.25" customHeight="1">
      <c r="K97" s="18" t="s">
        <v>
183</v>
      </c>
      <c r="L97" s="18" t="s">
        <v>
104</v>
      </c>
      <c r="M97" s="4" t="s">
        <v>
1375</v>
      </c>
      <c r="N97" s="4" t="s">
        <v>
1376</v>
      </c>
      <c r="O97" s="4">
        <v>
55</v>
      </c>
    </row>
    <row r="98" spans="2:15" ht="14.25" customHeight="1">
      <c r="B98" s="18" t="s">
        <v>
128</v>
      </c>
      <c r="C98" s="511"/>
      <c r="D98" s="511" t="s">
        <v>
222</v>
      </c>
      <c r="E98" s="511"/>
      <c r="F98" s="511"/>
    </row>
    <row r="99" spans="2:15" ht="14.25" customHeight="1">
      <c r="C99" s="18" t="s">
        <v>
128</v>
      </c>
      <c r="D99" s="18" t="s">
        <v>
104</v>
      </c>
      <c r="E99" s="4" t="s">
        <v>
120</v>
      </c>
      <c r="F99" s="4" t="s">
        <v>
223</v>
      </c>
      <c r="I99" s="595" t="s">
        <v>
1377</v>
      </c>
      <c r="J99" s="593" t="s">
        <v>
111</v>
      </c>
      <c r="K99" s="596" t="s">
        <v>
224</v>
      </c>
      <c r="L99" s="596"/>
      <c r="M99" s="596"/>
      <c r="N99" s="596"/>
    </row>
    <row r="100" spans="2:15" ht="14.25" customHeight="1">
      <c r="C100" s="18"/>
      <c r="D100" s="18"/>
      <c r="F100" s="4" t="s">
        <v>
225</v>
      </c>
      <c r="G100" s="17">
        <v>
46</v>
      </c>
      <c r="I100" s="593"/>
      <c r="J100" s="593"/>
      <c r="K100" s="596"/>
      <c r="L100" s="596"/>
      <c r="M100" s="596"/>
      <c r="N100" s="596"/>
    </row>
    <row r="101" spans="2:15" ht="14.25" customHeight="1">
      <c r="J101" s="18" t="s">
        <v>
115</v>
      </c>
      <c r="K101" s="511"/>
      <c r="L101" s="511" t="s">
        <v>
226</v>
      </c>
      <c r="M101" s="511"/>
      <c r="N101" s="511"/>
    </row>
    <row r="102" spans="2:15" ht="14.25" customHeight="1">
      <c r="C102" s="18" t="s">
        <v>
128</v>
      </c>
      <c r="D102" s="18" t="s">
        <v>
104</v>
      </c>
      <c r="E102" s="4" t="s">
        <v>
1113</v>
      </c>
      <c r="F102" s="4" t="s">
        <v>
227</v>
      </c>
      <c r="G102" s="17">
        <v>
46</v>
      </c>
      <c r="K102" s="18" t="s">
        <v>
115</v>
      </c>
      <c r="L102" s="18" t="s">
        <v>
104</v>
      </c>
      <c r="M102" s="4" t="s">
        <v>
120</v>
      </c>
      <c r="N102" s="4" t="s">
        <v>
228</v>
      </c>
    </row>
    <row r="103" spans="2:15" ht="14.25" customHeight="1">
      <c r="C103" s="18"/>
      <c r="D103" s="18"/>
      <c r="K103" s="18"/>
      <c r="L103" s="18"/>
      <c r="N103" s="4" t="s">
        <v>
229</v>
      </c>
      <c r="O103" s="4">
        <v>
58</v>
      </c>
    </row>
    <row r="104" spans="2:15" ht="14.25" customHeight="1">
      <c r="C104" s="18" t="s">
        <v>
128</v>
      </c>
      <c r="D104" s="18" t="s">
        <v>
104</v>
      </c>
      <c r="E104" s="4" t="s">
        <v>
126</v>
      </c>
      <c r="F104" s="4" t="s">
        <v>
230</v>
      </c>
      <c r="G104" s="17">
        <v>
46</v>
      </c>
      <c r="K104" s="18"/>
      <c r="L104" s="18"/>
    </row>
    <row r="105" spans="2:15" ht="14.25" customHeight="1">
      <c r="K105" s="18" t="s">
        <v>
115</v>
      </c>
      <c r="L105" s="18" t="s">
        <v>
104</v>
      </c>
      <c r="M105" s="4" t="s">
        <v>
1113</v>
      </c>
      <c r="N105" s="4" t="s">
        <v>
231</v>
      </c>
    </row>
    <row r="106" spans="2:15" ht="14.25" customHeight="1">
      <c r="B106" s="18" t="s">
        <v>
1378</v>
      </c>
      <c r="D106" s="511" t="s">
        <v>
232</v>
      </c>
      <c r="E106" s="511"/>
      <c r="F106" s="511"/>
      <c r="K106" s="18"/>
      <c r="L106" s="18"/>
      <c r="N106" s="4" t="s">
        <v>
233</v>
      </c>
      <c r="O106" s="4">
        <v>
58</v>
      </c>
    </row>
    <row r="107" spans="2:15" ht="14.25" customHeight="1">
      <c r="C107" s="18" t="s">
        <v>
1378</v>
      </c>
      <c r="D107" s="18" t="s">
        <v>
104</v>
      </c>
      <c r="E107" s="4" t="s">
        <v>
120</v>
      </c>
      <c r="F107" s="4" t="s">
        <v>
234</v>
      </c>
      <c r="G107" s="17">
        <v>
47</v>
      </c>
      <c r="K107" s="18"/>
      <c r="L107" s="18"/>
    </row>
    <row r="108" spans="2:15" ht="14.25" customHeight="1">
      <c r="C108" s="18"/>
      <c r="D108" s="18"/>
      <c r="K108" s="18" t="s">
        <v>
115</v>
      </c>
      <c r="L108" s="18" t="s">
        <v>
104</v>
      </c>
      <c r="M108" s="4" t="s">
        <v>
126</v>
      </c>
      <c r="N108" s="4" t="s">
        <v>
235</v>
      </c>
    </row>
    <row r="109" spans="2:15" ht="14.25" customHeight="1">
      <c r="C109" s="18" t="s">
        <v>
1378</v>
      </c>
      <c r="D109" s="18" t="s">
        <v>
104</v>
      </c>
      <c r="E109" s="4" t="s">
        <v>
1113</v>
      </c>
      <c r="F109" s="4" t="s">
        <v>
236</v>
      </c>
      <c r="G109" s="17">
        <v>
48</v>
      </c>
      <c r="K109" s="18"/>
      <c r="L109" s="18"/>
      <c r="N109" s="4" t="s">
        <v>
237</v>
      </c>
      <c r="O109" s="4">
        <v>
59</v>
      </c>
    </row>
    <row r="110" spans="2:15" ht="14.25" customHeight="1">
      <c r="C110" s="18"/>
      <c r="D110" s="18"/>
      <c r="F110" s="4" t="s">
        <v>
177</v>
      </c>
      <c r="K110" s="18"/>
      <c r="L110" s="18"/>
    </row>
    <row r="111" spans="2:15" ht="14.25" customHeight="1">
      <c r="C111" s="18" t="s">
        <v>
1378</v>
      </c>
      <c r="D111" s="18" t="s">
        <v>
104</v>
      </c>
      <c r="E111" s="4" t="s">
        <v>
126</v>
      </c>
      <c r="F111" s="4" t="s">
        <v>
238</v>
      </c>
      <c r="G111" s="17">
        <v>
49</v>
      </c>
      <c r="K111" s="18" t="s">
        <v>
115</v>
      </c>
      <c r="L111" s="18" t="s">
        <v>
104</v>
      </c>
      <c r="M111" s="4" t="s">
        <v>
132</v>
      </c>
      <c r="N111" s="4" t="s">
        <v>
239</v>
      </c>
      <c r="O111" s="4">
        <v>
59</v>
      </c>
    </row>
    <row r="112" spans="2:15" ht="14.25" customHeight="1">
      <c r="K112" s="18"/>
      <c r="L112" s="18"/>
    </row>
    <row r="113" spans="2:15" ht="14.25" customHeight="1">
      <c r="B113" s="18" t="s">
        <v>
1354</v>
      </c>
      <c r="D113" s="511" t="s">
        <v>
240</v>
      </c>
      <c r="E113" s="511"/>
      <c r="F113" s="511"/>
      <c r="K113" s="18" t="s">
        <v>
115</v>
      </c>
      <c r="L113" s="18" t="s">
        <v>
104</v>
      </c>
      <c r="M113" s="4" t="s">
        <v>
1104</v>
      </c>
      <c r="N113" s="4" t="s">
        <v>
241</v>
      </c>
      <c r="O113" s="4">
        <v>
59</v>
      </c>
    </row>
    <row r="114" spans="2:15" ht="14.25" customHeight="1">
      <c r="C114" s="18" t="s">
        <v>
1354</v>
      </c>
      <c r="D114" s="18" t="s">
        <v>
104</v>
      </c>
      <c r="E114" s="4" t="s">
        <v>
120</v>
      </c>
      <c r="F114" s="4" t="s">
        <v>
242</v>
      </c>
      <c r="K114" s="18"/>
      <c r="L114" s="18"/>
    </row>
    <row r="115" spans="2:15" ht="14.25" customHeight="1">
      <c r="F115" s="4" t="s">
        <v>
243</v>
      </c>
      <c r="G115" s="17">
        <v>
50</v>
      </c>
      <c r="K115" s="18" t="s">
        <v>
115</v>
      </c>
      <c r="L115" s="18" t="s">
        <v>
104</v>
      </c>
      <c r="M115" s="4" t="s">
        <v>
173</v>
      </c>
      <c r="N115" s="4" t="s">
        <v>
1379</v>
      </c>
      <c r="O115" s="4">
        <v>
60</v>
      </c>
    </row>
    <row r="116" spans="2:15" ht="14.25" customHeight="1">
      <c r="K116" s="18"/>
      <c r="L116" s="18"/>
    </row>
    <row r="117" spans="2:15" ht="13.5" customHeight="1">
      <c r="B117" s="21" t="s">
        <v>
118</v>
      </c>
      <c r="C117" s="22"/>
      <c r="D117" s="598" t="s">
        <v>
245</v>
      </c>
      <c r="E117" s="598"/>
      <c r="F117" s="598"/>
      <c r="K117" s="18" t="s">
        <v>
1354</v>
      </c>
      <c r="L117" s="18" t="s">
        <v>
104</v>
      </c>
      <c r="M117" s="4" t="s">
        <v>
1113</v>
      </c>
      <c r="N117" s="4" t="s">
        <v>
250</v>
      </c>
      <c r="O117" s="17">
        <v>
73</v>
      </c>
    </row>
    <row r="118" spans="2:15" ht="13.5" customHeight="1">
      <c r="C118" s="18" t="s">
        <v>
118</v>
      </c>
      <c r="D118" s="18" t="s">
        <v>
104</v>
      </c>
      <c r="E118" s="4" t="s">
        <v>
120</v>
      </c>
      <c r="F118" s="4" t="s">
        <v>
247</v>
      </c>
    </row>
    <row r="119" spans="2:15" ht="13.5" customHeight="1">
      <c r="C119" s="18"/>
      <c r="D119" s="18"/>
      <c r="F119" s="4" t="s">
        <v>
1380</v>
      </c>
      <c r="G119" s="17">
        <v>
61</v>
      </c>
      <c r="J119" s="18" t="s">
        <v>
183</v>
      </c>
      <c r="L119" s="590" t="s">
        <v>
251</v>
      </c>
      <c r="M119" s="590"/>
      <c r="N119" s="590"/>
    </row>
    <row r="120" spans="2:15" ht="13.5" customHeight="1">
      <c r="C120" s="18"/>
      <c r="D120" s="18"/>
      <c r="K120" s="18" t="s">
        <v>
183</v>
      </c>
      <c r="L120" s="18" t="s">
        <v>
104</v>
      </c>
      <c r="M120" s="4" t="s">
        <v>
120</v>
      </c>
      <c r="N120" s="4" t="s">
        <v>
252</v>
      </c>
      <c r="O120" s="4">
        <v>
74</v>
      </c>
    </row>
    <row r="121" spans="2:15" ht="13.5" customHeight="1">
      <c r="C121" s="18" t="s">
        <v>
118</v>
      </c>
      <c r="D121" s="18" t="s">
        <v>
104</v>
      </c>
      <c r="E121" s="4" t="s">
        <v>
1113</v>
      </c>
      <c r="F121" s="4" t="s">
        <v>
1381</v>
      </c>
      <c r="K121" s="18"/>
      <c r="L121" s="18"/>
    </row>
    <row r="122" spans="2:15" ht="13.5" customHeight="1">
      <c r="C122" s="18"/>
      <c r="D122" s="18"/>
      <c r="F122" s="4" t="s">
        <v>
1382</v>
      </c>
      <c r="G122" s="17">
        <v>
62</v>
      </c>
      <c r="K122" s="18" t="s">
        <v>
183</v>
      </c>
      <c r="L122" s="18" t="s">
        <v>
104</v>
      </c>
      <c r="M122" s="4" t="s">
        <v>
1113</v>
      </c>
      <c r="N122" s="4" t="s">
        <v>
253</v>
      </c>
      <c r="O122" s="4">
        <v>
74</v>
      </c>
    </row>
    <row r="123" spans="2:15" ht="13.5" customHeight="1">
      <c r="C123" s="18"/>
      <c r="D123" s="18"/>
    </row>
    <row r="124" spans="2:15" ht="13.5" customHeight="1">
      <c r="C124" s="18" t="s">
        <v>
118</v>
      </c>
      <c r="D124" s="18" t="s">
        <v>
104</v>
      </c>
      <c r="E124" s="4" t="s">
        <v>
126</v>
      </c>
      <c r="F124" s="4" t="s">
        <v>
1383</v>
      </c>
      <c r="G124" s="17">
        <v>
63</v>
      </c>
      <c r="K124" s="18" t="s">
        <v>
183</v>
      </c>
      <c r="L124" s="18" t="s">
        <v>
104</v>
      </c>
      <c r="M124" s="4" t="s">
        <v>
126</v>
      </c>
      <c r="N124" s="4" t="s">
        <v>
254</v>
      </c>
      <c r="O124" s="4">
        <v>
74</v>
      </c>
    </row>
    <row r="125" spans="2:15" ht="13.5" customHeight="1">
      <c r="C125" s="18"/>
      <c r="D125" s="18"/>
    </row>
    <row r="126" spans="2:15" ht="13.5" customHeight="1">
      <c r="C126" s="18" t="s">
        <v>
118</v>
      </c>
      <c r="D126" s="18" t="s">
        <v>
104</v>
      </c>
      <c r="E126" s="4" t="s">
        <v>
132</v>
      </c>
      <c r="F126" s="4" t="s">
        <v>
1384</v>
      </c>
      <c r="G126" s="17">
        <v>
64</v>
      </c>
      <c r="J126" s="18" t="s">
        <v>
1385</v>
      </c>
      <c r="L126" s="511" t="s">
        <v>
256</v>
      </c>
      <c r="M126" s="511"/>
      <c r="N126" s="511"/>
    </row>
    <row r="127" spans="2:15" ht="13.5" customHeight="1">
      <c r="C127" s="18"/>
      <c r="D127" s="18"/>
      <c r="K127" s="18" t="s">
        <v>
1385</v>
      </c>
      <c r="L127" s="18" t="s">
        <v>
104</v>
      </c>
      <c r="M127" s="4" t="s">
        <v>
120</v>
      </c>
      <c r="N127" s="4" t="s">
        <v>
1460</v>
      </c>
      <c r="O127" s="4">
        <v>
75</v>
      </c>
    </row>
    <row r="128" spans="2:15" ht="13.5" customHeight="1">
      <c r="C128" s="18" t="s">
        <v>
118</v>
      </c>
      <c r="D128" s="18" t="s">
        <v>
104</v>
      </c>
      <c r="E128" s="4" t="s">
        <v>
1104</v>
      </c>
      <c r="F128" s="4" t="s">
        <v>
255</v>
      </c>
      <c r="G128" s="17">
        <v>
64</v>
      </c>
      <c r="K128" s="18"/>
      <c r="L128" s="18"/>
    </row>
    <row r="129" spans="2:15" ht="13.5" customHeight="1">
      <c r="C129" s="18"/>
      <c r="D129" s="18"/>
      <c r="K129" s="18" t="s">
        <v>
1385</v>
      </c>
      <c r="L129" s="18" t="s">
        <v>
104</v>
      </c>
      <c r="M129" s="4" t="s">
        <v>
1113</v>
      </c>
      <c r="N129" s="4" t="s">
        <v>
1386</v>
      </c>
      <c r="O129" s="4">
        <v>
75</v>
      </c>
    </row>
    <row r="130" spans="2:15" ht="13.5" customHeight="1">
      <c r="C130" s="18" t="s">
        <v>
118</v>
      </c>
      <c r="D130" s="18" t="s">
        <v>
104</v>
      </c>
      <c r="E130" s="4" t="s">
        <v>
173</v>
      </c>
      <c r="F130" s="4" t="s">
        <v>
257</v>
      </c>
      <c r="G130" s="17">
        <v>
64</v>
      </c>
      <c r="K130" s="18"/>
      <c r="L130" s="18"/>
    </row>
    <row r="131" spans="2:15" ht="13.5" customHeight="1">
      <c r="C131" s="18"/>
      <c r="D131" s="18"/>
      <c r="K131" s="18" t="s">
        <v>
1387</v>
      </c>
      <c r="L131" s="18" t="s">
        <v>
104</v>
      </c>
      <c r="M131" s="511" t="s">
        <v>
1388</v>
      </c>
      <c r="N131" s="511" t="s">
        <v>
1389</v>
      </c>
      <c r="O131" s="17"/>
    </row>
    <row r="132" spans="2:15" ht="13.5" customHeight="1">
      <c r="C132" s="18" t="s">
        <v>
118</v>
      </c>
      <c r="D132" s="18" t="s">
        <v>
104</v>
      </c>
      <c r="E132" s="4" t="s">
        <v>
1267</v>
      </c>
      <c r="F132" s="4" t="s">
        <v>
258</v>
      </c>
      <c r="G132" s="17">
        <v>
65</v>
      </c>
      <c r="K132" s="18"/>
      <c r="L132" s="18"/>
      <c r="N132" s="4" t="s">
        <v>
1390</v>
      </c>
      <c r="O132" s="17">
        <v>
76</v>
      </c>
    </row>
    <row r="133" spans="2:15" ht="13.5" customHeight="1">
      <c r="C133" s="18"/>
      <c r="D133" s="18"/>
      <c r="K133" s="18"/>
      <c r="L133" s="18"/>
    </row>
    <row r="134" spans="2:15" ht="13.5" customHeight="1">
      <c r="C134" s="18" t="s">
        <v>
118</v>
      </c>
      <c r="D134" s="18" t="s">
        <v>
104</v>
      </c>
      <c r="E134" s="4" t="s">
        <v>
179</v>
      </c>
      <c r="F134" s="4" t="s">
        <v>
1391</v>
      </c>
      <c r="G134" s="17">
        <v>
65</v>
      </c>
      <c r="K134" s="18" t="s">
        <v>
1385</v>
      </c>
      <c r="L134" s="18" t="s">
        <v>
104</v>
      </c>
      <c r="M134" s="4" t="s">
        <v>
132</v>
      </c>
      <c r="N134" s="23" t="s">
        <v>
1392</v>
      </c>
    </row>
    <row r="135" spans="2:15" ht="13.5" customHeight="1">
      <c r="C135" s="18"/>
      <c r="D135" s="18"/>
      <c r="K135" s="18"/>
      <c r="L135" s="18"/>
      <c r="N135" s="23" t="s">
        <v>
1393</v>
      </c>
      <c r="O135" s="4">
        <v>
77</v>
      </c>
    </row>
    <row r="136" spans="2:15" ht="13.5" customHeight="1">
      <c r="C136" s="18" t="s">
        <v>
118</v>
      </c>
      <c r="D136" s="18" t="s">
        <v>
104</v>
      </c>
      <c r="E136" s="4" t="s">
        <v>
993</v>
      </c>
      <c r="F136" s="4" t="s">
        <v>
259</v>
      </c>
      <c r="G136" s="17">
        <v>
65</v>
      </c>
      <c r="J136" s="18"/>
      <c r="K136" s="18"/>
      <c r="L136" s="18"/>
      <c r="M136" s="511"/>
      <c r="N136" s="511"/>
      <c r="O136" s="17"/>
    </row>
    <row r="137" spans="2:15" ht="13.5" customHeight="1">
      <c r="K137" s="18" t="s">
        <v>
1385</v>
      </c>
      <c r="L137" s="18" t="s">
        <v>
104</v>
      </c>
      <c r="M137" s="4" t="s">
        <v>
1104</v>
      </c>
      <c r="N137" s="4" t="s">
        <v>
1394</v>
      </c>
    </row>
    <row r="138" spans="2:15" ht="13.5" customHeight="1">
      <c r="C138" s="18" t="s">
        <v>
118</v>
      </c>
      <c r="D138" s="18" t="s">
        <v>
104</v>
      </c>
      <c r="E138" s="4" t="s">
        <v>
1369</v>
      </c>
      <c r="F138" s="4" t="s">
        <v>
1395</v>
      </c>
      <c r="G138" s="17">
        <v>
65</v>
      </c>
      <c r="N138" s="4" t="s">
        <v>
1396</v>
      </c>
    </row>
    <row r="139" spans="2:15" ht="13.5" customHeight="1">
      <c r="K139" s="18"/>
      <c r="L139" s="18"/>
      <c r="N139" s="4" t="s">
        <v>
1397</v>
      </c>
      <c r="O139" s="17">
        <v>
77</v>
      </c>
    </row>
    <row r="140" spans="2:15" ht="13.5" customHeight="1">
      <c r="B140" s="18" t="s">
        <v>
113</v>
      </c>
      <c r="D140" s="590" t="s">
        <v>
260</v>
      </c>
      <c r="E140" s="590"/>
      <c r="F140" s="590"/>
      <c r="K140" s="18"/>
      <c r="L140" s="18"/>
      <c r="O140" s="17"/>
    </row>
    <row r="141" spans="2:15" ht="13.5" customHeight="1">
      <c r="C141" s="18" t="s">
        <v>
113</v>
      </c>
      <c r="D141" s="18" t="s">
        <v>
104</v>
      </c>
      <c r="E141" s="4" t="s">
        <v>
120</v>
      </c>
      <c r="F141" s="4" t="s">
        <v>
261</v>
      </c>
      <c r="G141" s="17">
        <v>
66</v>
      </c>
      <c r="K141" s="18"/>
      <c r="L141" s="18"/>
      <c r="N141" s="23"/>
    </row>
    <row r="142" spans="2:15" ht="13.5" customHeight="1">
      <c r="C142" s="18"/>
      <c r="D142" s="18"/>
      <c r="I142" s="599" t="s">
        <v>
1398</v>
      </c>
      <c r="J142" s="593" t="s">
        <v>
111</v>
      </c>
      <c r="K142" s="596" t="s">
        <v>
262</v>
      </c>
      <c r="L142" s="596"/>
      <c r="M142" s="596"/>
      <c r="N142" s="596"/>
    </row>
    <row r="143" spans="2:15" ht="13.5" customHeight="1">
      <c r="C143" s="18" t="s">
        <v>
113</v>
      </c>
      <c r="D143" s="18" t="s">
        <v>
104</v>
      </c>
      <c r="E143" s="4" t="s">
        <v>
1113</v>
      </c>
      <c r="F143" s="4" t="s">
        <v>
263</v>
      </c>
      <c r="I143" s="591"/>
      <c r="J143" s="593"/>
      <c r="K143" s="596"/>
      <c r="L143" s="596"/>
      <c r="M143" s="596"/>
      <c r="N143" s="596"/>
    </row>
    <row r="144" spans="2:15" ht="13.5" customHeight="1">
      <c r="C144" s="18"/>
      <c r="D144" s="18"/>
      <c r="F144" s="4" t="s">
        <v>
265</v>
      </c>
      <c r="G144" s="17">
        <v>
66</v>
      </c>
      <c r="J144" s="18" t="s">
        <v>
115</v>
      </c>
      <c r="K144" s="511"/>
      <c r="L144" s="511" t="s">
        <v>
264</v>
      </c>
      <c r="M144" s="511"/>
      <c r="N144" s="511"/>
    </row>
    <row r="145" spans="2:15" ht="13.5" customHeight="1">
      <c r="K145" s="18" t="s">
        <v>
115</v>
      </c>
      <c r="L145" s="18" t="s">
        <v>
104</v>
      </c>
      <c r="M145" s="4" t="s">
        <v>
120</v>
      </c>
      <c r="N145" s="4" t="s">
        <v>
266</v>
      </c>
      <c r="O145" s="4">
        <v>
80</v>
      </c>
    </row>
    <row r="146" spans="2:15" ht="13.5" customHeight="1">
      <c r="C146" s="18" t="s">
        <v>
113</v>
      </c>
      <c r="D146" s="18" t="s">
        <v>
104</v>
      </c>
      <c r="E146" s="4" t="s">
        <v>
126</v>
      </c>
      <c r="F146" s="4" t="s">
        <v>
267</v>
      </c>
      <c r="G146" s="17">
        <v>
67</v>
      </c>
    </row>
    <row r="147" spans="2:15" ht="13.5" customHeight="1">
      <c r="I147" s="503"/>
      <c r="K147" s="18" t="s">
        <v>
115</v>
      </c>
      <c r="L147" s="18" t="s">
        <v>
104</v>
      </c>
      <c r="M147" s="4" t="s">
        <v>
1113</v>
      </c>
      <c r="N147" s="4" t="s">
        <v>
268</v>
      </c>
      <c r="O147" s="4">
        <v>
80</v>
      </c>
    </row>
    <row r="148" spans="2:15" ht="13.5" customHeight="1">
      <c r="C148" s="18" t="s">
        <v>
113</v>
      </c>
      <c r="D148" s="18" t="s">
        <v>
104</v>
      </c>
      <c r="E148" s="4" t="s">
        <v>
132</v>
      </c>
      <c r="F148" s="4" t="s">
        <v>
269</v>
      </c>
      <c r="G148" s="17">
        <v>
67</v>
      </c>
      <c r="K148" s="18"/>
      <c r="L148" s="18"/>
    </row>
    <row r="149" spans="2:15" ht="13.5" customHeight="1">
      <c r="K149" s="18" t="s">
        <v>
115</v>
      </c>
      <c r="L149" s="18" t="s">
        <v>
104</v>
      </c>
      <c r="M149" s="4" t="s">
        <v>
126</v>
      </c>
      <c r="N149" s="4" t="s">
        <v>
270</v>
      </c>
      <c r="O149" s="4">
        <v>
81</v>
      </c>
    </row>
    <row r="150" spans="2:15" ht="13.5" customHeight="1">
      <c r="C150" s="18" t="s">
        <v>
113</v>
      </c>
      <c r="D150" s="18" t="s">
        <v>
104</v>
      </c>
      <c r="E150" s="4" t="s">
        <v>
1104</v>
      </c>
      <c r="F150" s="4" t="s">
        <v>
271</v>
      </c>
      <c r="G150" s="17">
        <v>
67</v>
      </c>
      <c r="K150" s="18"/>
      <c r="L150" s="18"/>
    </row>
    <row r="151" spans="2:15" ht="13.5" customHeight="1">
      <c r="B151" s="18"/>
      <c r="K151" s="18" t="s">
        <v>
115</v>
      </c>
      <c r="L151" s="18" t="s">
        <v>
104</v>
      </c>
      <c r="M151" s="4" t="s">
        <v>
132</v>
      </c>
      <c r="N151" s="4" t="s">
        <v>
1399</v>
      </c>
    </row>
    <row r="152" spans="2:15" ht="13.5" customHeight="1">
      <c r="B152" s="18" t="s">
        <v>
128</v>
      </c>
      <c r="D152" s="511" t="s">
        <v>
1400</v>
      </c>
      <c r="E152" s="511"/>
      <c r="F152" s="511"/>
      <c r="K152" s="18"/>
      <c r="L152" s="18"/>
      <c r="N152" s="4" t="s">
        <v>
1401</v>
      </c>
      <c r="O152" s="4">
        <v>
81</v>
      </c>
    </row>
    <row r="153" spans="2:15" ht="13.5" customHeight="1">
      <c r="C153" s="18" t="s">
        <v>
128</v>
      </c>
      <c r="D153" s="18" t="s">
        <v>
104</v>
      </c>
      <c r="E153" s="4" t="s">
        <v>
120</v>
      </c>
      <c r="F153" s="4" t="s">
        <v>
1402</v>
      </c>
      <c r="K153" s="18"/>
      <c r="L153" s="18"/>
    </row>
    <row r="154" spans="2:15" ht="13.5" customHeight="1">
      <c r="C154" s="18"/>
      <c r="D154" s="18"/>
      <c r="F154" s="4" t="s">
        <v>
1403</v>
      </c>
      <c r="G154" s="17">
        <v>
68</v>
      </c>
      <c r="K154" s="18" t="s">
        <v>
115</v>
      </c>
      <c r="L154" s="18" t="s">
        <v>
104</v>
      </c>
      <c r="M154" s="4" t="s">
        <v>
1104</v>
      </c>
      <c r="N154" s="4" t="s">
        <v>
272</v>
      </c>
      <c r="O154" s="4">
        <v>
82</v>
      </c>
    </row>
    <row r="155" spans="2:15" ht="13.5" customHeight="1">
      <c r="C155" s="18"/>
      <c r="D155" s="18"/>
      <c r="K155" s="18"/>
      <c r="L155" s="18"/>
    </row>
    <row r="156" spans="2:15" ht="13.5" customHeight="1">
      <c r="C156" s="18" t="s">
        <v>
128</v>
      </c>
      <c r="D156" s="18" t="s">
        <v>
104</v>
      </c>
      <c r="E156" s="4" t="s">
        <v>
1113</v>
      </c>
      <c r="F156" s="4" t="s">
        <v>
274</v>
      </c>
      <c r="G156" s="17">
        <v>
68</v>
      </c>
      <c r="K156" s="18" t="s">
        <v>
115</v>
      </c>
      <c r="L156" s="18" t="s">
        <v>
104</v>
      </c>
      <c r="M156" s="4" t="s">
        <v>
173</v>
      </c>
      <c r="N156" s="23" t="s">
        <v>
273</v>
      </c>
      <c r="O156" s="4">
        <v>
82</v>
      </c>
    </row>
    <row r="157" spans="2:15" ht="13.5" customHeight="1">
      <c r="B157" s="18"/>
    </row>
    <row r="158" spans="2:15" ht="13.5" customHeight="1">
      <c r="B158" s="18" t="s">
        <v>
1378</v>
      </c>
      <c r="D158" s="511" t="s">
        <v>
1404</v>
      </c>
      <c r="E158" s="511"/>
      <c r="F158" s="511"/>
      <c r="K158" s="18" t="s">
        <v>
115</v>
      </c>
      <c r="L158" s="18" t="s">
        <v>
104</v>
      </c>
      <c r="M158" s="4" t="s">
        <v>
1267</v>
      </c>
      <c r="N158" s="4" t="s">
        <v>
275</v>
      </c>
      <c r="O158" s="4">
        <v>
82</v>
      </c>
    </row>
    <row r="159" spans="2:15" ht="13.5" customHeight="1">
      <c r="C159" s="18" t="s">
        <v>
1378</v>
      </c>
      <c r="D159" s="18" t="s">
        <v>
104</v>
      </c>
      <c r="E159" s="4" t="s">
        <v>
120</v>
      </c>
      <c r="F159" s="4" t="s">
        <v>
1405</v>
      </c>
      <c r="G159" s="17">
        <v>
69</v>
      </c>
    </row>
    <row r="160" spans="2:15" ht="13.5" customHeight="1">
      <c r="C160" s="18"/>
      <c r="D160" s="18"/>
      <c r="J160" s="21" t="s">
        <v>
118</v>
      </c>
      <c r="K160" s="22"/>
      <c r="L160" s="517" t="s">
        <v>
276</v>
      </c>
      <c r="M160" s="517"/>
      <c r="N160" s="517"/>
    </row>
    <row r="161" spans="2:15" ht="13.5" customHeight="1">
      <c r="C161" s="18" t="s">
        <v>
1378</v>
      </c>
      <c r="D161" s="18" t="s">
        <v>
104</v>
      </c>
      <c r="E161" s="4" t="s">
        <v>
1113</v>
      </c>
      <c r="F161" s="4" t="s">
        <v>
1406</v>
      </c>
      <c r="G161" s="17">
        <v>
70</v>
      </c>
      <c r="K161" s="18" t="s">
        <v>
118</v>
      </c>
      <c r="L161" s="18" t="s">
        <v>
104</v>
      </c>
      <c r="M161" s="4" t="s">
        <v>
120</v>
      </c>
      <c r="N161" s="4" t="s">
        <v>
277</v>
      </c>
      <c r="O161" s="4">
        <v>
84</v>
      </c>
    </row>
    <row r="162" spans="2:15" ht="13.5" customHeight="1">
      <c r="C162" s="18"/>
      <c r="D162" s="18"/>
      <c r="K162" s="18"/>
      <c r="L162" s="18"/>
    </row>
    <row r="163" spans="2:15" ht="13.5" customHeight="1">
      <c r="C163" s="18" t="s">
        <v>
1378</v>
      </c>
      <c r="D163" s="18" t="s">
        <v>
104</v>
      </c>
      <c r="E163" s="4" t="s">
        <v>
126</v>
      </c>
      <c r="F163" s="4" t="s">
        <v>
279</v>
      </c>
      <c r="K163" s="18" t="s">
        <v>
118</v>
      </c>
      <c r="L163" s="18" t="s">
        <v>
104</v>
      </c>
      <c r="M163" s="4" t="s">
        <v>
1113</v>
      </c>
      <c r="N163" s="4" t="s">
        <v>
278</v>
      </c>
      <c r="O163" s="4">
        <v>
84</v>
      </c>
    </row>
    <row r="164" spans="2:15" ht="13.5" customHeight="1">
      <c r="F164" s="4" t="s">
        <v>
1407</v>
      </c>
      <c r="G164" s="17">
        <v>
70</v>
      </c>
      <c r="K164" s="18"/>
      <c r="L164" s="18"/>
    </row>
    <row r="165" spans="2:15" ht="13.5" customHeight="1">
      <c r="C165" s="18"/>
      <c r="D165" s="18"/>
      <c r="K165" s="18" t="s">
        <v>
118</v>
      </c>
      <c r="L165" s="18" t="s">
        <v>
104</v>
      </c>
      <c r="M165" s="4" t="s">
        <v>
126</v>
      </c>
      <c r="N165" s="4" t="s">
        <v>
280</v>
      </c>
      <c r="O165" s="4">
        <v>
84</v>
      </c>
    </row>
    <row r="166" spans="2:15" ht="13.5" customHeight="1">
      <c r="C166" s="18" t="s">
        <v>
1378</v>
      </c>
      <c r="D166" s="18" t="s">
        <v>
104</v>
      </c>
      <c r="E166" s="4" t="s">
        <v>
132</v>
      </c>
      <c r="F166" s="4" t="s">
        <v>
282</v>
      </c>
      <c r="G166" s="17">
        <v>
70</v>
      </c>
      <c r="K166" s="18"/>
      <c r="L166" s="18"/>
    </row>
    <row r="167" spans="2:15" ht="13.5" customHeight="1">
      <c r="C167" s="18"/>
      <c r="D167" s="18"/>
      <c r="K167" s="18" t="s">
        <v>
118</v>
      </c>
      <c r="L167" s="18" t="s">
        <v>
104</v>
      </c>
      <c r="M167" s="4" t="s">
        <v>
132</v>
      </c>
      <c r="N167" s="23" t="s">
        <v>
281</v>
      </c>
      <c r="O167" s="4">
        <v>
85</v>
      </c>
    </row>
    <row r="168" spans="2:15" ht="13.5" customHeight="1">
      <c r="C168" s="18" t="s">
        <v>
1378</v>
      </c>
      <c r="D168" s="18" t="s">
        <v>
104</v>
      </c>
      <c r="E168" s="4" t="s">
        <v>
1104</v>
      </c>
      <c r="F168" s="4" t="s">
        <v>
284</v>
      </c>
      <c r="G168" s="17">
        <v>
71</v>
      </c>
      <c r="K168" s="18"/>
      <c r="L168" s="18"/>
    </row>
    <row r="169" spans="2:15" ht="13.5" customHeight="1">
      <c r="C169" s="18"/>
      <c r="D169" s="18"/>
      <c r="K169" s="18" t="s">
        <v>
118</v>
      </c>
      <c r="L169" s="18" t="s">
        <v>
104</v>
      </c>
      <c r="M169" s="4" t="s">
        <v>
1104</v>
      </c>
      <c r="N169" s="4" t="s">
        <v>
283</v>
      </c>
      <c r="O169" s="4">
        <v>
85</v>
      </c>
    </row>
    <row r="170" spans="2:15" ht="13.5" customHeight="1">
      <c r="C170" s="18" t="s">
        <v>
1378</v>
      </c>
      <c r="D170" s="18" t="s">
        <v>
104</v>
      </c>
      <c r="E170" s="4" t="s">
        <v>
173</v>
      </c>
      <c r="F170" s="4" t="s">
        <v>
285</v>
      </c>
      <c r="G170" s="17">
        <v>
71</v>
      </c>
    </row>
    <row r="171" spans="2:15" ht="13.5" customHeight="1">
      <c r="C171" s="18"/>
      <c r="D171" s="18"/>
      <c r="I171" s="595" t="s">
        <v>
1408</v>
      </c>
      <c r="J171" s="593" t="s">
        <v>
111</v>
      </c>
      <c r="K171" s="596" t="s">
        <v>
1409</v>
      </c>
      <c r="L171" s="596"/>
      <c r="M171" s="596"/>
      <c r="N171" s="596"/>
      <c r="O171" s="596"/>
    </row>
    <row r="172" spans="2:15" ht="13.5" customHeight="1">
      <c r="C172" s="18" t="s">
        <v>
1378</v>
      </c>
      <c r="D172" s="18" t="s">
        <v>
104</v>
      </c>
      <c r="E172" s="4" t="s">
        <v>
1267</v>
      </c>
      <c r="F172" s="4" t="s">
        <v>
286</v>
      </c>
      <c r="G172" s="17">
        <v>
71</v>
      </c>
      <c r="I172" s="593"/>
      <c r="J172" s="593"/>
      <c r="K172" s="596"/>
      <c r="L172" s="596"/>
      <c r="M172" s="596"/>
      <c r="N172" s="596"/>
      <c r="O172" s="596"/>
    </row>
    <row r="173" spans="2:15" ht="13.5" customHeight="1">
      <c r="J173" s="18" t="s">
        <v>
115</v>
      </c>
      <c r="K173" s="511" t="s">
        <v>
1410</v>
      </c>
      <c r="L173" s="511" t="s">
        <v>
287</v>
      </c>
      <c r="M173" s="511"/>
      <c r="N173" s="511"/>
    </row>
    <row r="174" spans="2:15" ht="13.5" customHeight="1">
      <c r="C174" s="18" t="s">
        <v>
1378</v>
      </c>
      <c r="D174" s="18" t="s">
        <v>
104</v>
      </c>
      <c r="E174" s="4" t="s">
        <v>
179</v>
      </c>
      <c r="F174" s="4" t="s">
        <v>
289</v>
      </c>
      <c r="G174" s="17">
        <v>
72</v>
      </c>
      <c r="K174" s="18" t="s">
        <v>
115</v>
      </c>
      <c r="L174" s="18" t="s">
        <v>
104</v>
      </c>
      <c r="M174" s="4" t="s">
        <v>
120</v>
      </c>
      <c r="N174" s="4" t="s">
        <v>
288</v>
      </c>
      <c r="O174" s="4">
        <v>
88</v>
      </c>
    </row>
    <row r="175" spans="2:15" ht="13.5" customHeight="1">
      <c r="C175" s="18"/>
      <c r="D175" s="18"/>
    </row>
    <row r="176" spans="2:15" ht="13.5" customHeight="1">
      <c r="B176" s="4" t="s">
        <v>
1411</v>
      </c>
      <c r="C176" s="18"/>
      <c r="D176" s="18" t="s">
        <v>
246</v>
      </c>
      <c r="K176" s="18" t="s">
        <v>
115</v>
      </c>
      <c r="L176" s="18" t="s">
        <v>
104</v>
      </c>
      <c r="M176" s="4" t="s">
        <v>
1113</v>
      </c>
      <c r="N176" s="4" t="s">
        <v>
290</v>
      </c>
      <c r="O176" s="4">
        <v>
88</v>
      </c>
    </row>
    <row r="177" spans="2:15" ht="13.5" customHeight="1">
      <c r="C177" s="18" t="s">
        <v>
1411</v>
      </c>
      <c r="D177" s="18" t="s">
        <v>
1412</v>
      </c>
      <c r="E177" s="4" t="s">
        <v>
1413</v>
      </c>
      <c r="F177" s="4" t="s">
        <v>
248</v>
      </c>
      <c r="K177" s="18"/>
      <c r="L177" s="18"/>
    </row>
    <row r="178" spans="2:15" ht="14.25" customHeight="1">
      <c r="F178" s="4" t="s">
        <v>
249</v>
      </c>
      <c r="G178" s="17">
        <v>
73</v>
      </c>
      <c r="K178" s="18" t="s">
        <v>
115</v>
      </c>
      <c r="L178" s="18" t="s">
        <v>
104</v>
      </c>
      <c r="M178" s="4" t="s">
        <v>
126</v>
      </c>
      <c r="N178" s="4" t="s">
        <v>
292</v>
      </c>
      <c r="O178" s="4">
        <v>
88</v>
      </c>
    </row>
    <row r="179" spans="2:15" ht="14.25" customHeight="1">
      <c r="C179" s="18"/>
      <c r="D179" s="18"/>
    </row>
    <row r="180" spans="2:15" ht="14.25" customHeight="1">
      <c r="B180" s="21" t="s">
        <v>
118</v>
      </c>
      <c r="C180" s="22"/>
      <c r="D180" s="517" t="s">
        <v>
295</v>
      </c>
      <c r="E180" s="517"/>
      <c r="F180" s="517"/>
      <c r="G180" s="4"/>
      <c r="K180" s="18" t="s">
        <v>
113</v>
      </c>
      <c r="L180" s="18" t="s">
        <v>
104</v>
      </c>
      <c r="M180" s="4" t="s">
        <v>
132</v>
      </c>
      <c r="N180" s="4" t="s">
        <v>
297</v>
      </c>
      <c r="O180" s="17"/>
    </row>
    <row r="181" spans="2:15" ht="14.25" customHeight="1">
      <c r="C181" s="18" t="s">
        <v>
118</v>
      </c>
      <c r="D181" s="18" t="s">
        <v>
104</v>
      </c>
      <c r="E181" s="4" t="s">
        <v>
120</v>
      </c>
      <c r="F181" s="4" t="s">
        <v>
296</v>
      </c>
      <c r="G181" s="4">
        <v>
89</v>
      </c>
      <c r="K181" s="18"/>
      <c r="L181" s="18"/>
      <c r="N181" s="4" t="s">
        <v>
298</v>
      </c>
      <c r="O181" s="17">
        <v>
101</v>
      </c>
    </row>
    <row r="182" spans="2:15" ht="14.25" customHeight="1">
      <c r="K182" s="18"/>
      <c r="L182" s="18"/>
      <c r="N182" s="4" t="s">
        <v>
300</v>
      </c>
      <c r="O182" s="17"/>
    </row>
    <row r="183" spans="2:15" ht="14.25" customHeight="1">
      <c r="B183" s="18" t="s">
        <v>
113</v>
      </c>
      <c r="D183" s="511" t="s">
        <v>
299</v>
      </c>
      <c r="E183" s="511"/>
      <c r="F183" s="511"/>
      <c r="I183" s="4" t="s">
        <v>
177</v>
      </c>
      <c r="N183" s="4" t="s">
        <v>
301</v>
      </c>
      <c r="O183" s="18">
        <v>
102</v>
      </c>
    </row>
    <row r="184" spans="2:15" ht="14.25" customHeight="1">
      <c r="C184" s="18" t="s">
        <v>
113</v>
      </c>
      <c r="D184" s="18" t="s">
        <v>
104</v>
      </c>
      <c r="E184" s="4" t="s">
        <v>
120</v>
      </c>
      <c r="F184" s="4" t="s">
        <v>
1414</v>
      </c>
      <c r="G184" s="17">
        <v>
90</v>
      </c>
    </row>
    <row r="185" spans="2:15" ht="14.25" customHeight="1">
      <c r="C185" s="18"/>
      <c r="D185" s="18"/>
      <c r="K185" s="18" t="s">
        <v>
113</v>
      </c>
      <c r="L185" s="18" t="s">
        <v>
104</v>
      </c>
      <c r="M185" s="4" t="s">
        <v>
1104</v>
      </c>
      <c r="N185" s="4" t="s">
        <v>
302</v>
      </c>
      <c r="O185" s="17">
        <v>
102</v>
      </c>
    </row>
    <row r="186" spans="2:15" ht="14.25" customHeight="1">
      <c r="B186" s="18" t="s">
        <v>
128</v>
      </c>
      <c r="D186" s="511" t="s">
        <v>
303</v>
      </c>
      <c r="E186" s="511"/>
      <c r="F186" s="511"/>
      <c r="K186" s="18"/>
      <c r="L186" s="18"/>
      <c r="O186" s="17"/>
    </row>
    <row r="187" spans="2:15" ht="14.25" customHeight="1">
      <c r="C187" s="18" t="s">
        <v>
128</v>
      </c>
      <c r="D187" s="18" t="s">
        <v>
104</v>
      </c>
      <c r="E187" s="4" t="s">
        <v>
120</v>
      </c>
      <c r="F187" s="4" t="s">
        <v>
305</v>
      </c>
      <c r="G187" s="17">
        <v>
90</v>
      </c>
      <c r="K187" s="18" t="s">
        <v>
113</v>
      </c>
      <c r="L187" s="18" t="s">
        <v>
104</v>
      </c>
      <c r="M187" s="4" t="s">
        <v>
173</v>
      </c>
      <c r="N187" s="4" t="s">
        <v>
304</v>
      </c>
      <c r="O187" s="17"/>
    </row>
    <row r="188" spans="2:15" ht="14.25" customHeight="1">
      <c r="C188" s="18"/>
      <c r="D188" s="18"/>
      <c r="N188" s="4" t="s">
        <v>
306</v>
      </c>
      <c r="O188" s="4">
        <v>
102</v>
      </c>
    </row>
    <row r="189" spans="2:15" ht="14.25" customHeight="1">
      <c r="C189" s="18" t="s">
        <v>
128</v>
      </c>
      <c r="D189" s="18" t="s">
        <v>
104</v>
      </c>
      <c r="E189" s="4" t="s">
        <v>
1113</v>
      </c>
      <c r="F189" s="4" t="s">
        <v>
307</v>
      </c>
      <c r="G189" s="17">
        <v>
90</v>
      </c>
    </row>
    <row r="190" spans="2:15" ht="14.25" customHeight="1">
      <c r="K190" s="18" t="s">
        <v>
113</v>
      </c>
      <c r="L190" s="18" t="s">
        <v>
104</v>
      </c>
      <c r="M190" s="4" t="s">
        <v>
1267</v>
      </c>
      <c r="N190" s="4" t="s">
        <v>
308</v>
      </c>
      <c r="O190" s="4">
        <v>
102</v>
      </c>
    </row>
    <row r="191" spans="2:15" ht="14.25" customHeight="1">
      <c r="B191" s="18" t="s">
        <v>
1378</v>
      </c>
      <c r="D191" s="511" t="s">
        <v>
312</v>
      </c>
      <c r="E191" s="511"/>
      <c r="F191" s="511"/>
      <c r="N191" s="4" t="s">
        <v>
177</v>
      </c>
    </row>
    <row r="192" spans="2:15" ht="14.25" customHeight="1">
      <c r="C192" s="18" t="s">
        <v>
1378</v>
      </c>
      <c r="D192" s="18" t="s">
        <v>
104</v>
      </c>
      <c r="E192" s="4" t="s">
        <v>
120</v>
      </c>
      <c r="F192" s="4" t="s">
        <v>
314</v>
      </c>
      <c r="G192" s="17">
        <v>
91</v>
      </c>
      <c r="J192" s="18" t="s">
        <v>
128</v>
      </c>
      <c r="L192" s="511" t="s">
        <v>
309</v>
      </c>
      <c r="M192" s="511"/>
      <c r="N192" s="511"/>
      <c r="O192" s="17"/>
    </row>
    <row r="193" spans="1:15" ht="14.25" customHeight="1">
      <c r="G193" s="4"/>
      <c r="K193" s="18" t="s">
        <v>
128</v>
      </c>
      <c r="L193" s="18" t="s">
        <v>
104</v>
      </c>
      <c r="M193" s="4" t="s">
        <v>
120</v>
      </c>
      <c r="N193" s="4" t="s">
        <v>
310</v>
      </c>
      <c r="O193" s="17"/>
    </row>
    <row r="194" spans="1:15" ht="14.25" customHeight="1">
      <c r="C194" s="18" t="s">
        <v>
1378</v>
      </c>
      <c r="D194" s="18" t="s">
        <v>
104</v>
      </c>
      <c r="E194" s="4" t="s">
        <v>
1113</v>
      </c>
      <c r="F194" s="4" t="s">
        <v>
315</v>
      </c>
      <c r="G194" s="17">
        <v>
91</v>
      </c>
      <c r="K194" s="18"/>
      <c r="L194" s="18"/>
      <c r="N194" s="4" t="s">
        <v>
311</v>
      </c>
      <c r="O194" s="17">
        <v>
103</v>
      </c>
    </row>
    <row r="195" spans="1:15" ht="14.25" customHeight="1"/>
    <row r="196" spans="1:15">
      <c r="C196" s="18" t="s">
        <v>
1378</v>
      </c>
      <c r="D196" s="18" t="s">
        <v>
104</v>
      </c>
      <c r="E196" s="4" t="s">
        <v>
126</v>
      </c>
      <c r="F196" s="4" t="s">
        <v>
318</v>
      </c>
      <c r="G196" s="4">
        <v>
91</v>
      </c>
      <c r="K196" s="18" t="s">
        <v>
128</v>
      </c>
      <c r="L196" s="18" t="s">
        <v>
104</v>
      </c>
      <c r="M196" s="4" t="s">
        <v>
1113</v>
      </c>
      <c r="N196" s="4" t="s">
        <v>
313</v>
      </c>
      <c r="O196" s="17"/>
    </row>
    <row r="197" spans="1:15">
      <c r="H197" s="17"/>
      <c r="N197" s="4" t="s">
        <v>
311</v>
      </c>
      <c r="O197" s="4">
        <v>
103</v>
      </c>
    </row>
    <row r="198" spans="1:15" ht="13.5" customHeight="1">
      <c r="A198" s="595" t="s">
        <v>
1415</v>
      </c>
      <c r="B198" s="593" t="s">
        <v>
111</v>
      </c>
      <c r="C198" s="596" t="s">
        <v>
1416</v>
      </c>
      <c r="D198" s="596"/>
      <c r="E198" s="596"/>
      <c r="F198" s="596"/>
      <c r="G198" s="596"/>
    </row>
    <row r="199" spans="1:15" ht="17.25" customHeight="1">
      <c r="A199" s="593"/>
      <c r="B199" s="593"/>
      <c r="C199" s="596"/>
      <c r="D199" s="596"/>
      <c r="E199" s="596"/>
      <c r="F199" s="596"/>
      <c r="G199" s="596"/>
      <c r="J199" s="18" t="s">
        <v>
1378</v>
      </c>
      <c r="K199" s="515"/>
      <c r="L199" s="511" t="s">
        <v>
316</v>
      </c>
      <c r="M199" s="511"/>
      <c r="N199" s="511"/>
      <c r="O199" s="17"/>
    </row>
    <row r="200" spans="1:15" ht="17.25">
      <c r="A200" s="514"/>
      <c r="B200" s="18" t="s">
        <v>
115</v>
      </c>
      <c r="C200" s="511" t="s">
        <v>
1410</v>
      </c>
      <c r="D200" s="511" t="s">
        <v>
322</v>
      </c>
      <c r="E200" s="511"/>
      <c r="F200" s="511"/>
      <c r="G200" s="4"/>
      <c r="K200" s="18" t="s">
        <v>
1378</v>
      </c>
      <c r="L200" s="18" t="s">
        <v>
104</v>
      </c>
      <c r="M200" s="4" t="s">
        <v>
120</v>
      </c>
      <c r="N200" s="4" t="s">
        <v>
317</v>
      </c>
      <c r="O200" s="17">
        <v>
103</v>
      </c>
    </row>
    <row r="201" spans="1:15">
      <c r="C201" s="18" t="s">
        <v>
115</v>
      </c>
      <c r="D201" s="18" t="s">
        <v>
104</v>
      </c>
      <c r="E201" s="4" t="s">
        <v>
120</v>
      </c>
      <c r="F201" s="4" t="s">
        <v>
1461</v>
      </c>
      <c r="G201" s="4">
        <v>
94</v>
      </c>
      <c r="K201" s="18"/>
      <c r="L201" s="18"/>
      <c r="O201" s="17"/>
    </row>
    <row r="202" spans="1:15">
      <c r="J202" s="18" t="s">
        <v>
1354</v>
      </c>
      <c r="L202" s="511" t="s">
        <v>
319</v>
      </c>
      <c r="M202" s="511"/>
      <c r="N202" s="511"/>
      <c r="O202" s="17"/>
    </row>
    <row r="203" spans="1:15">
      <c r="C203" s="18" t="s">
        <v>
115</v>
      </c>
      <c r="D203" s="18" t="s">
        <v>
104</v>
      </c>
      <c r="E203" s="4" t="s">
        <v>
1113</v>
      </c>
      <c r="F203" s="4" t="s">
        <v>
325</v>
      </c>
      <c r="G203" s="4"/>
      <c r="K203" s="18" t="s">
        <v>
1354</v>
      </c>
      <c r="L203" s="18" t="s">
        <v>
104</v>
      </c>
      <c r="M203" s="4" t="s">
        <v>
120</v>
      </c>
      <c r="N203" s="4" t="s">
        <v>
320</v>
      </c>
      <c r="O203" s="17"/>
    </row>
    <row r="204" spans="1:15" ht="13.5" customHeight="1">
      <c r="C204" s="18"/>
      <c r="D204" s="18"/>
      <c r="F204" s="4" t="s">
        <v>
326</v>
      </c>
      <c r="G204" s="4">
        <v>
94</v>
      </c>
      <c r="N204" s="4" t="s">
        <v>
321</v>
      </c>
      <c r="O204" s="4">
        <v>
104</v>
      </c>
    </row>
    <row r="205" spans="1:15" ht="13.5" customHeight="1">
      <c r="C205" s="18"/>
      <c r="D205" s="18"/>
      <c r="G205" s="4"/>
    </row>
    <row r="206" spans="1:15">
      <c r="C206" s="18" t="s">
        <v>
115</v>
      </c>
      <c r="D206" s="18" t="s">
        <v>
104</v>
      </c>
      <c r="E206" s="4" t="s">
        <v>
126</v>
      </c>
      <c r="F206" s="4" t="s">
        <v>
329</v>
      </c>
      <c r="G206" s="4"/>
      <c r="J206" s="18" t="s">
        <v>
183</v>
      </c>
      <c r="L206" s="511" t="s">
        <v>
323</v>
      </c>
      <c r="M206" s="511"/>
      <c r="N206" s="511"/>
      <c r="O206" s="17"/>
    </row>
    <row r="207" spans="1:15">
      <c r="F207" s="4" t="s">
        <v>
197</v>
      </c>
      <c r="G207" s="17">
        <v>
94</v>
      </c>
      <c r="K207" s="18" t="s">
        <v>
183</v>
      </c>
      <c r="L207" s="18" t="s">
        <v>
104</v>
      </c>
      <c r="M207" s="4" t="s">
        <v>
120</v>
      </c>
      <c r="N207" s="4" t="s">
        <v>
324</v>
      </c>
      <c r="O207" s="17"/>
    </row>
    <row r="208" spans="1:15">
      <c r="N208" s="4" t="s">
        <v>
321</v>
      </c>
      <c r="O208" s="4">
        <v>
104</v>
      </c>
    </row>
    <row r="209" spans="2:15">
      <c r="B209" s="21" t="s">
        <v>
118</v>
      </c>
      <c r="C209" s="22"/>
      <c r="D209" s="517" t="s">
        <v>
331</v>
      </c>
      <c r="E209" s="517"/>
      <c r="F209" s="517"/>
      <c r="G209" s="4"/>
      <c r="N209" s="4" t="s">
        <v>
177</v>
      </c>
    </row>
    <row r="210" spans="2:15">
      <c r="C210" s="18" t="s">
        <v>
118</v>
      </c>
      <c r="D210" s="18" t="s">
        <v>
104</v>
      </c>
      <c r="E210" s="4" t="s">
        <v>
120</v>
      </c>
      <c r="F210" s="4" t="s">
        <v>
332</v>
      </c>
      <c r="G210" s="4"/>
      <c r="J210" s="18" t="s">
        <v>
1385</v>
      </c>
      <c r="L210" s="511" t="s">
        <v>
327</v>
      </c>
      <c r="M210" s="511"/>
      <c r="N210" s="511"/>
    </row>
    <row r="211" spans="2:15">
      <c r="C211" s="18"/>
      <c r="D211" s="18"/>
      <c r="F211" s="4" t="s">
        <v>
333</v>
      </c>
      <c r="G211" s="4">
        <v>
95</v>
      </c>
      <c r="K211" s="18" t="s">
        <v>
1385</v>
      </c>
      <c r="L211" s="18" t="s">
        <v>
104</v>
      </c>
      <c r="M211" s="4" t="s">
        <v>
120</v>
      </c>
      <c r="N211" s="4" t="s">
        <v>
328</v>
      </c>
    </row>
    <row r="212" spans="2:15">
      <c r="C212" s="18"/>
      <c r="D212" s="18"/>
      <c r="G212" s="4"/>
      <c r="N212" s="4" t="s">
        <v>
330</v>
      </c>
      <c r="O212" s="4">
        <v>
105</v>
      </c>
    </row>
    <row r="213" spans="2:15">
      <c r="C213" s="18" t="s">
        <v>
118</v>
      </c>
      <c r="D213" s="18" t="s">
        <v>
104</v>
      </c>
      <c r="E213" s="4" t="s">
        <v>
1113</v>
      </c>
      <c r="F213" s="4" t="s">
        <v>
334</v>
      </c>
      <c r="G213" s="4">
        <v>
96</v>
      </c>
      <c r="N213" s="4" t="s">
        <v>
177</v>
      </c>
    </row>
    <row r="214" spans="2:15">
      <c r="C214" s="18"/>
      <c r="D214" s="18"/>
      <c r="G214" s="4"/>
      <c r="N214" s="4" t="s">
        <v>
1417</v>
      </c>
      <c r="O214" s="4">
        <v>
106</v>
      </c>
    </row>
    <row r="215" spans="2:15">
      <c r="C215" s="18" t="s">
        <v>
118</v>
      </c>
      <c r="D215" s="18" t="s">
        <v>
104</v>
      </c>
      <c r="E215" s="4" t="s">
        <v>
126</v>
      </c>
      <c r="F215" s="4" t="s">
        <v>
335</v>
      </c>
      <c r="G215" s="4"/>
    </row>
    <row r="216" spans="2:15">
      <c r="C216" s="18"/>
      <c r="D216" s="18"/>
      <c r="F216" s="4" t="s">
        <v>
336</v>
      </c>
      <c r="G216" s="4">
        <v>
96</v>
      </c>
      <c r="N216" s="4" t="s">
        <v>
1418</v>
      </c>
      <c r="O216" s="4">
        <v>
107</v>
      </c>
    </row>
    <row r="217" spans="2:15">
      <c r="C217" s="18"/>
      <c r="D217" s="18"/>
      <c r="F217" s="4" t="s">
        <v>
338</v>
      </c>
      <c r="G217" s="4"/>
    </row>
    <row r="218" spans="2:15">
      <c r="F218" s="4" t="s">
        <v>
340</v>
      </c>
      <c r="G218" s="17">
        <v>
97</v>
      </c>
      <c r="N218" s="4" t="s">
        <v>
1419</v>
      </c>
      <c r="O218" s="4">
        <v>
108</v>
      </c>
    </row>
    <row r="220" spans="2:15">
      <c r="C220" s="18" t="s">
        <v>
118</v>
      </c>
      <c r="D220" s="18" t="s">
        <v>
104</v>
      </c>
      <c r="E220" s="4" t="s">
        <v>
132</v>
      </c>
      <c r="F220" s="4" t="s">
        <v>
342</v>
      </c>
      <c r="G220" s="4"/>
      <c r="N220" s="4" t="s">
        <v>
1420</v>
      </c>
      <c r="O220" s="4">
        <v>
109</v>
      </c>
    </row>
    <row r="221" spans="2:15">
      <c r="C221" s="18"/>
      <c r="D221" s="18"/>
      <c r="F221" s="4" t="s">
        <v>
298</v>
      </c>
      <c r="G221" s="4">
        <v>
98</v>
      </c>
    </row>
    <row r="222" spans="2:15">
      <c r="C222" s="18"/>
      <c r="D222" s="18"/>
      <c r="G222" s="4"/>
      <c r="J222" s="18" t="s">
        <v>
1422</v>
      </c>
      <c r="L222" s="511" t="s">
        <v>
337</v>
      </c>
      <c r="M222" s="511"/>
      <c r="N222" s="511"/>
    </row>
    <row r="223" spans="2:15">
      <c r="C223" s="18" t="s">
        <v>
118</v>
      </c>
      <c r="D223" s="18" t="s">
        <v>
104</v>
      </c>
      <c r="E223" s="4" t="s">
        <v>
1104</v>
      </c>
      <c r="F223" s="4" t="s">
        <v>
1421</v>
      </c>
      <c r="G223" s="4">
        <v>
98</v>
      </c>
      <c r="K223" s="18" t="s">
        <v>
1422</v>
      </c>
      <c r="L223" s="18" t="s">
        <v>
104</v>
      </c>
      <c r="M223" s="4" t="s">
        <v>
120</v>
      </c>
      <c r="N223" s="4" t="s">
        <v>
339</v>
      </c>
      <c r="O223" s="17">
        <v>
110</v>
      </c>
    </row>
    <row r="224" spans="2:15">
      <c r="K224" s="18"/>
      <c r="L224" s="18"/>
      <c r="O224" s="17"/>
    </row>
    <row r="225" spans="1:15">
      <c r="C225" s="18" t="s">
        <v>
118</v>
      </c>
      <c r="D225" s="18" t="s">
        <v>
104</v>
      </c>
      <c r="E225" s="4" t="s">
        <v>
173</v>
      </c>
      <c r="F225" s="4" t="s">
        <v>
345</v>
      </c>
      <c r="G225" s="4"/>
      <c r="K225" s="18" t="s">
        <v>
1422</v>
      </c>
      <c r="L225" s="18" t="s">
        <v>
104</v>
      </c>
      <c r="M225" s="4" t="s">
        <v>
1113</v>
      </c>
      <c r="N225" s="4" t="s">
        <v>
341</v>
      </c>
      <c r="O225" s="17">
        <v>
110</v>
      </c>
    </row>
    <row r="226" spans="1:15">
      <c r="F226" s="4" t="s">
        <v>
347</v>
      </c>
      <c r="G226" s="4">
        <v>
99</v>
      </c>
      <c r="K226" s="18"/>
      <c r="L226" s="18"/>
      <c r="O226" s="17"/>
    </row>
    <row r="227" spans="1:15">
      <c r="C227" s="18"/>
      <c r="D227" s="18"/>
      <c r="K227" s="18" t="s">
        <v>
1422</v>
      </c>
      <c r="L227" s="18" t="s">
        <v>
104</v>
      </c>
      <c r="M227" s="4" t="s">
        <v>
126</v>
      </c>
      <c r="N227" s="4" t="s">
        <v>
343</v>
      </c>
      <c r="O227" s="17">
        <v>
110</v>
      </c>
    </row>
    <row r="228" spans="1:15">
      <c r="B228" s="18" t="s">
        <v>
113</v>
      </c>
      <c r="D228" s="511" t="s">
        <v>
349</v>
      </c>
      <c r="E228" s="511"/>
      <c r="F228" s="511"/>
      <c r="G228" s="4"/>
      <c r="K228" s="18"/>
      <c r="L228" s="18"/>
      <c r="O228" s="17"/>
    </row>
    <row r="229" spans="1:15">
      <c r="C229" s="18" t="s">
        <v>
113</v>
      </c>
      <c r="D229" s="18" t="s">
        <v>
104</v>
      </c>
      <c r="E229" s="4" t="s">
        <v>
120</v>
      </c>
      <c r="F229" s="4" t="s">
        <v>
332</v>
      </c>
      <c r="K229" s="18" t="s">
        <v>
1422</v>
      </c>
      <c r="L229" s="18" t="s">
        <v>
104</v>
      </c>
      <c r="M229" s="4" t="s">
        <v>
132</v>
      </c>
      <c r="N229" s="4" t="s">
        <v>
344</v>
      </c>
      <c r="O229" s="17">
        <v>
111</v>
      </c>
    </row>
    <row r="230" spans="1:15">
      <c r="C230" s="18"/>
      <c r="D230" s="18"/>
      <c r="F230" s="4" t="s">
        <v>
351</v>
      </c>
      <c r="G230" s="17">
        <v>
100</v>
      </c>
      <c r="K230" s="18"/>
      <c r="L230" s="18"/>
      <c r="O230" s="17"/>
    </row>
    <row r="231" spans="1:15">
      <c r="C231" s="18"/>
      <c r="D231" s="18"/>
      <c r="J231" s="18" t="s">
        <v>
1462</v>
      </c>
      <c r="L231" s="511" t="s">
        <v>
346</v>
      </c>
      <c r="M231" s="511"/>
      <c r="N231" s="511"/>
    </row>
    <row r="232" spans="1:15" ht="17.25">
      <c r="A232" s="514"/>
      <c r="C232" s="18" t="s">
        <v>
113</v>
      </c>
      <c r="D232" s="18" t="s">
        <v>
104</v>
      </c>
      <c r="E232" s="4" t="s">
        <v>
1113</v>
      </c>
      <c r="F232" s="4" t="s">
        <v>
291</v>
      </c>
      <c r="G232" s="17">
        <v>
101</v>
      </c>
      <c r="K232" s="25" t="s">
        <v>
1462</v>
      </c>
      <c r="L232" s="18" t="s">
        <v>
104</v>
      </c>
      <c r="M232" s="4" t="s">
        <v>
120</v>
      </c>
      <c r="N232" s="4" t="s">
        <v>
348</v>
      </c>
      <c r="O232" s="17">
        <v>
112</v>
      </c>
    </row>
    <row r="233" spans="1:15" ht="17.25">
      <c r="A233" s="514"/>
      <c r="C233" s="18"/>
      <c r="D233" s="18"/>
    </row>
    <row r="234" spans="1:15" ht="17.25">
      <c r="A234" s="514"/>
      <c r="C234" s="18" t="s">
        <v>
113</v>
      </c>
      <c r="D234" s="18" t="s">
        <v>
104</v>
      </c>
      <c r="E234" s="4" t="s">
        <v>
126</v>
      </c>
      <c r="F234" s="4" t="s">
        <v>
293</v>
      </c>
      <c r="K234" s="25" t="s">
        <v>
1462</v>
      </c>
      <c r="L234" s="18" t="s">
        <v>
104</v>
      </c>
      <c r="M234" s="4" t="s">
        <v>
1113</v>
      </c>
      <c r="N234" s="4" t="s">
        <v>
350</v>
      </c>
      <c r="O234" s="17"/>
    </row>
    <row r="235" spans="1:15" ht="17.25">
      <c r="A235" s="514"/>
      <c r="C235" s="18"/>
      <c r="D235" s="18"/>
      <c r="F235" s="4" t="s">
        <v>
294</v>
      </c>
      <c r="G235" s="17">
        <v>
101</v>
      </c>
      <c r="K235" s="25"/>
      <c r="L235" s="18"/>
      <c r="N235" s="4" t="s">
        <v>
1423</v>
      </c>
      <c r="O235" s="17">
        <v>
113</v>
      </c>
    </row>
    <row r="236" spans="1:15" ht="17.25">
      <c r="A236" s="514"/>
      <c r="C236" s="18"/>
      <c r="D236" s="18"/>
      <c r="K236" s="25"/>
      <c r="L236" s="18"/>
      <c r="O236" s="17"/>
    </row>
    <row r="237" spans="1:15" ht="17.25">
      <c r="A237" s="514"/>
      <c r="C237" s="18"/>
      <c r="D237" s="18"/>
      <c r="K237" s="25"/>
      <c r="L237" s="18"/>
      <c r="O237" s="17"/>
    </row>
    <row r="238" spans="1:15" ht="17.25">
      <c r="A238" s="514"/>
      <c r="C238" s="18"/>
      <c r="D238" s="18"/>
      <c r="K238" s="25"/>
      <c r="L238" s="18"/>
      <c r="O238" s="17"/>
    </row>
    <row r="239" spans="1:15" ht="17.25">
      <c r="A239" s="514"/>
      <c r="C239" s="18"/>
      <c r="D239" s="18"/>
      <c r="K239" s="25"/>
      <c r="L239" s="18"/>
      <c r="O239" s="17"/>
    </row>
    <row r="240" spans="1:15" ht="17.25">
      <c r="A240" s="514"/>
      <c r="C240" s="18"/>
      <c r="D240" s="18"/>
      <c r="K240" s="25"/>
      <c r="L240" s="18"/>
      <c r="O240" s="17"/>
    </row>
    <row r="241" spans="1:15" ht="17.25" customHeight="1">
      <c r="A241" s="595" t="s">
        <v>
1424</v>
      </c>
      <c r="B241" s="593" t="s">
        <v>
111</v>
      </c>
      <c r="C241" s="596" t="s">
        <v>
1425</v>
      </c>
      <c r="D241" s="596"/>
      <c r="E241" s="596"/>
      <c r="F241" s="596"/>
      <c r="K241" s="18" t="s">
        <v>
115</v>
      </c>
      <c r="L241" s="18" t="s">
        <v>
104</v>
      </c>
      <c r="M241" s="4" t="s">
        <v>
1113</v>
      </c>
      <c r="N241" s="4" t="s">
        <v>
352</v>
      </c>
    </row>
    <row r="242" spans="1:15" ht="13.5" customHeight="1">
      <c r="A242" s="593"/>
      <c r="B242" s="593"/>
      <c r="C242" s="596"/>
      <c r="D242" s="596"/>
      <c r="E242" s="596"/>
      <c r="F242" s="596"/>
      <c r="K242" s="18"/>
      <c r="L242" s="18"/>
      <c r="N242" s="4" t="s">
        <v>
354</v>
      </c>
      <c r="O242" s="4">
        <v>
134</v>
      </c>
    </row>
    <row r="243" spans="1:15" ht="17.25">
      <c r="A243" s="514"/>
      <c r="B243" s="18" t="s">
        <v>
115</v>
      </c>
      <c r="C243" s="511" t="s">
        <v>
1410</v>
      </c>
      <c r="D243" s="511" t="s">
        <v>
353</v>
      </c>
      <c r="E243" s="511"/>
      <c r="F243" s="511"/>
      <c r="G243" s="4"/>
      <c r="N243" s="4" t="s">
        <v>
356</v>
      </c>
    </row>
    <row r="244" spans="1:15">
      <c r="C244" s="18" t="s">
        <v>
115</v>
      </c>
      <c r="D244" s="18" t="s">
        <v>
104</v>
      </c>
      <c r="E244" s="4" t="s">
        <v>
120</v>
      </c>
      <c r="F244" s="4" t="s">
        <v>
355</v>
      </c>
      <c r="G244" s="4">
        <v>
116</v>
      </c>
      <c r="N244" s="4" t="s">
        <v>
357</v>
      </c>
      <c r="O244" s="4">
        <v>
135</v>
      </c>
    </row>
    <row r="245" spans="1:15">
      <c r="G245" s="4"/>
    </row>
    <row r="246" spans="1:15" ht="13.5" customHeight="1">
      <c r="C246" s="18" t="s">
        <v>
115</v>
      </c>
      <c r="D246" s="18" t="s">
        <v>
104</v>
      </c>
      <c r="E246" s="4" t="s">
        <v>
1113</v>
      </c>
      <c r="F246" s="4" t="s">
        <v>
1426</v>
      </c>
      <c r="G246" s="4"/>
      <c r="K246" s="18" t="s">
        <v>
115</v>
      </c>
      <c r="L246" s="18" t="s">
        <v>
104</v>
      </c>
      <c r="M246" s="4" t="s">
        <v>
126</v>
      </c>
      <c r="N246" s="4" t="s">
        <v>
358</v>
      </c>
      <c r="O246" s="4">
        <v>
136</v>
      </c>
    </row>
    <row r="247" spans="1:15" ht="13.5" customHeight="1">
      <c r="C247" s="18"/>
      <c r="D247" s="18"/>
      <c r="F247" s="4" t="s">
        <v>
1427</v>
      </c>
      <c r="G247" s="4">
        <v>
117</v>
      </c>
      <c r="K247" s="18"/>
      <c r="L247" s="18"/>
    </row>
    <row r="248" spans="1:15" ht="13.5" customHeight="1">
      <c r="C248" s="18"/>
      <c r="D248" s="18"/>
      <c r="G248" s="4"/>
      <c r="K248" s="18" t="s">
        <v>
115</v>
      </c>
      <c r="L248" s="18" t="s">
        <v>
104</v>
      </c>
      <c r="M248" s="511" t="s">
        <v>
132</v>
      </c>
      <c r="N248" s="4" t="s">
        <v>
361</v>
      </c>
      <c r="O248" s="4">
        <v>
138</v>
      </c>
    </row>
    <row r="249" spans="1:15" ht="13.5" customHeight="1">
      <c r="B249" s="21" t="s">
        <v>
118</v>
      </c>
      <c r="C249" s="22"/>
      <c r="D249" s="517" t="s">
        <v>
359</v>
      </c>
      <c r="E249" s="517"/>
      <c r="F249" s="517"/>
      <c r="G249" s="4"/>
    </row>
    <row r="250" spans="1:15">
      <c r="C250" s="18" t="s">
        <v>
118</v>
      </c>
      <c r="D250" s="18" t="s">
        <v>
104</v>
      </c>
      <c r="E250" s="4" t="s">
        <v>
120</v>
      </c>
      <c r="F250" s="4" t="s">
        <v>
360</v>
      </c>
      <c r="G250" s="4">
        <v>
117</v>
      </c>
      <c r="J250" s="21" t="s">
        <v>
118</v>
      </c>
      <c r="K250" s="22"/>
      <c r="L250" s="517" t="s">
        <v>
363</v>
      </c>
      <c r="M250" s="517"/>
      <c r="N250" s="517"/>
    </row>
    <row r="251" spans="1:15">
      <c r="C251" s="18"/>
      <c r="D251" s="18"/>
      <c r="G251" s="4"/>
      <c r="K251" s="18" t="s">
        <v>
118</v>
      </c>
      <c r="L251" s="18" t="s">
        <v>
104</v>
      </c>
      <c r="M251" s="4" t="s">
        <v>
120</v>
      </c>
      <c r="N251" s="4" t="s">
        <v>
365</v>
      </c>
    </row>
    <row r="252" spans="1:15">
      <c r="C252" s="18" t="s">
        <v>
118</v>
      </c>
      <c r="D252" s="18" t="s">
        <v>
104</v>
      </c>
      <c r="E252" s="4" t="s">
        <v>
1113</v>
      </c>
      <c r="F252" s="4" t="s">
        <v>
362</v>
      </c>
      <c r="G252" s="4"/>
      <c r="K252" s="18"/>
      <c r="L252" s="18"/>
      <c r="N252" s="4" t="s">
        <v>
366</v>
      </c>
      <c r="O252" s="4">
        <v>
139</v>
      </c>
    </row>
    <row r="253" spans="1:15">
      <c r="C253" s="18"/>
      <c r="D253" s="18"/>
      <c r="F253" s="4" t="s">
        <v>
364</v>
      </c>
      <c r="G253" s="4">
        <v>
117</v>
      </c>
    </row>
    <row r="254" spans="1:15">
      <c r="C254" s="18"/>
      <c r="D254" s="18"/>
      <c r="G254" s="4"/>
      <c r="K254" s="18" t="s">
        <v>
118</v>
      </c>
      <c r="L254" s="18" t="s">
        <v>
104</v>
      </c>
      <c r="M254" s="4" t="s">
        <v>
1113</v>
      </c>
      <c r="N254" s="4" t="s">
        <v>
368</v>
      </c>
      <c r="O254" s="4">
        <v>
139</v>
      </c>
    </row>
    <row r="255" spans="1:15" ht="14.25" customHeight="1">
      <c r="C255" s="18" t="s">
        <v>
118</v>
      </c>
      <c r="D255" s="18" t="s">
        <v>
104</v>
      </c>
      <c r="E255" s="4" t="s">
        <v>
126</v>
      </c>
      <c r="F255" s="4" t="s">
        <v>
367</v>
      </c>
      <c r="G255" s="4">
        <v>
118</v>
      </c>
      <c r="K255" s="18"/>
      <c r="L255" s="18"/>
      <c r="N255" s="4" t="s">
        <v>
370</v>
      </c>
      <c r="O255" s="4">
        <v>
140</v>
      </c>
    </row>
    <row r="256" spans="1:15" ht="13.5" customHeight="1">
      <c r="N256" s="4" t="s">
        <v>
371</v>
      </c>
    </row>
    <row r="257" spans="1:15" ht="13.5" customHeight="1">
      <c r="C257" s="18" t="s">
        <v>
118</v>
      </c>
      <c r="D257" s="18" t="s">
        <v>
104</v>
      </c>
      <c r="E257" s="4" t="s">
        <v>
132</v>
      </c>
      <c r="F257" s="4" t="s">
        <v>
369</v>
      </c>
      <c r="G257" s="4">
        <v>
119</v>
      </c>
      <c r="N257" s="4" t="s">
        <v>
373</v>
      </c>
      <c r="O257" s="4">
        <v>
140</v>
      </c>
    </row>
    <row r="258" spans="1:15">
      <c r="C258" s="18"/>
      <c r="D258" s="18"/>
      <c r="G258" s="4"/>
    </row>
    <row r="259" spans="1:15">
      <c r="C259" s="18" t="s">
        <v>
118</v>
      </c>
      <c r="D259" s="18" t="s">
        <v>
104</v>
      </c>
      <c r="E259" s="4" t="s">
        <v>
1104</v>
      </c>
      <c r="F259" s="4" t="s">
        <v>
372</v>
      </c>
      <c r="G259" s="4"/>
      <c r="I259" s="512"/>
      <c r="K259" s="18" t="s">
        <v>
118</v>
      </c>
      <c r="L259" s="18" t="s">
        <v>
104</v>
      </c>
      <c r="M259" s="4" t="s">
        <v>
126</v>
      </c>
      <c r="N259" s="4" t="s">
        <v>
1428</v>
      </c>
      <c r="O259" s="4">
        <v>
141</v>
      </c>
    </row>
    <row r="260" spans="1:15">
      <c r="F260" s="4" t="s">
        <v>
374</v>
      </c>
      <c r="G260" s="17">
        <v>
120</v>
      </c>
      <c r="K260" s="18"/>
      <c r="L260" s="18"/>
    </row>
    <row r="261" spans="1:15">
      <c r="J261" s="18" t="s">
        <v>
113</v>
      </c>
      <c r="L261" s="511" t="s">
        <v>
377</v>
      </c>
      <c r="M261" s="511"/>
      <c r="N261" s="511"/>
    </row>
    <row r="262" spans="1:15">
      <c r="B262" s="18" t="s">
        <v>
113</v>
      </c>
      <c r="D262" s="511" t="s">
        <v>
375</v>
      </c>
      <c r="E262" s="511"/>
      <c r="F262" s="511"/>
      <c r="G262" s="4"/>
      <c r="K262" s="18" t="s">
        <v>
113</v>
      </c>
      <c r="L262" s="18" t="s">
        <v>
104</v>
      </c>
      <c r="M262" s="4" t="s">
        <v>
120</v>
      </c>
      <c r="N262" s="4" t="s">
        <v>
378</v>
      </c>
      <c r="O262" s="17">
        <v>
143</v>
      </c>
    </row>
    <row r="263" spans="1:15">
      <c r="C263" s="18" t="s">
        <v>
113</v>
      </c>
      <c r="D263" s="18" t="s">
        <v>
104</v>
      </c>
      <c r="E263" s="4" t="s">
        <v>
120</v>
      </c>
      <c r="F263" s="4" t="s">
        <v>
376</v>
      </c>
      <c r="G263" s="17">
        <v>
120</v>
      </c>
      <c r="K263" s="18"/>
      <c r="L263" s="18"/>
      <c r="O263" s="17"/>
    </row>
    <row r="264" spans="1:15">
      <c r="C264" s="18"/>
      <c r="D264" s="18"/>
      <c r="K264" s="18" t="s">
        <v>
113</v>
      </c>
      <c r="L264" s="18" t="s">
        <v>
104</v>
      </c>
      <c r="M264" s="4" t="s">
        <v>
1113</v>
      </c>
      <c r="N264" s="4" t="s">
        <v>
380</v>
      </c>
      <c r="O264" s="17"/>
    </row>
    <row r="265" spans="1:15">
      <c r="C265" s="18" t="s">
        <v>
113</v>
      </c>
      <c r="D265" s="18" t="s">
        <v>
104</v>
      </c>
      <c r="E265" s="4" t="s">
        <v>
1113</v>
      </c>
      <c r="F265" s="4" t="s">
        <v>
379</v>
      </c>
      <c r="G265" s="17">
        <v>
120</v>
      </c>
      <c r="K265" s="18"/>
      <c r="L265" s="18"/>
      <c r="N265" s="4" t="s">
        <v>
382</v>
      </c>
      <c r="O265" s="17">
        <v>
144</v>
      </c>
    </row>
    <row r="266" spans="1:15">
      <c r="C266" s="18"/>
      <c r="D266" s="18"/>
    </row>
    <row r="267" spans="1:15">
      <c r="C267" s="18" t="s">
        <v>
113</v>
      </c>
      <c r="D267" s="18" t="s">
        <v>
104</v>
      </c>
      <c r="E267" s="4" t="s">
        <v>
126</v>
      </c>
      <c r="F267" s="4" t="s">
        <v>
381</v>
      </c>
      <c r="K267" s="18" t="s">
        <v>
113</v>
      </c>
      <c r="L267" s="18" t="s">
        <v>
104</v>
      </c>
      <c r="M267" s="4" t="s">
        <v>
126</v>
      </c>
      <c r="N267" s="4" t="s">
        <v>
380</v>
      </c>
      <c r="O267" s="17"/>
    </row>
    <row r="268" spans="1:15">
      <c r="C268" s="18"/>
      <c r="D268" s="18"/>
      <c r="F268" s="4" t="s">
        <v>
124</v>
      </c>
      <c r="G268" s="17">
        <v>
121</v>
      </c>
      <c r="K268" s="18"/>
      <c r="L268" s="18"/>
      <c r="N268" s="4" t="s">
        <v>
384</v>
      </c>
      <c r="O268" s="17">
        <v>
144</v>
      </c>
    </row>
    <row r="269" spans="1:15">
      <c r="C269" s="18"/>
      <c r="D269" s="18"/>
      <c r="K269" s="18"/>
      <c r="L269" s="18"/>
      <c r="O269" s="17"/>
    </row>
    <row r="270" spans="1:15">
      <c r="C270" s="18" t="s">
        <v>
113</v>
      </c>
      <c r="D270" s="18" t="s">
        <v>
104</v>
      </c>
      <c r="E270" s="4" t="s">
        <v>
132</v>
      </c>
      <c r="F270" s="4" t="s">
        <v>
383</v>
      </c>
      <c r="G270" s="17">
        <v>
121</v>
      </c>
      <c r="K270" s="18" t="s">
        <v>
113</v>
      </c>
      <c r="L270" s="18" t="s">
        <v>
104</v>
      </c>
      <c r="M270" s="4" t="s">
        <v>
132</v>
      </c>
      <c r="N270" s="4" t="s">
        <v>
385</v>
      </c>
      <c r="O270" s="17">
        <v>
145</v>
      </c>
    </row>
    <row r="271" spans="1:15">
      <c r="N271" s="4" t="s">
        <v>
177</v>
      </c>
    </row>
    <row r="272" spans="1:15" ht="22.5" customHeight="1">
      <c r="A272" s="593">
        <v>
10</v>
      </c>
      <c r="B272" s="593" t="s">
        <v>
111</v>
      </c>
      <c r="C272" s="596" t="s">
        <v>
1429</v>
      </c>
      <c r="D272" s="596"/>
      <c r="E272" s="596"/>
      <c r="F272" s="596"/>
      <c r="K272" s="18" t="s">
        <v>
113</v>
      </c>
      <c r="L272" s="18" t="s">
        <v>
104</v>
      </c>
      <c r="M272" s="4" t="s">
        <v>
1104</v>
      </c>
      <c r="N272" s="4" t="s">
        <v>
386</v>
      </c>
      <c r="O272" s="4">
        <v>
145</v>
      </c>
    </row>
    <row r="273" spans="1:15" ht="13.5" customHeight="1">
      <c r="A273" s="593"/>
      <c r="B273" s="593"/>
      <c r="C273" s="596"/>
      <c r="D273" s="596"/>
      <c r="E273" s="596"/>
      <c r="F273" s="596"/>
      <c r="K273" s="18"/>
      <c r="L273" s="18"/>
    </row>
    <row r="274" spans="1:15" ht="17.25">
      <c r="A274" s="514"/>
      <c r="B274" s="18" t="s">
        <v>
115</v>
      </c>
      <c r="C274" s="511" t="s">
        <v>
1410</v>
      </c>
      <c r="D274" s="511" t="s">
        <v>
387</v>
      </c>
      <c r="E274" s="511"/>
      <c r="F274" s="511"/>
      <c r="G274" s="4"/>
      <c r="K274" s="18" t="s">
        <v>
113</v>
      </c>
      <c r="L274" s="18" t="s">
        <v>
104</v>
      </c>
      <c r="M274" s="4" t="s">
        <v>
173</v>
      </c>
      <c r="N274" s="4" t="s">
        <v>
389</v>
      </c>
      <c r="O274" s="4">
        <v>
145</v>
      </c>
    </row>
    <row r="275" spans="1:15">
      <c r="C275" s="18" t="s">
        <v>
115</v>
      </c>
      <c r="D275" s="18" t="s">
        <v>
104</v>
      </c>
      <c r="E275" s="4" t="s">
        <v>
120</v>
      </c>
      <c r="F275" s="4" t="s">
        <v>
388</v>
      </c>
      <c r="G275" s="4">
        <v>
124</v>
      </c>
    </row>
    <row r="276" spans="1:15">
      <c r="G276" s="4"/>
      <c r="J276" s="18" t="s">
        <v>
128</v>
      </c>
      <c r="L276" s="511" t="s">
        <v>
390</v>
      </c>
      <c r="M276" s="511"/>
      <c r="N276" s="511"/>
      <c r="O276" s="17"/>
    </row>
    <row r="277" spans="1:15">
      <c r="C277" s="18" t="s">
        <v>
115</v>
      </c>
      <c r="D277" s="18" t="s">
        <v>
104</v>
      </c>
      <c r="E277" s="4" t="s">
        <v>
1113</v>
      </c>
      <c r="F277" s="4" t="s">
        <v>
1430</v>
      </c>
      <c r="G277" s="4">
        <v>
125</v>
      </c>
      <c r="K277" s="18" t="s">
        <v>
128</v>
      </c>
      <c r="L277" s="18" t="s">
        <v>
104</v>
      </c>
      <c r="M277" s="4" t="s">
        <v>
120</v>
      </c>
      <c r="N277" s="4" t="s">
        <v>
1431</v>
      </c>
      <c r="O277" s="17"/>
    </row>
    <row r="278" spans="1:15">
      <c r="C278" s="18"/>
      <c r="D278" s="18"/>
      <c r="G278" s="4"/>
      <c r="K278" s="18"/>
      <c r="L278" s="18"/>
      <c r="N278" s="4" t="s">
        <v>
392</v>
      </c>
      <c r="O278" s="17">
        <v>
146</v>
      </c>
    </row>
    <row r="279" spans="1:15">
      <c r="C279" s="18" t="s">
        <v>
115</v>
      </c>
      <c r="D279" s="18" t="s">
        <v>
104</v>
      </c>
      <c r="E279" s="4" t="s">
        <v>
126</v>
      </c>
      <c r="F279" s="4" t="s">
        <v>
391</v>
      </c>
      <c r="G279" s="4">
        <v>
125</v>
      </c>
    </row>
    <row r="280" spans="1:15">
      <c r="C280" s="18"/>
      <c r="D280" s="18"/>
      <c r="G280" s="4"/>
      <c r="K280" s="18" t="s">
        <v>
128</v>
      </c>
      <c r="L280" s="18" t="s">
        <v>
104</v>
      </c>
      <c r="M280" s="4" t="s">
        <v>
1113</v>
      </c>
      <c r="N280" s="4" t="s">
        <v>
394</v>
      </c>
      <c r="O280" s="17">
        <v>
146</v>
      </c>
    </row>
    <row r="281" spans="1:15">
      <c r="B281" s="21" t="s">
        <v>
118</v>
      </c>
      <c r="C281" s="22"/>
      <c r="D281" s="517" t="s">
        <v>
393</v>
      </c>
      <c r="E281" s="517"/>
      <c r="F281" s="517"/>
      <c r="G281" s="4"/>
    </row>
    <row r="282" spans="1:15">
      <c r="C282" s="18" t="s">
        <v>
118</v>
      </c>
      <c r="D282" s="18" t="s">
        <v>
104</v>
      </c>
      <c r="E282" s="4" t="s">
        <v>
120</v>
      </c>
      <c r="F282" s="4" t="s">
        <v>
395</v>
      </c>
      <c r="G282" s="4">
        <v>
126</v>
      </c>
      <c r="K282" s="18" t="s">
        <v>
128</v>
      </c>
      <c r="L282" s="18" t="s">
        <v>
104</v>
      </c>
      <c r="M282" s="4" t="s">
        <v>
126</v>
      </c>
      <c r="N282" s="4" t="s">
        <v>
396</v>
      </c>
      <c r="O282" s="4">
        <v>
147</v>
      </c>
    </row>
    <row r="283" spans="1:15">
      <c r="C283" s="18"/>
      <c r="D283" s="18"/>
      <c r="G283" s="4"/>
    </row>
    <row r="284" spans="1:15" ht="13.5" customHeight="1">
      <c r="A284" s="593">
        <v>
11</v>
      </c>
      <c r="B284" s="593" t="s">
        <v>
111</v>
      </c>
      <c r="C284" s="596" t="s">
        <v>
399</v>
      </c>
      <c r="D284" s="596"/>
      <c r="E284" s="596"/>
      <c r="F284" s="596"/>
      <c r="G284" s="596"/>
      <c r="J284" s="18" t="s">
        <v>
1378</v>
      </c>
      <c r="K284" s="515"/>
      <c r="L284" s="511" t="s">
        <v>
397</v>
      </c>
      <c r="M284" s="511"/>
      <c r="N284" s="511"/>
      <c r="O284" s="17"/>
    </row>
    <row r="285" spans="1:15" ht="13.5" customHeight="1">
      <c r="A285" s="593"/>
      <c r="B285" s="593"/>
      <c r="C285" s="596"/>
      <c r="D285" s="596"/>
      <c r="E285" s="596"/>
      <c r="F285" s="596"/>
      <c r="G285" s="596"/>
      <c r="K285" s="18" t="s">
        <v>
1378</v>
      </c>
      <c r="L285" s="18" t="s">
        <v>
104</v>
      </c>
      <c r="M285" s="4" t="s">
        <v>
120</v>
      </c>
      <c r="N285" s="4" t="s">
        <v>
398</v>
      </c>
      <c r="O285" s="17">
        <v>
148</v>
      </c>
    </row>
    <row r="286" spans="1:15" ht="13.5" customHeight="1">
      <c r="B286" s="18" t="s">
        <v>
115</v>
      </c>
      <c r="D286" s="511" t="s">
        <v>
400</v>
      </c>
      <c r="E286" s="511"/>
      <c r="F286" s="511"/>
      <c r="G286" s="4"/>
    </row>
    <row r="287" spans="1:15" ht="13.5" customHeight="1">
      <c r="C287" s="18" t="s">
        <v>
115</v>
      </c>
      <c r="D287" s="18" t="s">
        <v>
104</v>
      </c>
      <c r="E287" s="4" t="s">
        <v>
120</v>
      </c>
      <c r="F287" s="4" t="s">
        <v>
401</v>
      </c>
      <c r="G287" s="4">
        <v>
128</v>
      </c>
      <c r="I287" s="593">
        <v>
13</v>
      </c>
      <c r="J287" s="596" t="s">
        <v>
111</v>
      </c>
      <c r="K287" s="596" t="s">
        <v>
402</v>
      </c>
      <c r="L287" s="596"/>
      <c r="M287" s="596"/>
      <c r="N287" s="596"/>
    </row>
    <row r="288" spans="1:15" ht="17.25" customHeight="1">
      <c r="G288" s="4"/>
      <c r="I288" s="593"/>
      <c r="J288" s="596"/>
      <c r="K288" s="596"/>
      <c r="L288" s="596"/>
      <c r="M288" s="596"/>
      <c r="N288" s="596"/>
    </row>
    <row r="289" spans="1:15" ht="17.25" customHeight="1">
      <c r="A289" s="514"/>
      <c r="C289" s="18" t="s">
        <v>
115</v>
      </c>
      <c r="D289" s="18" t="s">
        <v>
104</v>
      </c>
      <c r="E289" s="4" t="s">
        <v>
1113</v>
      </c>
      <c r="F289" s="4" t="s">
        <v>
403</v>
      </c>
      <c r="G289" s="4">
        <v>
130</v>
      </c>
      <c r="J289" s="18" t="s">
        <v>
115</v>
      </c>
      <c r="K289" s="511" t="s">
        <v>
1410</v>
      </c>
      <c r="L289" s="511" t="s">
        <v>
404</v>
      </c>
      <c r="M289" s="511"/>
      <c r="N289" s="511"/>
      <c r="O289" s="4">
        <v>
150</v>
      </c>
    </row>
    <row r="290" spans="1:15" ht="13.5" customHeight="1">
      <c r="G290" s="4"/>
    </row>
    <row r="291" spans="1:15">
      <c r="C291" s="18" t="s">
        <v>
115</v>
      </c>
      <c r="D291" s="18" t="s">
        <v>
104</v>
      </c>
      <c r="E291" s="4" t="s">
        <v>
126</v>
      </c>
      <c r="F291" s="4" t="s">
        <v>
405</v>
      </c>
      <c r="G291" s="4">
        <v>
131</v>
      </c>
    </row>
    <row r="293" spans="1:15" ht="13.5" customHeight="1">
      <c r="A293" s="593">
        <v>
12</v>
      </c>
      <c r="B293" s="593" t="s">
        <v>
111</v>
      </c>
      <c r="C293" s="596" t="s">
        <v>
1432</v>
      </c>
      <c r="D293" s="596"/>
      <c r="E293" s="596"/>
      <c r="F293" s="596"/>
      <c r="G293" s="596"/>
    </row>
    <row r="294" spans="1:15" ht="17.25">
      <c r="A294" s="593"/>
      <c r="B294" s="593"/>
      <c r="C294" s="596"/>
      <c r="D294" s="596"/>
      <c r="E294" s="596"/>
      <c r="F294" s="596"/>
      <c r="G294" s="596"/>
      <c r="I294" s="503"/>
    </row>
    <row r="295" spans="1:15">
      <c r="B295" s="18" t="s">
        <v>
115</v>
      </c>
      <c r="C295" s="511" t="s">
        <v>
1410</v>
      </c>
      <c r="D295" s="511" t="s">
        <v>
406</v>
      </c>
      <c r="E295" s="511"/>
      <c r="F295" s="511"/>
      <c r="G295" s="4"/>
    </row>
    <row r="296" spans="1:15" ht="13.5" customHeight="1">
      <c r="C296" s="18" t="s">
        <v>
115</v>
      </c>
      <c r="D296" s="18" t="s">
        <v>
104</v>
      </c>
      <c r="E296" s="4" t="s">
        <v>
120</v>
      </c>
      <c r="F296" s="4" t="s">
        <v>
407</v>
      </c>
      <c r="G296" s="4">
        <v>
134</v>
      </c>
    </row>
    <row r="297" spans="1:15" ht="13.5" customHeight="1"/>
    <row r="298" spans="1:15" ht="13.5" customHeight="1"/>
    <row r="299" spans="1:15" ht="13.5" customHeight="1">
      <c r="A299" s="512"/>
    </row>
    <row r="300" spans="1:15" ht="17.25">
      <c r="J300" s="514"/>
      <c r="K300" s="516"/>
      <c r="L300" s="516"/>
      <c r="M300" s="516"/>
      <c r="N300" s="516"/>
      <c r="O300" s="17"/>
    </row>
    <row r="301" spans="1:15" ht="13.5" customHeight="1"/>
    <row r="302" spans="1:15">
      <c r="C302" s="18"/>
      <c r="D302" s="18"/>
      <c r="G302" s="4"/>
    </row>
    <row r="303" spans="1:15">
      <c r="G303" s="4"/>
    </row>
    <row r="304" spans="1:15">
      <c r="C304" s="18"/>
      <c r="D304" s="18"/>
      <c r="G304" s="4"/>
    </row>
    <row r="305" spans="3:9">
      <c r="C305" s="18"/>
      <c r="D305" s="18"/>
      <c r="G305" s="4"/>
    </row>
    <row r="307" spans="3:9" ht="17.25">
      <c r="I307" s="514"/>
    </row>
    <row r="308" spans="3:9" ht="17.25">
      <c r="I308" s="514"/>
    </row>
  </sheetData>
  <mergeCells count="52">
    <mergeCell ref="I287:I288"/>
    <mergeCell ref="J287:J288"/>
    <mergeCell ref="K287:N288"/>
    <mergeCell ref="A293:A294"/>
    <mergeCell ref="B293:B294"/>
    <mergeCell ref="C293:G294"/>
    <mergeCell ref="A272:A273"/>
    <mergeCell ref="B272:B273"/>
    <mergeCell ref="C272:F273"/>
    <mergeCell ref="A284:A285"/>
    <mergeCell ref="B284:B285"/>
    <mergeCell ref="C284:G285"/>
    <mergeCell ref="A198:A199"/>
    <mergeCell ref="B198:B199"/>
    <mergeCell ref="C198:G199"/>
    <mergeCell ref="A241:A242"/>
    <mergeCell ref="B241:B242"/>
    <mergeCell ref="C241:F242"/>
    <mergeCell ref="I142:I143"/>
    <mergeCell ref="J142:J143"/>
    <mergeCell ref="K142:N143"/>
    <mergeCell ref="I171:I172"/>
    <mergeCell ref="J171:J172"/>
    <mergeCell ref="K171:O172"/>
    <mergeCell ref="D140:F140"/>
    <mergeCell ref="L28:N28"/>
    <mergeCell ref="L44:N44"/>
    <mergeCell ref="A63:A64"/>
    <mergeCell ref="A65:A66"/>
    <mergeCell ref="B65:B66"/>
    <mergeCell ref="C65:F66"/>
    <mergeCell ref="I99:I100"/>
    <mergeCell ref="J99:J100"/>
    <mergeCell ref="K99:N100"/>
    <mergeCell ref="D117:F117"/>
    <mergeCell ref="L119:N119"/>
    <mergeCell ref="L8:N8"/>
    <mergeCell ref="D9:E9"/>
    <mergeCell ref="D15:E15"/>
    <mergeCell ref="L19:N19"/>
    <mergeCell ref="A20:A21"/>
    <mergeCell ref="B20:B21"/>
    <mergeCell ref="C20:F21"/>
    <mergeCell ref="I6:I7"/>
    <mergeCell ref="J6:J7"/>
    <mergeCell ref="K6:N7"/>
    <mergeCell ref="D7:F7"/>
    <mergeCell ref="A1:O2"/>
    <mergeCell ref="A3:A4"/>
    <mergeCell ref="B3:B4"/>
    <mergeCell ref="C3:F4"/>
    <mergeCell ref="D5:F5"/>
  </mergeCells>
  <phoneticPr fontId="1"/>
  <printOptions horizontalCentered="1"/>
  <pageMargins left="0.59055118110236227" right="0.59055118110236227" top="0.59055118110236227" bottom="0.39370078740157483" header="0.51181102362204722" footer="0.51181102362204722"/>
  <headerFooter alignWithMargins="0"/>
  <rowBreaks count="4" manualBreakCount="4">
    <brk id="56" max="14" man="1"/>
    <brk id="116" max="14" man="1"/>
    <brk id="179" max="14" man="1"/>
    <brk id="240" max="14"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365"/>
  <sheetViews>
    <sheetView view="pageBreakPreview" zoomScale="85" zoomScaleNormal="100" zoomScaleSheetLayoutView="85" workbookViewId="0">
      <selection activeCell="L52" sqref="L52:V52"/>
    </sheetView>
  </sheetViews>
  <sheetFormatPr defaultRowHeight="15" customHeight="1"/>
  <cols>
    <col min="1" max="1" width="5.625" style="1" customWidth="1"/>
    <col min="2" max="9" width="9.25" style="1" customWidth="1"/>
    <col min="10" max="10" width="5.75" style="1" customWidth="1"/>
    <col min="11" max="11" width="4.5" style="1" customWidth="1"/>
    <col min="12" max="14" width="2.25" style="1" customWidth="1"/>
    <col min="15" max="256" width="9" style="1"/>
    <col min="257" max="257" width="5.625" style="1" customWidth="1"/>
    <col min="258" max="265" width="9.25" style="1" customWidth="1"/>
    <col min="266" max="266" width="5.75" style="1" customWidth="1"/>
    <col min="267" max="267" width="4.5" style="1" customWidth="1"/>
    <col min="268" max="270" width="2.25" style="1" customWidth="1"/>
    <col min="271" max="512" width="9" style="1"/>
    <col min="513" max="513" width="5.625" style="1" customWidth="1"/>
    <col min="514" max="521" width="9.25" style="1" customWidth="1"/>
    <col min="522" max="522" width="5.75" style="1" customWidth="1"/>
    <col min="523" max="523" width="4.5" style="1" customWidth="1"/>
    <col min="524" max="526" width="2.25" style="1" customWidth="1"/>
    <col min="527" max="768" width="9" style="1"/>
    <col min="769" max="769" width="5.625" style="1" customWidth="1"/>
    <col min="770" max="777" width="9.25" style="1" customWidth="1"/>
    <col min="778" max="778" width="5.75" style="1" customWidth="1"/>
    <col min="779" max="779" width="4.5" style="1" customWidth="1"/>
    <col min="780" max="782" width="2.25" style="1" customWidth="1"/>
    <col min="783" max="1024" width="9" style="1"/>
    <col min="1025" max="1025" width="5.625" style="1" customWidth="1"/>
    <col min="1026" max="1033" width="9.25" style="1" customWidth="1"/>
    <col min="1034" max="1034" width="5.75" style="1" customWidth="1"/>
    <col min="1035" max="1035" width="4.5" style="1" customWidth="1"/>
    <col min="1036" max="1038" width="2.25" style="1" customWidth="1"/>
    <col min="1039" max="1280" width="9" style="1"/>
    <col min="1281" max="1281" width="5.625" style="1" customWidth="1"/>
    <col min="1282" max="1289" width="9.25" style="1" customWidth="1"/>
    <col min="1290" max="1290" width="5.75" style="1" customWidth="1"/>
    <col min="1291" max="1291" width="4.5" style="1" customWidth="1"/>
    <col min="1292" max="1294" width="2.25" style="1" customWidth="1"/>
    <col min="1295" max="1536" width="9" style="1"/>
    <col min="1537" max="1537" width="5.625" style="1" customWidth="1"/>
    <col min="1538" max="1545" width="9.25" style="1" customWidth="1"/>
    <col min="1546" max="1546" width="5.75" style="1" customWidth="1"/>
    <col min="1547" max="1547" width="4.5" style="1" customWidth="1"/>
    <col min="1548" max="1550" width="2.25" style="1" customWidth="1"/>
    <col min="1551" max="1792" width="9" style="1"/>
    <col min="1793" max="1793" width="5.625" style="1" customWidth="1"/>
    <col min="1794" max="1801" width="9.25" style="1" customWidth="1"/>
    <col min="1802" max="1802" width="5.75" style="1" customWidth="1"/>
    <col min="1803" max="1803" width="4.5" style="1" customWidth="1"/>
    <col min="1804" max="1806" width="2.25" style="1" customWidth="1"/>
    <col min="1807" max="2048" width="9" style="1"/>
    <col min="2049" max="2049" width="5.625" style="1" customWidth="1"/>
    <col min="2050" max="2057" width="9.25" style="1" customWidth="1"/>
    <col min="2058" max="2058" width="5.75" style="1" customWidth="1"/>
    <col min="2059" max="2059" width="4.5" style="1" customWidth="1"/>
    <col min="2060" max="2062" width="2.25" style="1" customWidth="1"/>
    <col min="2063" max="2304" width="9" style="1"/>
    <col min="2305" max="2305" width="5.625" style="1" customWidth="1"/>
    <col min="2306" max="2313" width="9.25" style="1" customWidth="1"/>
    <col min="2314" max="2314" width="5.75" style="1" customWidth="1"/>
    <col min="2315" max="2315" width="4.5" style="1" customWidth="1"/>
    <col min="2316" max="2318" width="2.25" style="1" customWidth="1"/>
    <col min="2319" max="2560" width="9" style="1"/>
    <col min="2561" max="2561" width="5.625" style="1" customWidth="1"/>
    <col min="2562" max="2569" width="9.25" style="1" customWidth="1"/>
    <col min="2570" max="2570" width="5.75" style="1" customWidth="1"/>
    <col min="2571" max="2571" width="4.5" style="1" customWidth="1"/>
    <col min="2572" max="2574" width="2.25" style="1" customWidth="1"/>
    <col min="2575" max="2816" width="9" style="1"/>
    <col min="2817" max="2817" width="5.625" style="1" customWidth="1"/>
    <col min="2818" max="2825" width="9.25" style="1" customWidth="1"/>
    <col min="2826" max="2826" width="5.75" style="1" customWidth="1"/>
    <col min="2827" max="2827" width="4.5" style="1" customWidth="1"/>
    <col min="2828" max="2830" width="2.25" style="1" customWidth="1"/>
    <col min="2831" max="3072" width="9" style="1"/>
    <col min="3073" max="3073" width="5.625" style="1" customWidth="1"/>
    <col min="3074" max="3081" width="9.25" style="1" customWidth="1"/>
    <col min="3082" max="3082" width="5.75" style="1" customWidth="1"/>
    <col min="3083" max="3083" width="4.5" style="1" customWidth="1"/>
    <col min="3084" max="3086" width="2.25" style="1" customWidth="1"/>
    <col min="3087" max="3328" width="9" style="1"/>
    <col min="3329" max="3329" width="5.625" style="1" customWidth="1"/>
    <col min="3330" max="3337" width="9.25" style="1" customWidth="1"/>
    <col min="3338" max="3338" width="5.75" style="1" customWidth="1"/>
    <col min="3339" max="3339" width="4.5" style="1" customWidth="1"/>
    <col min="3340" max="3342" width="2.25" style="1" customWidth="1"/>
    <col min="3343" max="3584" width="9" style="1"/>
    <col min="3585" max="3585" width="5.625" style="1" customWidth="1"/>
    <col min="3586" max="3593" width="9.25" style="1" customWidth="1"/>
    <col min="3594" max="3594" width="5.75" style="1" customWidth="1"/>
    <col min="3595" max="3595" width="4.5" style="1" customWidth="1"/>
    <col min="3596" max="3598" width="2.25" style="1" customWidth="1"/>
    <col min="3599" max="3840" width="9" style="1"/>
    <col min="3841" max="3841" width="5.625" style="1" customWidth="1"/>
    <col min="3842" max="3849" width="9.25" style="1" customWidth="1"/>
    <col min="3850" max="3850" width="5.75" style="1" customWidth="1"/>
    <col min="3851" max="3851" width="4.5" style="1" customWidth="1"/>
    <col min="3852" max="3854" width="2.25" style="1" customWidth="1"/>
    <col min="3855" max="4096" width="9" style="1"/>
    <col min="4097" max="4097" width="5.625" style="1" customWidth="1"/>
    <col min="4098" max="4105" width="9.25" style="1" customWidth="1"/>
    <col min="4106" max="4106" width="5.75" style="1" customWidth="1"/>
    <col min="4107" max="4107" width="4.5" style="1" customWidth="1"/>
    <col min="4108" max="4110" width="2.25" style="1" customWidth="1"/>
    <col min="4111" max="4352" width="9" style="1"/>
    <col min="4353" max="4353" width="5.625" style="1" customWidth="1"/>
    <col min="4354" max="4361" width="9.25" style="1" customWidth="1"/>
    <col min="4362" max="4362" width="5.75" style="1" customWidth="1"/>
    <col min="4363" max="4363" width="4.5" style="1" customWidth="1"/>
    <col min="4364" max="4366" width="2.25" style="1" customWidth="1"/>
    <col min="4367" max="4608" width="9" style="1"/>
    <col min="4609" max="4609" width="5.625" style="1" customWidth="1"/>
    <col min="4610" max="4617" width="9.25" style="1" customWidth="1"/>
    <col min="4618" max="4618" width="5.75" style="1" customWidth="1"/>
    <col min="4619" max="4619" width="4.5" style="1" customWidth="1"/>
    <col min="4620" max="4622" width="2.25" style="1" customWidth="1"/>
    <col min="4623" max="4864" width="9" style="1"/>
    <col min="4865" max="4865" width="5.625" style="1" customWidth="1"/>
    <col min="4866" max="4873" width="9.25" style="1" customWidth="1"/>
    <col min="4874" max="4874" width="5.75" style="1" customWidth="1"/>
    <col min="4875" max="4875" width="4.5" style="1" customWidth="1"/>
    <col min="4876" max="4878" width="2.25" style="1" customWidth="1"/>
    <col min="4879" max="5120" width="9" style="1"/>
    <col min="5121" max="5121" width="5.625" style="1" customWidth="1"/>
    <col min="5122" max="5129" width="9.25" style="1" customWidth="1"/>
    <col min="5130" max="5130" width="5.75" style="1" customWidth="1"/>
    <col min="5131" max="5131" width="4.5" style="1" customWidth="1"/>
    <col min="5132" max="5134" width="2.25" style="1" customWidth="1"/>
    <col min="5135" max="5376" width="9" style="1"/>
    <col min="5377" max="5377" width="5.625" style="1" customWidth="1"/>
    <col min="5378" max="5385" width="9.25" style="1" customWidth="1"/>
    <col min="5386" max="5386" width="5.75" style="1" customWidth="1"/>
    <col min="5387" max="5387" width="4.5" style="1" customWidth="1"/>
    <col min="5388" max="5390" width="2.25" style="1" customWidth="1"/>
    <col min="5391" max="5632" width="9" style="1"/>
    <col min="5633" max="5633" width="5.625" style="1" customWidth="1"/>
    <col min="5634" max="5641" width="9.25" style="1" customWidth="1"/>
    <col min="5642" max="5642" width="5.75" style="1" customWidth="1"/>
    <col min="5643" max="5643" width="4.5" style="1" customWidth="1"/>
    <col min="5644" max="5646" width="2.25" style="1" customWidth="1"/>
    <col min="5647" max="5888" width="9" style="1"/>
    <col min="5889" max="5889" width="5.625" style="1" customWidth="1"/>
    <col min="5890" max="5897" width="9.25" style="1" customWidth="1"/>
    <col min="5898" max="5898" width="5.75" style="1" customWidth="1"/>
    <col min="5899" max="5899" width="4.5" style="1" customWidth="1"/>
    <col min="5900" max="5902" width="2.25" style="1" customWidth="1"/>
    <col min="5903" max="6144" width="9" style="1"/>
    <col min="6145" max="6145" width="5.625" style="1" customWidth="1"/>
    <col min="6146" max="6153" width="9.25" style="1" customWidth="1"/>
    <col min="6154" max="6154" width="5.75" style="1" customWidth="1"/>
    <col min="6155" max="6155" width="4.5" style="1" customWidth="1"/>
    <col min="6156" max="6158" width="2.25" style="1" customWidth="1"/>
    <col min="6159" max="6400" width="9" style="1"/>
    <col min="6401" max="6401" width="5.625" style="1" customWidth="1"/>
    <col min="6402" max="6409" width="9.25" style="1" customWidth="1"/>
    <col min="6410" max="6410" width="5.75" style="1" customWidth="1"/>
    <col min="6411" max="6411" width="4.5" style="1" customWidth="1"/>
    <col min="6412" max="6414" width="2.25" style="1" customWidth="1"/>
    <col min="6415" max="6656" width="9" style="1"/>
    <col min="6657" max="6657" width="5.625" style="1" customWidth="1"/>
    <col min="6658" max="6665" width="9.25" style="1" customWidth="1"/>
    <col min="6666" max="6666" width="5.75" style="1" customWidth="1"/>
    <col min="6667" max="6667" width="4.5" style="1" customWidth="1"/>
    <col min="6668" max="6670" width="2.25" style="1" customWidth="1"/>
    <col min="6671" max="6912" width="9" style="1"/>
    <col min="6913" max="6913" width="5.625" style="1" customWidth="1"/>
    <col min="6914" max="6921" width="9.25" style="1" customWidth="1"/>
    <col min="6922" max="6922" width="5.75" style="1" customWidth="1"/>
    <col min="6923" max="6923" width="4.5" style="1" customWidth="1"/>
    <col min="6924" max="6926" width="2.25" style="1" customWidth="1"/>
    <col min="6927" max="7168" width="9" style="1"/>
    <col min="7169" max="7169" width="5.625" style="1" customWidth="1"/>
    <col min="7170" max="7177" width="9.25" style="1" customWidth="1"/>
    <col min="7178" max="7178" width="5.75" style="1" customWidth="1"/>
    <col min="7179" max="7179" width="4.5" style="1" customWidth="1"/>
    <col min="7180" max="7182" width="2.25" style="1" customWidth="1"/>
    <col min="7183" max="7424" width="9" style="1"/>
    <col min="7425" max="7425" width="5.625" style="1" customWidth="1"/>
    <col min="7426" max="7433" width="9.25" style="1" customWidth="1"/>
    <col min="7434" max="7434" width="5.75" style="1" customWidth="1"/>
    <col min="7435" max="7435" width="4.5" style="1" customWidth="1"/>
    <col min="7436" max="7438" width="2.25" style="1" customWidth="1"/>
    <col min="7439" max="7680" width="9" style="1"/>
    <col min="7681" max="7681" width="5.625" style="1" customWidth="1"/>
    <col min="7682" max="7689" width="9.25" style="1" customWidth="1"/>
    <col min="7690" max="7690" width="5.75" style="1" customWidth="1"/>
    <col min="7691" max="7691" width="4.5" style="1" customWidth="1"/>
    <col min="7692" max="7694" width="2.25" style="1" customWidth="1"/>
    <col min="7695" max="7936" width="9" style="1"/>
    <col min="7937" max="7937" width="5.625" style="1" customWidth="1"/>
    <col min="7938" max="7945" width="9.25" style="1" customWidth="1"/>
    <col min="7946" max="7946" width="5.75" style="1" customWidth="1"/>
    <col min="7947" max="7947" width="4.5" style="1" customWidth="1"/>
    <col min="7948" max="7950" width="2.25" style="1" customWidth="1"/>
    <col min="7951" max="8192" width="9" style="1"/>
    <col min="8193" max="8193" width="5.625" style="1" customWidth="1"/>
    <col min="8194" max="8201" width="9.25" style="1" customWidth="1"/>
    <col min="8202" max="8202" width="5.75" style="1" customWidth="1"/>
    <col min="8203" max="8203" width="4.5" style="1" customWidth="1"/>
    <col min="8204" max="8206" width="2.25" style="1" customWidth="1"/>
    <col min="8207" max="8448" width="9" style="1"/>
    <col min="8449" max="8449" width="5.625" style="1" customWidth="1"/>
    <col min="8450" max="8457" width="9.25" style="1" customWidth="1"/>
    <col min="8458" max="8458" width="5.75" style="1" customWidth="1"/>
    <col min="8459" max="8459" width="4.5" style="1" customWidth="1"/>
    <col min="8460" max="8462" width="2.25" style="1" customWidth="1"/>
    <col min="8463" max="8704" width="9" style="1"/>
    <col min="8705" max="8705" width="5.625" style="1" customWidth="1"/>
    <col min="8706" max="8713" width="9.25" style="1" customWidth="1"/>
    <col min="8714" max="8714" width="5.75" style="1" customWidth="1"/>
    <col min="8715" max="8715" width="4.5" style="1" customWidth="1"/>
    <col min="8716" max="8718" width="2.25" style="1" customWidth="1"/>
    <col min="8719" max="8960" width="9" style="1"/>
    <col min="8961" max="8961" width="5.625" style="1" customWidth="1"/>
    <col min="8962" max="8969" width="9.25" style="1" customWidth="1"/>
    <col min="8970" max="8970" width="5.75" style="1" customWidth="1"/>
    <col min="8971" max="8971" width="4.5" style="1" customWidth="1"/>
    <col min="8972" max="8974" width="2.25" style="1" customWidth="1"/>
    <col min="8975" max="9216" width="9" style="1"/>
    <col min="9217" max="9217" width="5.625" style="1" customWidth="1"/>
    <col min="9218" max="9225" width="9.25" style="1" customWidth="1"/>
    <col min="9226" max="9226" width="5.75" style="1" customWidth="1"/>
    <col min="9227" max="9227" width="4.5" style="1" customWidth="1"/>
    <col min="9228" max="9230" width="2.25" style="1" customWidth="1"/>
    <col min="9231" max="9472" width="9" style="1"/>
    <col min="9473" max="9473" width="5.625" style="1" customWidth="1"/>
    <col min="9474" max="9481" width="9.25" style="1" customWidth="1"/>
    <col min="9482" max="9482" width="5.75" style="1" customWidth="1"/>
    <col min="9483" max="9483" width="4.5" style="1" customWidth="1"/>
    <col min="9484" max="9486" width="2.25" style="1" customWidth="1"/>
    <col min="9487" max="9728" width="9" style="1"/>
    <col min="9729" max="9729" width="5.625" style="1" customWidth="1"/>
    <col min="9730" max="9737" width="9.25" style="1" customWidth="1"/>
    <col min="9738" max="9738" width="5.75" style="1" customWidth="1"/>
    <col min="9739" max="9739" width="4.5" style="1" customWidth="1"/>
    <col min="9740" max="9742" width="2.25" style="1" customWidth="1"/>
    <col min="9743" max="9984" width="9" style="1"/>
    <col min="9985" max="9985" width="5.625" style="1" customWidth="1"/>
    <col min="9986" max="9993" width="9.25" style="1" customWidth="1"/>
    <col min="9994" max="9994" width="5.75" style="1" customWidth="1"/>
    <col min="9995" max="9995" width="4.5" style="1" customWidth="1"/>
    <col min="9996" max="9998" width="2.25" style="1" customWidth="1"/>
    <col min="9999" max="10240" width="9" style="1"/>
    <col min="10241" max="10241" width="5.625" style="1" customWidth="1"/>
    <col min="10242" max="10249" width="9.25" style="1" customWidth="1"/>
    <col min="10250" max="10250" width="5.75" style="1" customWidth="1"/>
    <col min="10251" max="10251" width="4.5" style="1" customWidth="1"/>
    <col min="10252" max="10254" width="2.25" style="1" customWidth="1"/>
    <col min="10255" max="10496" width="9" style="1"/>
    <col min="10497" max="10497" width="5.625" style="1" customWidth="1"/>
    <col min="10498" max="10505" width="9.25" style="1" customWidth="1"/>
    <col min="10506" max="10506" width="5.75" style="1" customWidth="1"/>
    <col min="10507" max="10507" width="4.5" style="1" customWidth="1"/>
    <col min="10508" max="10510" width="2.25" style="1" customWidth="1"/>
    <col min="10511" max="10752" width="9" style="1"/>
    <col min="10753" max="10753" width="5.625" style="1" customWidth="1"/>
    <col min="10754" max="10761" width="9.25" style="1" customWidth="1"/>
    <col min="10762" max="10762" width="5.75" style="1" customWidth="1"/>
    <col min="10763" max="10763" width="4.5" style="1" customWidth="1"/>
    <col min="10764" max="10766" width="2.25" style="1" customWidth="1"/>
    <col min="10767" max="11008" width="9" style="1"/>
    <col min="11009" max="11009" width="5.625" style="1" customWidth="1"/>
    <col min="11010" max="11017" width="9.25" style="1" customWidth="1"/>
    <col min="11018" max="11018" width="5.75" style="1" customWidth="1"/>
    <col min="11019" max="11019" width="4.5" style="1" customWidth="1"/>
    <col min="11020" max="11022" width="2.25" style="1" customWidth="1"/>
    <col min="11023" max="11264" width="9" style="1"/>
    <col min="11265" max="11265" width="5.625" style="1" customWidth="1"/>
    <col min="11266" max="11273" width="9.25" style="1" customWidth="1"/>
    <col min="11274" max="11274" width="5.75" style="1" customWidth="1"/>
    <col min="11275" max="11275" width="4.5" style="1" customWidth="1"/>
    <col min="11276" max="11278" width="2.25" style="1" customWidth="1"/>
    <col min="11279" max="11520" width="9" style="1"/>
    <col min="11521" max="11521" width="5.625" style="1" customWidth="1"/>
    <col min="11522" max="11529" width="9.25" style="1" customWidth="1"/>
    <col min="11530" max="11530" width="5.75" style="1" customWidth="1"/>
    <col min="11531" max="11531" width="4.5" style="1" customWidth="1"/>
    <col min="11532" max="11534" width="2.25" style="1" customWidth="1"/>
    <col min="11535" max="11776" width="9" style="1"/>
    <col min="11777" max="11777" width="5.625" style="1" customWidth="1"/>
    <col min="11778" max="11785" width="9.25" style="1" customWidth="1"/>
    <col min="11786" max="11786" width="5.75" style="1" customWidth="1"/>
    <col min="11787" max="11787" width="4.5" style="1" customWidth="1"/>
    <col min="11788" max="11790" width="2.25" style="1" customWidth="1"/>
    <col min="11791" max="12032" width="9" style="1"/>
    <col min="12033" max="12033" width="5.625" style="1" customWidth="1"/>
    <col min="12034" max="12041" width="9.25" style="1" customWidth="1"/>
    <col min="12042" max="12042" width="5.75" style="1" customWidth="1"/>
    <col min="12043" max="12043" width="4.5" style="1" customWidth="1"/>
    <col min="12044" max="12046" width="2.25" style="1" customWidth="1"/>
    <col min="12047" max="12288" width="9" style="1"/>
    <col min="12289" max="12289" width="5.625" style="1" customWidth="1"/>
    <col min="12290" max="12297" width="9.25" style="1" customWidth="1"/>
    <col min="12298" max="12298" width="5.75" style="1" customWidth="1"/>
    <col min="12299" max="12299" width="4.5" style="1" customWidth="1"/>
    <col min="12300" max="12302" width="2.25" style="1" customWidth="1"/>
    <col min="12303" max="12544" width="9" style="1"/>
    <col min="12545" max="12545" width="5.625" style="1" customWidth="1"/>
    <col min="12546" max="12553" width="9.25" style="1" customWidth="1"/>
    <col min="12554" max="12554" width="5.75" style="1" customWidth="1"/>
    <col min="12555" max="12555" width="4.5" style="1" customWidth="1"/>
    <col min="12556" max="12558" width="2.25" style="1" customWidth="1"/>
    <col min="12559" max="12800" width="9" style="1"/>
    <col min="12801" max="12801" width="5.625" style="1" customWidth="1"/>
    <col min="12802" max="12809" width="9.25" style="1" customWidth="1"/>
    <col min="12810" max="12810" width="5.75" style="1" customWidth="1"/>
    <col min="12811" max="12811" width="4.5" style="1" customWidth="1"/>
    <col min="12812" max="12814" width="2.25" style="1" customWidth="1"/>
    <col min="12815" max="13056" width="9" style="1"/>
    <col min="13057" max="13057" width="5.625" style="1" customWidth="1"/>
    <col min="13058" max="13065" width="9.25" style="1" customWidth="1"/>
    <col min="13066" max="13066" width="5.75" style="1" customWidth="1"/>
    <col min="13067" max="13067" width="4.5" style="1" customWidth="1"/>
    <col min="13068" max="13070" width="2.25" style="1" customWidth="1"/>
    <col min="13071" max="13312" width="9" style="1"/>
    <col min="13313" max="13313" width="5.625" style="1" customWidth="1"/>
    <col min="13314" max="13321" width="9.25" style="1" customWidth="1"/>
    <col min="13322" max="13322" width="5.75" style="1" customWidth="1"/>
    <col min="13323" max="13323" width="4.5" style="1" customWidth="1"/>
    <col min="13324" max="13326" width="2.25" style="1" customWidth="1"/>
    <col min="13327" max="13568" width="9" style="1"/>
    <col min="13569" max="13569" width="5.625" style="1" customWidth="1"/>
    <col min="13570" max="13577" width="9.25" style="1" customWidth="1"/>
    <col min="13578" max="13578" width="5.75" style="1" customWidth="1"/>
    <col min="13579" max="13579" width="4.5" style="1" customWidth="1"/>
    <col min="13580" max="13582" width="2.25" style="1" customWidth="1"/>
    <col min="13583" max="13824" width="9" style="1"/>
    <col min="13825" max="13825" width="5.625" style="1" customWidth="1"/>
    <col min="13826" max="13833" width="9.25" style="1" customWidth="1"/>
    <col min="13834" max="13834" width="5.75" style="1" customWidth="1"/>
    <col min="13835" max="13835" width="4.5" style="1" customWidth="1"/>
    <col min="13836" max="13838" width="2.25" style="1" customWidth="1"/>
    <col min="13839" max="14080" width="9" style="1"/>
    <col min="14081" max="14081" width="5.625" style="1" customWidth="1"/>
    <col min="14082" max="14089" width="9.25" style="1" customWidth="1"/>
    <col min="14090" max="14090" width="5.75" style="1" customWidth="1"/>
    <col min="14091" max="14091" width="4.5" style="1" customWidth="1"/>
    <col min="14092" max="14094" width="2.25" style="1" customWidth="1"/>
    <col min="14095" max="14336" width="9" style="1"/>
    <col min="14337" max="14337" width="5.625" style="1" customWidth="1"/>
    <col min="14338" max="14345" width="9.25" style="1" customWidth="1"/>
    <col min="14346" max="14346" width="5.75" style="1" customWidth="1"/>
    <col min="14347" max="14347" width="4.5" style="1" customWidth="1"/>
    <col min="14348" max="14350" width="2.25" style="1" customWidth="1"/>
    <col min="14351" max="14592" width="9" style="1"/>
    <col min="14593" max="14593" width="5.625" style="1" customWidth="1"/>
    <col min="14594" max="14601" width="9.25" style="1" customWidth="1"/>
    <col min="14602" max="14602" width="5.75" style="1" customWidth="1"/>
    <col min="14603" max="14603" width="4.5" style="1" customWidth="1"/>
    <col min="14604" max="14606" width="2.25" style="1" customWidth="1"/>
    <col min="14607" max="14848" width="9" style="1"/>
    <col min="14849" max="14849" width="5.625" style="1" customWidth="1"/>
    <col min="14850" max="14857" width="9.25" style="1" customWidth="1"/>
    <col min="14858" max="14858" width="5.75" style="1" customWidth="1"/>
    <col min="14859" max="14859" width="4.5" style="1" customWidth="1"/>
    <col min="14860" max="14862" width="2.25" style="1" customWidth="1"/>
    <col min="14863" max="15104" width="9" style="1"/>
    <col min="15105" max="15105" width="5.625" style="1" customWidth="1"/>
    <col min="15106" max="15113" width="9.25" style="1" customWidth="1"/>
    <col min="15114" max="15114" width="5.75" style="1" customWidth="1"/>
    <col min="15115" max="15115" width="4.5" style="1" customWidth="1"/>
    <col min="15116" max="15118" width="2.25" style="1" customWidth="1"/>
    <col min="15119" max="15360" width="9" style="1"/>
    <col min="15361" max="15361" width="5.625" style="1" customWidth="1"/>
    <col min="15362" max="15369" width="9.25" style="1" customWidth="1"/>
    <col min="15370" max="15370" width="5.75" style="1" customWidth="1"/>
    <col min="15371" max="15371" width="4.5" style="1" customWidth="1"/>
    <col min="15372" max="15374" width="2.25" style="1" customWidth="1"/>
    <col min="15375" max="15616" width="9" style="1"/>
    <col min="15617" max="15617" width="5.625" style="1" customWidth="1"/>
    <col min="15618" max="15625" width="9.25" style="1" customWidth="1"/>
    <col min="15626" max="15626" width="5.75" style="1" customWidth="1"/>
    <col min="15627" max="15627" width="4.5" style="1" customWidth="1"/>
    <col min="15628" max="15630" width="2.25" style="1" customWidth="1"/>
    <col min="15631" max="15872" width="9" style="1"/>
    <col min="15873" max="15873" width="5.625" style="1" customWidth="1"/>
    <col min="15874" max="15881" width="9.25" style="1" customWidth="1"/>
    <col min="15882" max="15882" width="5.75" style="1" customWidth="1"/>
    <col min="15883" max="15883" width="4.5" style="1" customWidth="1"/>
    <col min="15884" max="15886" width="2.25" style="1" customWidth="1"/>
    <col min="15887" max="16128" width="9" style="1"/>
    <col min="16129" max="16129" width="5.625" style="1" customWidth="1"/>
    <col min="16130" max="16137" width="9.25" style="1" customWidth="1"/>
    <col min="16138" max="16138" width="5.75" style="1" customWidth="1"/>
    <col min="16139" max="16139" width="4.5" style="1" customWidth="1"/>
    <col min="16140" max="16142" width="2.25" style="1" customWidth="1"/>
    <col min="16143" max="16384" width="9" style="1"/>
  </cols>
  <sheetData>
    <row r="1" spans="1:38" ht="15" customHeight="1">
      <c r="A1" s="4"/>
      <c r="B1" s="4"/>
      <c r="C1" s="4"/>
      <c r="D1" s="4"/>
      <c r="E1" s="4"/>
      <c r="F1" s="4"/>
      <c r="G1" s="4"/>
      <c r="H1" s="4"/>
      <c r="I1" s="4"/>
      <c r="J1" s="4"/>
      <c r="K1" s="4"/>
      <c r="L1" s="595" t="s">
        <v>
408</v>
      </c>
      <c r="M1" s="595"/>
      <c r="N1" s="594"/>
      <c r="O1" s="596" t="s">
        <v>
409</v>
      </c>
      <c r="P1" s="596"/>
      <c r="Q1" s="4"/>
      <c r="R1" s="4"/>
      <c r="S1" s="4"/>
      <c r="T1" s="4"/>
      <c r="U1" s="4"/>
      <c r="V1" s="4"/>
      <c r="W1" s="4"/>
      <c r="X1" s="4"/>
      <c r="Y1" s="4"/>
      <c r="Z1" s="4"/>
      <c r="AA1" s="4"/>
      <c r="AB1" s="4"/>
      <c r="AC1" s="4"/>
      <c r="AD1" s="4"/>
      <c r="AE1" s="4"/>
      <c r="AF1" s="4"/>
      <c r="AG1" s="4"/>
      <c r="AH1" s="4"/>
      <c r="AI1" s="4"/>
      <c r="AJ1" s="4"/>
      <c r="AK1" s="4"/>
      <c r="AL1" s="4"/>
    </row>
    <row r="2" spans="1:38" ht="15" customHeight="1">
      <c r="A2" s="4"/>
      <c r="B2" s="4"/>
      <c r="C2" s="4"/>
      <c r="D2" s="4"/>
      <c r="E2" s="4"/>
      <c r="F2" s="4"/>
      <c r="G2" s="4"/>
      <c r="H2" s="4"/>
      <c r="I2" s="4"/>
      <c r="J2" s="4"/>
      <c r="K2" s="4"/>
      <c r="L2" s="595"/>
      <c r="M2" s="595"/>
      <c r="N2" s="594"/>
      <c r="O2" s="596"/>
      <c r="P2" s="596"/>
      <c r="Q2" s="4"/>
      <c r="R2" s="4"/>
      <c r="S2" s="4"/>
      <c r="T2" s="4"/>
      <c r="U2" s="4"/>
      <c r="V2" s="4"/>
      <c r="W2" s="4"/>
      <c r="X2" s="4"/>
      <c r="Y2" s="4"/>
      <c r="Z2" s="4"/>
      <c r="AA2" s="4"/>
      <c r="AB2" s="4"/>
      <c r="AC2" s="4"/>
      <c r="AD2" s="4"/>
      <c r="AE2" s="4"/>
      <c r="AF2" s="4"/>
      <c r="AG2" s="4"/>
      <c r="AH2" s="4"/>
      <c r="AI2" s="4"/>
      <c r="AJ2" s="4"/>
      <c r="AK2" s="4"/>
      <c r="AL2" s="4"/>
    </row>
    <row r="3" spans="1:38" ht="15" customHeight="1">
      <c r="A3" s="4"/>
      <c r="B3" s="4"/>
      <c r="C3" s="4"/>
      <c r="D3" s="4"/>
      <c r="E3" s="4"/>
      <c r="F3" s="4"/>
      <c r="G3" s="4"/>
      <c r="H3" s="4"/>
      <c r="I3" s="4"/>
      <c r="J3" s="4"/>
      <c r="K3" s="4"/>
      <c r="L3" s="4"/>
      <c r="M3" s="600" t="s">
        <v>
1097</v>
      </c>
      <c r="N3" s="602"/>
      <c r="O3" s="602"/>
      <c r="P3" s="602"/>
      <c r="Q3" s="602"/>
      <c r="R3" s="602"/>
      <c r="S3" s="602"/>
      <c r="T3" s="602"/>
      <c r="U3" s="602"/>
      <c r="V3" s="602"/>
      <c r="W3" s="4"/>
      <c r="X3" s="4"/>
      <c r="Y3" s="4"/>
      <c r="Z3" s="4"/>
      <c r="AA3" s="4"/>
      <c r="AB3" s="4"/>
      <c r="AC3" s="4"/>
      <c r="AD3" s="4"/>
      <c r="AE3" s="4"/>
      <c r="AF3" s="4"/>
      <c r="AG3" s="4"/>
      <c r="AH3" s="4"/>
      <c r="AI3" s="4"/>
      <c r="AJ3" s="4"/>
      <c r="AK3" s="4"/>
      <c r="AL3" s="4"/>
    </row>
    <row r="4" spans="1:38" ht="15" customHeight="1">
      <c r="A4" s="4"/>
      <c r="B4" s="4"/>
      <c r="C4" s="4"/>
      <c r="D4" s="4"/>
      <c r="E4" s="4"/>
      <c r="F4" s="4"/>
      <c r="G4" s="4"/>
      <c r="H4" s="4"/>
      <c r="I4" s="4"/>
      <c r="J4" s="4"/>
      <c r="K4" s="4"/>
      <c r="L4" s="4"/>
      <c r="M4" s="602"/>
      <c r="N4" s="602"/>
      <c r="O4" s="602"/>
      <c r="P4" s="602"/>
      <c r="Q4" s="602"/>
      <c r="R4" s="602"/>
      <c r="S4" s="602"/>
      <c r="T4" s="602"/>
      <c r="U4" s="602"/>
      <c r="V4" s="602"/>
      <c r="W4" s="4"/>
      <c r="X4" s="4"/>
      <c r="Y4" s="4"/>
      <c r="Z4" s="4"/>
      <c r="AA4" s="4"/>
      <c r="AB4" s="4"/>
      <c r="AC4" s="4"/>
      <c r="AD4" s="4"/>
      <c r="AE4" s="4"/>
      <c r="AF4" s="4"/>
      <c r="AG4" s="4"/>
      <c r="AH4" s="4"/>
      <c r="AI4" s="4"/>
      <c r="AJ4" s="4"/>
      <c r="AK4" s="4"/>
      <c r="AL4" s="4"/>
    </row>
    <row r="5" spans="1:38" ht="15" customHeight="1">
      <c r="A5" s="4"/>
      <c r="B5" s="4"/>
      <c r="C5" s="4"/>
      <c r="D5" s="4"/>
      <c r="E5" s="4"/>
      <c r="F5" s="4"/>
      <c r="G5" s="4"/>
      <c r="H5" s="4"/>
      <c r="I5" s="4"/>
      <c r="J5" s="4"/>
      <c r="K5" s="4"/>
      <c r="L5" s="4"/>
      <c r="M5" s="602"/>
      <c r="N5" s="602"/>
      <c r="O5" s="602"/>
      <c r="P5" s="602"/>
      <c r="Q5" s="602"/>
      <c r="R5" s="602"/>
      <c r="S5" s="602"/>
      <c r="T5" s="602"/>
      <c r="U5" s="602"/>
      <c r="V5" s="602"/>
      <c r="W5" s="4"/>
      <c r="X5" s="4"/>
      <c r="Y5" s="4"/>
      <c r="Z5" s="4"/>
      <c r="AA5" s="4"/>
      <c r="AB5" s="4"/>
      <c r="AC5" s="4"/>
      <c r="AD5" s="4"/>
      <c r="AE5" s="4"/>
      <c r="AF5" s="4"/>
      <c r="AG5" s="4"/>
      <c r="AH5" s="4"/>
      <c r="AI5" s="4"/>
      <c r="AJ5" s="4"/>
      <c r="AK5" s="4"/>
      <c r="AL5" s="4"/>
    </row>
    <row r="6" spans="1:38" ht="15" customHeight="1">
      <c r="A6" s="4"/>
      <c r="B6" s="4"/>
      <c r="C6" s="4"/>
      <c r="D6" s="4"/>
      <c r="E6" s="4"/>
      <c r="F6" s="4"/>
      <c r="G6" s="4"/>
      <c r="H6" s="4"/>
      <c r="I6" s="4"/>
      <c r="J6" s="4"/>
      <c r="K6" s="4"/>
      <c r="L6" s="4"/>
      <c r="M6" s="602"/>
      <c r="N6" s="602"/>
      <c r="O6" s="602"/>
      <c r="P6" s="602"/>
      <c r="Q6" s="602"/>
      <c r="R6" s="602"/>
      <c r="S6" s="602"/>
      <c r="T6" s="602"/>
      <c r="U6" s="602"/>
      <c r="V6" s="602"/>
      <c r="W6" s="4"/>
      <c r="X6" s="4"/>
      <c r="Y6" s="4"/>
      <c r="Z6" s="4"/>
      <c r="AA6" s="4"/>
      <c r="AB6" s="4"/>
      <c r="AC6" s="4"/>
      <c r="AD6" s="4"/>
      <c r="AE6" s="4"/>
      <c r="AF6" s="4"/>
      <c r="AG6" s="4"/>
      <c r="AH6" s="4"/>
      <c r="AI6" s="4"/>
      <c r="AJ6" s="4"/>
      <c r="AK6" s="4"/>
      <c r="AL6" s="4"/>
    </row>
    <row r="7" spans="1:38" ht="15" customHeight="1">
      <c r="A7" s="4"/>
      <c r="B7" s="4"/>
      <c r="C7" s="4"/>
      <c r="D7" s="4"/>
      <c r="E7" s="4"/>
      <c r="F7" s="4"/>
      <c r="G7" s="4"/>
      <c r="H7" s="4"/>
      <c r="I7" s="4"/>
      <c r="J7" s="4"/>
      <c r="K7" s="4"/>
      <c r="L7" s="4"/>
      <c r="M7" s="27"/>
      <c r="N7" s="27"/>
      <c r="O7" s="27"/>
      <c r="P7" s="27"/>
      <c r="Q7" s="27"/>
      <c r="R7" s="27"/>
      <c r="S7" s="27"/>
      <c r="T7" s="27"/>
      <c r="U7" s="27"/>
      <c r="V7" s="27"/>
      <c r="W7" s="4"/>
      <c r="X7" s="4"/>
      <c r="Y7" s="4"/>
      <c r="Z7" s="4"/>
      <c r="AA7" s="4"/>
      <c r="AB7" s="4"/>
      <c r="AC7" s="4"/>
      <c r="AD7" s="4"/>
      <c r="AE7" s="4"/>
      <c r="AF7" s="4"/>
      <c r="AG7" s="4"/>
      <c r="AH7" s="4"/>
      <c r="AI7" s="4"/>
      <c r="AJ7" s="4"/>
      <c r="AK7" s="4"/>
      <c r="AL7" s="4"/>
    </row>
    <row r="8" spans="1:38" ht="15" customHeight="1">
      <c r="A8" s="4"/>
      <c r="B8" s="4"/>
      <c r="C8" s="4"/>
      <c r="D8" s="4"/>
      <c r="E8" s="4"/>
      <c r="F8" s="4"/>
      <c r="G8" s="4"/>
      <c r="H8" s="4"/>
      <c r="I8" s="4"/>
      <c r="J8" s="4"/>
      <c r="K8" s="4"/>
      <c r="L8" s="4"/>
      <c r="M8" s="27"/>
      <c r="N8" s="27"/>
      <c r="O8" s="27"/>
      <c r="P8" s="27"/>
      <c r="Q8" s="27"/>
      <c r="R8" s="27"/>
      <c r="S8" s="27"/>
      <c r="T8" s="27"/>
      <c r="U8" s="27"/>
      <c r="V8" s="27"/>
      <c r="W8" s="4"/>
      <c r="X8" s="4"/>
      <c r="Y8" s="4"/>
      <c r="Z8" s="4"/>
      <c r="AA8" s="4"/>
      <c r="AB8" s="4"/>
      <c r="AC8" s="4"/>
      <c r="AD8" s="4"/>
      <c r="AE8" s="4"/>
      <c r="AF8" s="4"/>
      <c r="AG8" s="4"/>
      <c r="AH8" s="4"/>
      <c r="AI8" s="4"/>
      <c r="AJ8" s="4"/>
      <c r="AK8" s="4"/>
      <c r="AL8" s="4"/>
    </row>
    <row r="9" spans="1:38" ht="15" customHeight="1">
      <c r="A9" s="4"/>
      <c r="B9" s="4"/>
      <c r="C9" s="4"/>
      <c r="D9" s="4"/>
      <c r="E9" s="4"/>
      <c r="F9" s="4"/>
      <c r="G9" s="4"/>
      <c r="H9" s="4"/>
      <c r="I9" s="4"/>
      <c r="J9" s="4"/>
      <c r="K9" s="4"/>
      <c r="L9" s="4"/>
      <c r="M9" s="4"/>
      <c r="N9" s="4"/>
      <c r="O9" s="4"/>
      <c r="P9" s="4"/>
      <c r="Q9" s="4"/>
      <c r="R9" s="4"/>
      <c r="S9" s="4"/>
      <c r="T9" s="4"/>
      <c r="U9" s="4"/>
      <c r="V9" s="4"/>
      <c r="W9" s="4"/>
      <c r="X9" s="4"/>
      <c r="Y9" s="4"/>
      <c r="Z9" s="4"/>
      <c r="AA9" s="4"/>
      <c r="AB9" s="4"/>
      <c r="AC9" s="4"/>
      <c r="AD9" s="4"/>
      <c r="AE9" s="4"/>
      <c r="AF9" s="4"/>
      <c r="AG9" s="4"/>
      <c r="AH9" s="4"/>
      <c r="AI9" s="4"/>
      <c r="AJ9" s="4"/>
      <c r="AK9" s="4"/>
      <c r="AL9" s="4"/>
    </row>
    <row r="10" spans="1:38" ht="15" customHeight="1">
      <c r="A10" s="4"/>
      <c r="B10" s="4"/>
      <c r="C10" s="4"/>
      <c r="D10" s="4"/>
      <c r="E10" s="4"/>
      <c r="F10" s="4"/>
      <c r="G10" s="4"/>
      <c r="H10" s="4"/>
      <c r="I10" s="4"/>
      <c r="J10" s="4"/>
      <c r="K10" s="4"/>
      <c r="L10" s="4"/>
      <c r="M10" s="4"/>
      <c r="N10" s="4"/>
      <c r="O10" s="4"/>
      <c r="P10" s="4"/>
      <c r="Q10" s="4"/>
      <c r="R10" s="4"/>
      <c r="S10" s="4"/>
      <c r="T10" s="4"/>
      <c r="U10" s="4"/>
      <c r="V10" s="4"/>
      <c r="W10" s="4"/>
      <c r="X10" s="4"/>
      <c r="Y10" s="4"/>
      <c r="Z10" s="4"/>
      <c r="AA10" s="4"/>
      <c r="AB10" s="4"/>
      <c r="AC10" s="4"/>
      <c r="AD10" s="4"/>
      <c r="AE10" s="4"/>
      <c r="AF10" s="4"/>
      <c r="AG10" s="4"/>
      <c r="AH10" s="4"/>
      <c r="AI10" s="4"/>
      <c r="AJ10" s="4"/>
      <c r="AK10" s="4"/>
      <c r="AL10" s="4"/>
    </row>
    <row r="11" spans="1:38" ht="15" customHeight="1">
      <c r="A11" s="4"/>
      <c r="B11" s="4"/>
      <c r="C11" s="4"/>
      <c r="D11" s="4"/>
      <c r="E11" s="4"/>
      <c r="F11" s="4"/>
      <c r="G11" s="4"/>
      <c r="H11" s="4"/>
      <c r="I11" s="4"/>
      <c r="J11" s="4"/>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row>
    <row r="12" spans="1:38" ht="15" customHeight="1">
      <c r="A12" s="4"/>
      <c r="B12" s="4"/>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row>
    <row r="13" spans="1:38" ht="15" customHeight="1">
      <c r="A13" s="4"/>
      <c r="B13" s="4"/>
      <c r="C13" s="4"/>
      <c r="D13" s="4"/>
      <c r="E13" s="4"/>
      <c r="F13" s="4" t="s">
        <v>
131</v>
      </c>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row>
    <row r="14" spans="1:38" ht="15" customHeight="1">
      <c r="A14" s="4"/>
      <c r="B14" s="4"/>
      <c r="C14" s="4"/>
      <c r="D14" s="4"/>
      <c r="E14" s="4"/>
      <c r="F14" s="4"/>
      <c r="G14" s="3"/>
      <c r="H14" s="3"/>
      <c r="I14" s="3"/>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row>
    <row r="15" spans="1:38" ht="15" customHeight="1">
      <c r="A15" s="4"/>
      <c r="B15" s="4"/>
      <c r="C15" s="4"/>
      <c r="D15" s="603" t="s">
        <v>
410</v>
      </c>
      <c r="E15" s="604" t="s">
        <v>
112</v>
      </c>
      <c r="F15" s="604"/>
      <c r="G15" s="604"/>
      <c r="H15" s="3"/>
      <c r="I15" s="3"/>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row>
    <row r="16" spans="1:38" ht="15" customHeight="1">
      <c r="A16" s="4"/>
      <c r="B16" s="4"/>
      <c r="C16" s="4"/>
      <c r="D16" s="603"/>
      <c r="E16" s="604"/>
      <c r="F16" s="604"/>
      <c r="G16" s="60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row>
    <row r="17" spans="1:38" ht="15" customHeight="1">
      <c r="A17" s="4"/>
      <c r="B17" s="4"/>
      <c r="C17" s="4"/>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row>
    <row r="18" spans="1:38" ht="15" customHeight="1">
      <c r="A18" s="4"/>
      <c r="B18" s="4"/>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row>
    <row r="19" spans="1:38" ht="15" customHeight="1">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row>
    <row r="20" spans="1:38" ht="15" customHeight="1">
      <c r="A20" s="4"/>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row>
    <row r="21" spans="1:38" ht="15" customHeight="1">
      <c r="A21" s="4"/>
      <c r="B21" s="4"/>
      <c r="C21" s="4"/>
      <c r="D21" s="4"/>
      <c r="E21" s="4"/>
      <c r="F21" s="4"/>
      <c r="G21" s="4"/>
      <c r="H21" s="4"/>
      <c r="I21" s="4"/>
      <c r="J21" s="4"/>
      <c r="K21" s="4"/>
      <c r="L21" s="4"/>
      <c r="M21" s="4"/>
      <c r="N21" s="4"/>
      <c r="O21" s="4"/>
      <c r="P21" s="4"/>
      <c r="Q21" s="4"/>
      <c r="R21" s="4"/>
      <c r="S21" s="4"/>
      <c r="T21" s="4"/>
      <c r="U21" s="4"/>
      <c r="V21" s="4"/>
      <c r="W21" s="4"/>
      <c r="X21" s="4"/>
      <c r="Y21" s="4"/>
      <c r="Z21" s="4"/>
      <c r="AA21" s="4"/>
      <c r="AB21" s="4"/>
      <c r="AC21" s="4"/>
      <c r="AD21" s="4"/>
      <c r="AE21" s="4"/>
      <c r="AF21" s="4"/>
      <c r="AG21" s="4"/>
      <c r="AH21" s="4"/>
      <c r="AI21" s="4"/>
      <c r="AJ21" s="4"/>
      <c r="AK21" s="4"/>
      <c r="AL21" s="4"/>
    </row>
    <row r="22" spans="1:38" ht="15" customHeight="1">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row>
    <row r="23" spans="1:38" ht="15" customHeight="1">
      <c r="A23" s="4"/>
      <c r="B23" s="4"/>
      <c r="C23" s="4"/>
      <c r="D23" s="4"/>
      <c r="E23" s="4"/>
      <c r="F23" s="4"/>
      <c r="G23" s="4"/>
      <c r="H23" s="4"/>
      <c r="I23" s="4"/>
      <c r="J23" s="4"/>
      <c r="K23" s="4"/>
      <c r="L23" s="4"/>
      <c r="M23" s="4"/>
      <c r="N23" s="4"/>
      <c r="O23" s="4"/>
      <c r="P23" s="4"/>
      <c r="Q23" s="4"/>
      <c r="R23" s="4"/>
      <c r="S23" s="4"/>
      <c r="T23" s="4"/>
      <c r="U23" s="4"/>
      <c r="V23" s="4"/>
      <c r="W23" s="4"/>
      <c r="X23" s="4"/>
      <c r="Y23" s="4"/>
      <c r="Z23" s="4"/>
      <c r="AA23" s="4"/>
      <c r="AB23" s="4"/>
      <c r="AC23" s="4"/>
      <c r="AD23" s="4"/>
      <c r="AE23" s="4"/>
      <c r="AF23" s="4"/>
      <c r="AG23" s="4"/>
      <c r="AH23" s="4"/>
      <c r="AI23" s="4"/>
      <c r="AJ23" s="4"/>
      <c r="AK23" s="4"/>
      <c r="AL23" s="4"/>
    </row>
    <row r="24" spans="1:38" ht="15" customHeight="1">
      <c r="A24" s="4"/>
      <c r="B24" s="4"/>
      <c r="C24" s="4"/>
      <c r="D24" s="4"/>
      <c r="E24" s="4"/>
      <c r="F24" s="4"/>
      <c r="G24" s="4"/>
      <c r="H24" s="4"/>
      <c r="I24" s="4"/>
      <c r="J24" s="4"/>
      <c r="K24" s="4"/>
      <c r="L24" s="4"/>
      <c r="M24" s="4"/>
      <c r="N24" s="4"/>
      <c r="O24" s="4"/>
      <c r="P24" s="4"/>
      <c r="Q24" s="4"/>
      <c r="R24" s="4"/>
      <c r="S24" s="4"/>
      <c r="T24" s="4"/>
      <c r="U24" s="4"/>
      <c r="V24" s="4"/>
      <c r="W24" s="4"/>
      <c r="X24" s="4"/>
      <c r="Y24" s="4"/>
      <c r="Z24" s="4"/>
      <c r="AA24" s="4"/>
      <c r="AB24" s="4"/>
      <c r="AC24" s="4"/>
      <c r="AD24" s="4"/>
      <c r="AE24" s="4"/>
      <c r="AF24" s="4"/>
      <c r="AG24" s="4"/>
      <c r="AH24" s="4"/>
      <c r="AI24" s="4"/>
      <c r="AJ24" s="4"/>
      <c r="AK24" s="4"/>
      <c r="AL24" s="4"/>
    </row>
    <row r="25" spans="1:38" ht="15" customHeight="1">
      <c r="A25" s="4"/>
      <c r="B25" s="4"/>
      <c r="C25" s="4"/>
      <c r="D25" s="4"/>
      <c r="E25" s="4"/>
      <c r="F25" s="4"/>
      <c r="G25" s="4"/>
      <c r="H25" s="4"/>
      <c r="I25" s="4"/>
      <c r="J25" s="4"/>
      <c r="K25" s="4"/>
      <c r="L25" s="595" t="s">
        <v>
411</v>
      </c>
      <c r="M25" s="595"/>
      <c r="N25" s="594"/>
      <c r="O25" s="596" t="s">
        <v>
412</v>
      </c>
      <c r="P25" s="596"/>
      <c r="Q25" s="4"/>
      <c r="R25" s="4"/>
      <c r="S25" s="4"/>
      <c r="T25" s="4"/>
      <c r="U25" s="4"/>
      <c r="V25" s="4"/>
      <c r="W25" s="4"/>
      <c r="X25" s="4"/>
      <c r="Y25" s="4"/>
      <c r="Z25" s="4"/>
      <c r="AA25" s="4"/>
      <c r="AB25" s="4"/>
      <c r="AC25" s="4"/>
      <c r="AD25" s="4"/>
      <c r="AE25" s="4"/>
      <c r="AF25" s="4"/>
      <c r="AG25" s="4"/>
      <c r="AH25" s="4"/>
      <c r="AI25" s="4"/>
      <c r="AJ25" s="4"/>
      <c r="AK25" s="4"/>
      <c r="AL25" s="4"/>
    </row>
    <row r="26" spans="1:38" ht="15" customHeight="1">
      <c r="A26" s="4"/>
      <c r="B26" s="4"/>
      <c r="C26" s="4"/>
      <c r="D26" s="4"/>
      <c r="E26" s="4"/>
      <c r="F26" s="4"/>
      <c r="G26" s="4"/>
      <c r="H26" s="4"/>
      <c r="I26" s="4"/>
      <c r="J26" s="4"/>
      <c r="K26" s="4"/>
      <c r="L26" s="595"/>
      <c r="M26" s="595"/>
      <c r="N26" s="594"/>
      <c r="O26" s="596"/>
      <c r="P26" s="596"/>
      <c r="Q26" s="4"/>
      <c r="R26" s="4"/>
      <c r="S26" s="4"/>
      <c r="T26" s="4"/>
      <c r="U26" s="4"/>
      <c r="V26" s="4"/>
      <c r="W26" s="4"/>
      <c r="X26" s="4"/>
      <c r="Y26" s="4"/>
      <c r="Z26" s="4"/>
      <c r="AA26" s="4"/>
      <c r="AB26" s="4"/>
      <c r="AC26" s="4"/>
      <c r="AD26" s="4"/>
      <c r="AE26" s="4"/>
      <c r="AF26" s="4"/>
      <c r="AG26" s="4"/>
      <c r="AH26" s="4"/>
      <c r="AI26" s="4"/>
      <c r="AJ26" s="4"/>
      <c r="AK26" s="4"/>
      <c r="AL26" s="4"/>
    </row>
    <row r="27" spans="1:38" ht="15" customHeight="1">
      <c r="A27" s="4"/>
      <c r="B27" s="4"/>
      <c r="C27" s="4"/>
      <c r="D27" s="4"/>
      <c r="E27" s="4"/>
      <c r="F27" s="4"/>
      <c r="G27" s="4"/>
      <c r="H27" s="4"/>
      <c r="I27" s="4"/>
      <c r="J27" s="4"/>
      <c r="K27" s="4"/>
      <c r="L27" s="4"/>
      <c r="M27" s="600" t="s">
        <v>
413</v>
      </c>
      <c r="N27" s="600"/>
      <c r="O27" s="600"/>
      <c r="P27" s="600"/>
      <c r="Q27" s="600"/>
      <c r="R27" s="600"/>
      <c r="S27" s="600"/>
      <c r="T27" s="600"/>
      <c r="U27" s="600"/>
      <c r="V27" s="600"/>
      <c r="W27" s="4"/>
      <c r="X27" s="4"/>
      <c r="Y27" s="4"/>
      <c r="Z27" s="4"/>
      <c r="AA27" s="4"/>
      <c r="AB27" s="4"/>
      <c r="AC27" s="4"/>
      <c r="AD27" s="4"/>
      <c r="AE27" s="4"/>
      <c r="AF27" s="4"/>
      <c r="AG27" s="4"/>
      <c r="AH27" s="4"/>
      <c r="AI27" s="4"/>
      <c r="AJ27" s="4"/>
      <c r="AK27" s="4"/>
      <c r="AL27" s="4"/>
    </row>
    <row r="28" spans="1:38" ht="15" customHeight="1">
      <c r="A28" s="4"/>
      <c r="B28" s="4"/>
      <c r="C28" s="4"/>
      <c r="D28" s="4"/>
      <c r="E28" s="4"/>
      <c r="F28" s="4"/>
      <c r="G28" s="4"/>
      <c r="H28" s="4"/>
      <c r="I28" s="4"/>
      <c r="J28" s="4"/>
      <c r="K28" s="4"/>
      <c r="L28" s="4"/>
      <c r="M28" s="600"/>
      <c r="N28" s="600"/>
      <c r="O28" s="600"/>
      <c r="P28" s="600"/>
      <c r="Q28" s="600"/>
      <c r="R28" s="600"/>
      <c r="S28" s="600"/>
      <c r="T28" s="600"/>
      <c r="U28" s="600"/>
      <c r="V28" s="600"/>
      <c r="W28" s="4"/>
      <c r="X28" s="4"/>
      <c r="Y28" s="4"/>
      <c r="Z28" s="4"/>
      <c r="AA28" s="4"/>
      <c r="AB28" s="4"/>
      <c r="AC28" s="4"/>
      <c r="AD28" s="4"/>
      <c r="AE28" s="4"/>
      <c r="AF28" s="4"/>
      <c r="AG28" s="4"/>
      <c r="AH28" s="4"/>
      <c r="AI28" s="4"/>
      <c r="AJ28" s="4"/>
      <c r="AK28" s="4"/>
      <c r="AL28" s="4"/>
    </row>
    <row r="29" spans="1:38" ht="15" customHeight="1">
      <c r="A29" s="4"/>
      <c r="B29" s="4"/>
      <c r="C29" s="4"/>
      <c r="D29" s="4"/>
      <c r="E29" s="4"/>
      <c r="F29" s="4"/>
      <c r="G29" s="4"/>
      <c r="H29" s="4"/>
      <c r="I29" s="4"/>
      <c r="J29" s="4"/>
      <c r="K29" s="4"/>
      <c r="L29" s="4"/>
      <c r="M29" s="600"/>
      <c r="N29" s="600"/>
      <c r="O29" s="600"/>
      <c r="P29" s="600"/>
      <c r="Q29" s="600"/>
      <c r="R29" s="600"/>
      <c r="S29" s="600"/>
      <c r="T29" s="600"/>
      <c r="U29" s="600"/>
      <c r="V29" s="600"/>
      <c r="W29" s="4"/>
      <c r="X29" s="4"/>
      <c r="Y29" s="4"/>
      <c r="Z29" s="4"/>
      <c r="AA29" s="4"/>
      <c r="AB29" s="4"/>
      <c r="AC29" s="4"/>
      <c r="AD29" s="4"/>
      <c r="AE29" s="4"/>
      <c r="AF29" s="4"/>
      <c r="AG29" s="4"/>
      <c r="AH29" s="4"/>
      <c r="AI29" s="4"/>
      <c r="AJ29" s="4"/>
      <c r="AK29" s="4"/>
      <c r="AL29" s="4"/>
    </row>
    <row r="30" spans="1:38" ht="15" customHeight="1">
      <c r="A30" s="4"/>
      <c r="B30" s="4"/>
      <c r="C30" s="4"/>
      <c r="D30" s="4"/>
      <c r="E30" s="4"/>
      <c r="F30" s="4"/>
      <c r="G30" s="4"/>
      <c r="H30" s="4"/>
      <c r="I30" s="4"/>
      <c r="J30" s="4"/>
      <c r="K30" s="4"/>
      <c r="M30" s="600"/>
      <c r="N30" s="600"/>
      <c r="O30" s="600"/>
      <c r="P30" s="600"/>
      <c r="Q30" s="600"/>
      <c r="R30" s="600"/>
      <c r="S30" s="600"/>
      <c r="T30" s="600"/>
      <c r="U30" s="600"/>
      <c r="V30" s="600"/>
      <c r="W30" s="4"/>
      <c r="X30" s="4"/>
      <c r="Y30" s="4"/>
      <c r="Z30" s="4"/>
      <c r="AA30" s="4"/>
      <c r="AB30" s="4"/>
      <c r="AC30" s="4"/>
      <c r="AD30" s="4"/>
      <c r="AE30" s="4"/>
      <c r="AF30" s="4"/>
      <c r="AG30" s="4"/>
      <c r="AH30" s="4"/>
      <c r="AI30" s="4"/>
      <c r="AJ30" s="4"/>
      <c r="AK30" s="4"/>
      <c r="AL30" s="4"/>
    </row>
    <row r="31" spans="1:38" ht="15" customHeight="1">
      <c r="A31" s="4"/>
      <c r="B31" s="4"/>
      <c r="C31" s="4"/>
      <c r="D31" s="4"/>
      <c r="E31" s="4"/>
      <c r="F31" s="4"/>
      <c r="G31" s="4"/>
      <c r="H31" s="4"/>
      <c r="I31" s="4"/>
      <c r="J31" s="4"/>
      <c r="K31" s="4"/>
      <c r="M31" s="600"/>
      <c r="N31" s="600"/>
      <c r="O31" s="600"/>
      <c r="P31" s="600"/>
      <c r="Q31" s="600"/>
      <c r="R31" s="600"/>
      <c r="S31" s="600"/>
      <c r="T31" s="600"/>
      <c r="U31" s="600"/>
      <c r="V31" s="600"/>
      <c r="W31" s="4"/>
      <c r="X31" s="4"/>
      <c r="Y31" s="4"/>
      <c r="Z31" s="4"/>
      <c r="AA31" s="4"/>
      <c r="AB31" s="4"/>
      <c r="AC31" s="4"/>
      <c r="AD31" s="4"/>
      <c r="AE31" s="4"/>
      <c r="AF31" s="4"/>
      <c r="AG31" s="4"/>
      <c r="AH31" s="4"/>
      <c r="AI31" s="4"/>
      <c r="AJ31" s="4"/>
      <c r="AK31" s="4"/>
      <c r="AL31" s="4"/>
    </row>
    <row r="32" spans="1:38" ht="15" customHeight="1">
      <c r="A32" s="4"/>
      <c r="B32" s="4"/>
      <c r="C32" s="4"/>
      <c r="D32" s="4"/>
      <c r="E32" s="4"/>
      <c r="F32" s="4"/>
      <c r="G32" s="4"/>
      <c r="H32" s="4"/>
      <c r="I32" s="4"/>
      <c r="J32" s="4"/>
      <c r="K32" s="4"/>
      <c r="L32" s="4"/>
      <c r="M32" s="600"/>
      <c r="N32" s="600"/>
      <c r="O32" s="600"/>
      <c r="P32" s="600"/>
      <c r="Q32" s="600"/>
      <c r="R32" s="600"/>
      <c r="S32" s="600"/>
      <c r="T32" s="600"/>
      <c r="U32" s="600"/>
      <c r="V32" s="600"/>
      <c r="W32" s="4"/>
      <c r="X32" s="4"/>
      <c r="Y32" s="4"/>
      <c r="Z32" s="4"/>
      <c r="AA32" s="4"/>
      <c r="AB32" s="4"/>
      <c r="AC32" s="4"/>
      <c r="AD32" s="4"/>
      <c r="AE32" s="4"/>
      <c r="AF32" s="4"/>
      <c r="AG32" s="4"/>
      <c r="AH32" s="4"/>
      <c r="AI32" s="4"/>
      <c r="AJ32" s="4"/>
      <c r="AK32" s="4"/>
      <c r="AL32" s="4"/>
    </row>
    <row r="33" spans="1:38" ht="15" customHeight="1">
      <c r="A33" s="4"/>
      <c r="B33" s="4"/>
      <c r="C33" s="4"/>
      <c r="D33" s="4"/>
      <c r="E33" s="4"/>
      <c r="F33" s="4"/>
      <c r="G33" s="4"/>
      <c r="H33" s="4"/>
      <c r="I33" s="4"/>
      <c r="J33" s="4"/>
      <c r="K33" s="4"/>
      <c r="L33" s="4"/>
      <c r="M33" s="600"/>
      <c r="N33" s="600"/>
      <c r="O33" s="600"/>
      <c r="P33" s="600"/>
      <c r="Q33" s="600"/>
      <c r="R33" s="600"/>
      <c r="S33" s="600"/>
      <c r="T33" s="600"/>
      <c r="U33" s="600"/>
      <c r="V33" s="600"/>
      <c r="W33" s="4"/>
      <c r="X33" s="4"/>
      <c r="Y33" s="4"/>
      <c r="Z33" s="4"/>
      <c r="AA33" s="4"/>
      <c r="AB33" s="4"/>
      <c r="AC33" s="4"/>
      <c r="AD33" s="4"/>
      <c r="AE33" s="4"/>
      <c r="AF33" s="4"/>
      <c r="AG33" s="4"/>
      <c r="AH33" s="4"/>
      <c r="AI33" s="4"/>
      <c r="AJ33" s="4"/>
      <c r="AK33" s="4"/>
      <c r="AL33" s="4"/>
    </row>
    <row r="34" spans="1:38" ht="15" customHeight="1">
      <c r="A34" s="4"/>
      <c r="B34" s="4"/>
      <c r="C34" s="4"/>
      <c r="D34" s="4"/>
      <c r="E34" s="4"/>
      <c r="F34" s="4"/>
      <c r="G34" s="4"/>
      <c r="H34" s="4"/>
      <c r="I34" s="4"/>
      <c r="J34" s="4"/>
      <c r="K34" s="4"/>
      <c r="L34" s="4"/>
      <c r="M34" s="600"/>
      <c r="N34" s="600"/>
      <c r="O34" s="600"/>
      <c r="P34" s="600"/>
      <c r="Q34" s="600"/>
      <c r="R34" s="600"/>
      <c r="S34" s="600"/>
      <c r="T34" s="600"/>
      <c r="U34" s="600"/>
      <c r="V34" s="600"/>
      <c r="W34" s="4"/>
      <c r="X34" s="4"/>
      <c r="Y34" s="4"/>
      <c r="Z34" s="4"/>
      <c r="AA34" s="4"/>
      <c r="AB34" s="4"/>
      <c r="AC34" s="4"/>
      <c r="AD34" s="4"/>
      <c r="AE34" s="4"/>
      <c r="AF34" s="4"/>
      <c r="AG34" s="4"/>
      <c r="AH34" s="4"/>
      <c r="AI34" s="4"/>
      <c r="AJ34" s="4"/>
      <c r="AK34" s="4"/>
      <c r="AL34" s="4"/>
    </row>
    <row r="35" spans="1:38" ht="15" customHeight="1">
      <c r="A35" s="4"/>
      <c r="B35" s="4"/>
      <c r="C35" s="4"/>
      <c r="D35" s="4"/>
      <c r="E35" s="4"/>
      <c r="F35" s="4"/>
      <c r="G35" s="4"/>
      <c r="H35" s="4"/>
      <c r="I35" s="4"/>
      <c r="J35" s="4"/>
      <c r="K35" s="4"/>
      <c r="L35" s="4"/>
      <c r="W35" s="4"/>
      <c r="X35" s="4"/>
      <c r="Y35" s="4"/>
      <c r="Z35" s="4"/>
      <c r="AA35" s="4"/>
      <c r="AB35" s="4"/>
      <c r="AC35" s="4"/>
      <c r="AD35" s="4"/>
      <c r="AE35" s="4"/>
      <c r="AF35" s="4"/>
      <c r="AG35" s="4"/>
      <c r="AH35" s="4"/>
      <c r="AI35" s="4"/>
      <c r="AJ35" s="4"/>
      <c r="AK35" s="4"/>
      <c r="AL35" s="4"/>
    </row>
    <row r="36" spans="1:38" ht="15" customHeight="1">
      <c r="A36" s="4"/>
      <c r="B36" s="4"/>
      <c r="C36" s="4"/>
      <c r="D36" s="4"/>
      <c r="E36" s="4"/>
      <c r="F36" s="4"/>
      <c r="G36" s="4"/>
      <c r="H36" s="4"/>
      <c r="I36" s="4"/>
      <c r="J36" s="4"/>
      <c r="K36" s="4"/>
      <c r="L36" s="4"/>
      <c r="W36" s="4"/>
      <c r="X36" s="4"/>
      <c r="Y36" s="4"/>
      <c r="Z36" s="4"/>
      <c r="AA36" s="4"/>
      <c r="AB36" s="4"/>
      <c r="AC36" s="4"/>
      <c r="AD36" s="4"/>
      <c r="AE36" s="4"/>
      <c r="AF36" s="4"/>
      <c r="AG36" s="4"/>
      <c r="AH36" s="4"/>
      <c r="AI36" s="4"/>
      <c r="AJ36" s="4"/>
      <c r="AK36" s="4"/>
      <c r="AL36" s="4"/>
    </row>
    <row r="37" spans="1:38" ht="15" customHeight="1">
      <c r="A37" s="4"/>
      <c r="B37" s="4"/>
      <c r="C37" s="4"/>
      <c r="D37" s="4"/>
      <c r="E37" s="4"/>
      <c r="F37" s="4"/>
      <c r="G37" s="4"/>
      <c r="H37" s="4"/>
      <c r="I37" s="4"/>
      <c r="J37" s="4"/>
      <c r="K37" s="4"/>
      <c r="L37" s="4"/>
      <c r="W37" s="4"/>
      <c r="X37" s="4"/>
      <c r="Y37" s="4"/>
      <c r="Z37" s="4"/>
      <c r="AA37" s="4"/>
      <c r="AB37" s="4"/>
      <c r="AC37" s="4"/>
      <c r="AD37" s="4"/>
      <c r="AE37" s="4"/>
      <c r="AF37" s="4"/>
      <c r="AG37" s="4"/>
      <c r="AH37" s="4"/>
      <c r="AI37" s="4"/>
      <c r="AJ37" s="4"/>
      <c r="AK37" s="4"/>
      <c r="AL37" s="4"/>
    </row>
    <row r="38" spans="1:38" ht="15" customHeight="1">
      <c r="A38" s="4"/>
      <c r="B38" s="4"/>
      <c r="C38" s="4"/>
      <c r="D38" s="4"/>
      <c r="E38" s="4"/>
      <c r="F38" s="4"/>
      <c r="G38" s="4"/>
      <c r="H38" s="4"/>
      <c r="I38" s="4"/>
      <c r="J38" s="4"/>
      <c r="K38" s="4"/>
      <c r="L38" s="4"/>
      <c r="W38" s="4"/>
      <c r="X38" s="4"/>
      <c r="Y38" s="4"/>
      <c r="Z38" s="4"/>
      <c r="AA38" s="4"/>
      <c r="AB38" s="4"/>
      <c r="AC38" s="4"/>
      <c r="AD38" s="4"/>
      <c r="AE38" s="4"/>
      <c r="AF38" s="4"/>
      <c r="AG38" s="4"/>
      <c r="AH38" s="4"/>
      <c r="AI38" s="4"/>
      <c r="AJ38" s="4"/>
      <c r="AK38" s="4"/>
      <c r="AL38" s="4"/>
    </row>
    <row r="39" spans="1:38" ht="15" customHeight="1">
      <c r="A39" s="4"/>
      <c r="B39" s="4"/>
      <c r="C39" s="4"/>
      <c r="D39" s="4"/>
      <c r="E39" s="4"/>
      <c r="F39" s="4"/>
      <c r="G39" s="4"/>
      <c r="H39" s="4"/>
      <c r="I39" s="4"/>
      <c r="J39" s="4"/>
      <c r="K39" s="4"/>
      <c r="L39" s="4"/>
      <c r="W39" s="4"/>
      <c r="X39" s="4"/>
      <c r="Y39" s="4"/>
      <c r="Z39" s="4"/>
      <c r="AA39" s="4"/>
      <c r="AB39" s="4"/>
      <c r="AC39" s="4"/>
      <c r="AD39" s="4"/>
      <c r="AE39" s="4"/>
      <c r="AF39" s="4"/>
      <c r="AG39" s="4"/>
      <c r="AH39" s="4"/>
      <c r="AI39" s="4"/>
      <c r="AJ39" s="4"/>
      <c r="AK39" s="4"/>
      <c r="AL39" s="4"/>
    </row>
    <row r="40" spans="1:38" ht="15" customHeight="1">
      <c r="A40" s="4"/>
      <c r="B40" s="4"/>
      <c r="C40" s="4"/>
      <c r="D40" s="4"/>
      <c r="E40" s="4"/>
      <c r="F40" s="4"/>
      <c r="G40" s="4"/>
      <c r="H40" s="4"/>
      <c r="I40" s="4"/>
      <c r="J40" s="4"/>
      <c r="K40" s="4"/>
      <c r="L40" s="4"/>
      <c r="M40" s="4"/>
      <c r="N40" s="4"/>
      <c r="O40" s="4"/>
      <c r="P40" s="4"/>
      <c r="Q40" s="4"/>
      <c r="R40" s="4"/>
      <c r="S40" s="4"/>
      <c r="T40" s="4"/>
      <c r="U40" s="4"/>
      <c r="V40" s="4"/>
      <c r="W40" s="4"/>
      <c r="X40" s="4"/>
      <c r="Y40" s="4"/>
      <c r="Z40" s="4"/>
      <c r="AA40" s="4"/>
      <c r="AB40" s="4"/>
      <c r="AC40" s="4"/>
      <c r="AD40" s="4"/>
      <c r="AE40" s="4"/>
      <c r="AF40" s="4"/>
      <c r="AG40" s="4"/>
      <c r="AH40" s="4"/>
      <c r="AI40" s="4"/>
      <c r="AJ40" s="4"/>
      <c r="AK40" s="4"/>
      <c r="AL40" s="4"/>
    </row>
    <row r="41" spans="1:38" ht="15" customHeight="1">
      <c r="A41" s="4"/>
      <c r="B41" s="4"/>
      <c r="C41" s="4"/>
      <c r="D41" s="4"/>
      <c r="E41" s="4"/>
      <c r="F41" s="4"/>
      <c r="G41" s="4"/>
      <c r="H41" s="4"/>
      <c r="I41" s="4"/>
      <c r="J41" s="4"/>
      <c r="K41" s="4"/>
      <c r="L41" s="4"/>
      <c r="M41" s="4"/>
      <c r="N41" s="4"/>
      <c r="O41" s="4"/>
      <c r="P41" s="4"/>
      <c r="Q41" s="4"/>
      <c r="R41" s="4"/>
      <c r="S41" s="4"/>
      <c r="T41" s="4"/>
      <c r="U41" s="4"/>
      <c r="V41" s="4"/>
      <c r="W41" s="4"/>
      <c r="X41" s="4"/>
      <c r="Y41" s="4"/>
      <c r="Z41" s="4"/>
      <c r="AA41" s="4"/>
      <c r="AB41" s="4"/>
      <c r="AC41" s="4"/>
      <c r="AD41" s="4"/>
      <c r="AE41" s="4"/>
      <c r="AF41" s="4"/>
      <c r="AG41" s="4"/>
      <c r="AH41" s="4"/>
      <c r="AI41" s="4"/>
      <c r="AJ41" s="4"/>
      <c r="AK41" s="4"/>
      <c r="AL41" s="4"/>
    </row>
    <row r="42" spans="1:38" ht="15" customHeight="1">
      <c r="A42" s="4"/>
      <c r="B42" s="4"/>
      <c r="C42" s="4"/>
      <c r="D42" s="4"/>
      <c r="E42" s="4"/>
      <c r="F42" s="4"/>
      <c r="G42" s="4"/>
      <c r="H42" s="4"/>
      <c r="I42" s="4"/>
      <c r="J42" s="4"/>
      <c r="K42" s="4"/>
      <c r="L42" s="4"/>
      <c r="M42" s="4"/>
      <c r="N42" s="4"/>
      <c r="O42" s="4"/>
      <c r="P42" s="4"/>
      <c r="Q42" s="4"/>
      <c r="R42" s="4"/>
      <c r="S42" s="4"/>
      <c r="T42" s="4"/>
      <c r="U42" s="4"/>
      <c r="V42" s="4"/>
      <c r="W42" s="4"/>
      <c r="X42" s="4"/>
      <c r="Y42" s="4"/>
      <c r="Z42" s="4"/>
      <c r="AA42" s="4"/>
      <c r="AB42" s="4"/>
      <c r="AC42" s="4"/>
      <c r="AD42" s="4"/>
      <c r="AE42" s="4"/>
      <c r="AF42" s="4"/>
      <c r="AG42" s="4"/>
      <c r="AH42" s="4"/>
      <c r="AI42" s="4"/>
      <c r="AJ42" s="4"/>
      <c r="AK42" s="4"/>
      <c r="AL42" s="4"/>
    </row>
    <row r="43" spans="1:38" ht="15" customHeight="1">
      <c r="A43" s="4"/>
      <c r="B43" s="4"/>
      <c r="C43" s="4"/>
      <c r="D43" s="4"/>
      <c r="E43" s="4"/>
      <c r="F43" s="4"/>
      <c r="G43" s="4"/>
      <c r="H43" s="4"/>
      <c r="I43" s="4"/>
      <c r="J43" s="4"/>
      <c r="K43" s="4"/>
      <c r="L43" s="4"/>
      <c r="M43" s="4"/>
      <c r="N43" s="4"/>
      <c r="O43" s="4"/>
      <c r="P43" s="4"/>
      <c r="Q43" s="4"/>
      <c r="R43" s="4"/>
      <c r="S43" s="4"/>
      <c r="T43" s="4"/>
      <c r="U43" s="4"/>
      <c r="V43" s="4"/>
      <c r="W43" s="4"/>
      <c r="X43" s="4"/>
      <c r="Y43" s="4"/>
      <c r="Z43" s="4"/>
      <c r="AA43" s="4"/>
      <c r="AB43" s="4"/>
      <c r="AC43" s="4"/>
      <c r="AD43" s="4"/>
      <c r="AE43" s="4"/>
      <c r="AF43" s="4"/>
      <c r="AG43" s="4"/>
      <c r="AH43" s="4"/>
      <c r="AI43" s="4"/>
      <c r="AJ43" s="4"/>
      <c r="AK43" s="4"/>
      <c r="AL43" s="4"/>
    </row>
    <row r="44" spans="1:38" ht="15" customHeight="1">
      <c r="A44" s="4"/>
      <c r="B44" s="4"/>
      <c r="C44" s="4"/>
      <c r="D44" s="4"/>
      <c r="E44" s="4"/>
      <c r="F44" s="4"/>
      <c r="G44" s="4"/>
      <c r="H44" s="4"/>
      <c r="I44" s="4"/>
      <c r="J44" s="4"/>
      <c r="K44" s="4"/>
      <c r="L44" s="4"/>
      <c r="M44" s="4"/>
      <c r="N44" s="4"/>
      <c r="O44" s="4"/>
      <c r="P44" s="4"/>
      <c r="Q44" s="4"/>
      <c r="R44" s="4"/>
      <c r="S44" s="4"/>
      <c r="T44" s="4"/>
      <c r="U44" s="4"/>
      <c r="V44" s="4"/>
      <c r="W44" s="4"/>
      <c r="X44" s="4"/>
      <c r="Y44" s="4"/>
      <c r="Z44" s="4"/>
      <c r="AA44" s="4"/>
      <c r="AB44" s="4"/>
      <c r="AC44" s="4"/>
      <c r="AD44" s="4"/>
      <c r="AE44" s="4"/>
      <c r="AF44" s="4"/>
      <c r="AG44" s="4"/>
      <c r="AH44" s="4"/>
      <c r="AI44" s="4"/>
      <c r="AJ44" s="4"/>
      <c r="AK44" s="4"/>
      <c r="AL44" s="4"/>
    </row>
    <row r="45" spans="1:38" ht="15" customHeight="1">
      <c r="A45" s="4"/>
      <c r="B45" s="4"/>
      <c r="C45" s="4"/>
      <c r="D45" s="4"/>
      <c r="E45" s="4"/>
      <c r="F45" s="4"/>
      <c r="G45" s="4"/>
      <c r="H45" s="4"/>
      <c r="I45" s="4"/>
      <c r="J45" s="4"/>
      <c r="K45" s="4"/>
      <c r="L45" s="4"/>
      <c r="M45" s="4"/>
      <c r="N45" s="4"/>
      <c r="O45" s="4"/>
      <c r="P45" s="4"/>
      <c r="Q45" s="4"/>
      <c r="R45" s="4"/>
      <c r="S45" s="4"/>
      <c r="T45" s="4"/>
      <c r="U45" s="4"/>
      <c r="V45" s="4"/>
      <c r="W45" s="4"/>
      <c r="X45" s="4"/>
      <c r="Y45" s="4"/>
      <c r="Z45" s="4"/>
      <c r="AA45" s="4"/>
      <c r="AB45" s="4"/>
      <c r="AC45" s="4"/>
      <c r="AD45" s="4"/>
      <c r="AE45" s="4"/>
      <c r="AF45" s="4"/>
      <c r="AG45" s="4"/>
      <c r="AH45" s="4"/>
      <c r="AI45" s="4"/>
      <c r="AJ45" s="4"/>
      <c r="AK45" s="4"/>
      <c r="AL45" s="4"/>
    </row>
    <row r="46" spans="1:38" ht="15" customHeight="1">
      <c r="A46" s="4"/>
      <c r="B46" s="4"/>
      <c r="C46" s="4"/>
      <c r="D46" s="4"/>
      <c r="E46" s="4"/>
      <c r="F46" s="4"/>
      <c r="G46" s="4"/>
      <c r="H46" s="4"/>
      <c r="I46" s="4"/>
      <c r="J46" s="4"/>
      <c r="K46" s="4"/>
      <c r="L46" s="4"/>
      <c r="M46" s="4"/>
      <c r="N46" s="4"/>
      <c r="O46" s="4"/>
      <c r="P46" s="4"/>
      <c r="Q46" s="4"/>
      <c r="R46" s="4"/>
      <c r="S46" s="4"/>
      <c r="T46" s="4"/>
      <c r="U46" s="4"/>
      <c r="V46" s="4"/>
      <c r="W46" s="4"/>
      <c r="X46" s="4"/>
      <c r="Y46" s="4"/>
      <c r="Z46" s="4"/>
      <c r="AA46" s="4"/>
      <c r="AB46" s="4"/>
      <c r="AC46" s="4"/>
      <c r="AD46" s="4"/>
      <c r="AE46" s="4"/>
      <c r="AF46" s="4"/>
      <c r="AG46" s="4"/>
      <c r="AH46" s="4"/>
      <c r="AI46" s="4"/>
      <c r="AJ46" s="4"/>
      <c r="AK46" s="4"/>
      <c r="AL46" s="4"/>
    </row>
    <row r="47" spans="1:38" ht="15" customHeight="1">
      <c r="A47" s="4"/>
      <c r="B47" s="4"/>
      <c r="C47" s="4"/>
      <c r="D47" s="4"/>
      <c r="E47" s="4"/>
      <c r="F47" s="4"/>
      <c r="G47" s="4"/>
      <c r="H47" s="4"/>
      <c r="I47" s="4"/>
      <c r="J47" s="4"/>
      <c r="K47" s="4"/>
      <c r="L47" s="4"/>
      <c r="M47" s="4"/>
      <c r="N47" s="4"/>
      <c r="O47" s="4"/>
      <c r="P47" s="4"/>
      <c r="Q47" s="4"/>
      <c r="R47" s="4"/>
      <c r="S47" s="4"/>
      <c r="T47" s="4"/>
      <c r="U47" s="4"/>
      <c r="V47" s="4"/>
      <c r="W47" s="4"/>
      <c r="X47" s="4"/>
      <c r="Y47" s="4"/>
      <c r="Z47" s="4"/>
      <c r="AA47" s="4"/>
      <c r="AB47" s="4"/>
      <c r="AC47" s="4"/>
      <c r="AD47" s="4"/>
      <c r="AE47" s="4"/>
      <c r="AF47" s="4"/>
      <c r="AG47" s="4"/>
      <c r="AH47" s="4"/>
      <c r="AI47" s="4"/>
      <c r="AJ47" s="4"/>
      <c r="AK47" s="4"/>
      <c r="AL47" s="4"/>
    </row>
    <row r="48" spans="1:38" ht="15" customHeight="1">
      <c r="A48" s="4"/>
      <c r="B48" s="4"/>
      <c r="C48" s="4"/>
      <c r="D48" s="4"/>
      <c r="E48" s="4"/>
      <c r="F48" s="4"/>
      <c r="G48" s="4"/>
      <c r="H48" s="4"/>
      <c r="I48" s="4"/>
      <c r="J48" s="4"/>
      <c r="K48" s="4"/>
      <c r="L48" s="4"/>
      <c r="M48" s="4"/>
      <c r="N48" s="4"/>
      <c r="O48" s="4"/>
      <c r="P48" s="4"/>
      <c r="Q48" s="4"/>
      <c r="R48" s="4"/>
      <c r="S48" s="4"/>
      <c r="T48" s="4"/>
      <c r="U48" s="4"/>
      <c r="V48" s="4"/>
      <c r="W48" s="4"/>
      <c r="X48" s="4"/>
      <c r="Y48" s="4"/>
      <c r="Z48" s="4"/>
      <c r="AA48" s="4"/>
      <c r="AB48" s="4"/>
      <c r="AC48" s="4"/>
      <c r="AD48" s="4"/>
      <c r="AE48" s="4"/>
      <c r="AF48" s="4"/>
      <c r="AG48" s="4"/>
      <c r="AH48" s="4"/>
      <c r="AI48" s="4"/>
      <c r="AJ48" s="4"/>
      <c r="AK48" s="4"/>
      <c r="AL48" s="4"/>
    </row>
    <row r="49" spans="1:38" ht="15" customHeight="1">
      <c r="A49" s="4"/>
      <c r="B49" s="4"/>
      <c r="C49" s="4"/>
      <c r="D49" s="4"/>
      <c r="E49" s="4"/>
      <c r="F49" s="4"/>
      <c r="G49" s="4"/>
      <c r="H49" s="4"/>
      <c r="I49" s="4"/>
      <c r="J49" s="4"/>
      <c r="K49" s="4"/>
      <c r="L49" s="4"/>
      <c r="M49" s="4"/>
      <c r="N49" s="4"/>
      <c r="O49" s="4"/>
      <c r="P49" s="4"/>
      <c r="Q49" s="4"/>
      <c r="R49" s="4"/>
      <c r="S49" s="4"/>
      <c r="T49" s="4"/>
      <c r="U49" s="4"/>
      <c r="V49" s="4"/>
      <c r="W49" s="4"/>
      <c r="X49" s="4"/>
      <c r="Y49" s="4"/>
      <c r="Z49" s="4"/>
      <c r="AA49" s="4"/>
      <c r="AB49" s="4"/>
      <c r="AC49" s="4"/>
      <c r="AD49" s="4"/>
      <c r="AE49" s="4"/>
      <c r="AF49" s="4"/>
      <c r="AG49" s="4"/>
      <c r="AH49" s="4"/>
      <c r="AI49" s="4"/>
      <c r="AJ49" s="4"/>
      <c r="AK49" s="4"/>
      <c r="AL49" s="4"/>
    </row>
    <row r="50" spans="1:38" ht="15" customHeight="1">
      <c r="A50" s="4"/>
      <c r="B50" s="4"/>
      <c r="C50" s="4"/>
      <c r="D50" s="4"/>
      <c r="E50" s="4"/>
      <c r="F50" s="4"/>
      <c r="G50" s="4"/>
      <c r="H50" s="4"/>
      <c r="I50" s="4"/>
      <c r="J50" s="4"/>
      <c r="K50" s="4"/>
      <c r="L50" s="4"/>
      <c r="M50" s="4"/>
      <c r="N50" s="4"/>
      <c r="O50" s="4"/>
      <c r="P50" s="4"/>
      <c r="Q50" s="4"/>
      <c r="R50" s="4"/>
      <c r="S50" s="4"/>
      <c r="T50" s="4"/>
      <c r="U50" s="4"/>
      <c r="V50" s="4"/>
      <c r="W50" s="4"/>
      <c r="X50" s="4"/>
      <c r="Y50" s="4"/>
      <c r="Z50" s="4"/>
      <c r="AA50" s="4"/>
      <c r="AB50" s="4"/>
      <c r="AC50" s="4"/>
      <c r="AD50" s="4"/>
      <c r="AE50" s="4"/>
      <c r="AF50" s="4"/>
      <c r="AG50" s="4"/>
      <c r="AH50" s="4"/>
      <c r="AI50" s="4"/>
      <c r="AJ50" s="4"/>
      <c r="AK50" s="4"/>
      <c r="AL50" s="4"/>
    </row>
    <row r="51" spans="1:38" ht="20.25" customHeight="1">
      <c r="A51" s="4"/>
      <c r="B51" s="4"/>
      <c r="C51" s="4"/>
      <c r="D51" s="4"/>
      <c r="E51" s="4"/>
      <c r="F51" s="4"/>
      <c r="G51" s="4"/>
      <c r="H51" s="4"/>
      <c r="I51" s="4"/>
      <c r="J51" s="4"/>
      <c r="K51" s="4"/>
      <c r="L51" s="4"/>
      <c r="M51" s="4"/>
      <c r="N51" s="4"/>
      <c r="O51" s="4"/>
      <c r="P51" s="4"/>
      <c r="Q51" s="4"/>
      <c r="R51" s="4"/>
      <c r="S51" s="4"/>
      <c r="T51" s="4"/>
      <c r="U51" s="4"/>
      <c r="V51" s="4"/>
      <c r="W51" s="4"/>
      <c r="X51" s="4"/>
      <c r="Y51" s="4"/>
      <c r="Z51" s="4"/>
      <c r="AA51" s="4"/>
      <c r="AB51" s="4"/>
      <c r="AC51" s="4"/>
      <c r="AD51" s="4"/>
      <c r="AE51" s="4"/>
      <c r="AF51" s="4"/>
      <c r="AG51" s="4"/>
      <c r="AH51" s="4"/>
      <c r="AI51" s="4"/>
      <c r="AJ51" s="4"/>
      <c r="AK51" s="4"/>
      <c r="AL51" s="4"/>
    </row>
    <row r="52" spans="1:38" ht="15" customHeight="1">
      <c r="A52" s="601">
        <v>
1</v>
      </c>
      <c r="B52" s="601"/>
      <c r="C52" s="601"/>
      <c r="D52" s="601"/>
      <c r="E52" s="601"/>
      <c r="F52" s="601"/>
      <c r="G52" s="601"/>
      <c r="H52" s="601"/>
      <c r="I52" s="601"/>
      <c r="J52" s="601"/>
      <c r="K52" s="19"/>
      <c r="L52" s="601">
        <v>
2</v>
      </c>
      <c r="M52" s="594"/>
      <c r="N52" s="594"/>
      <c r="O52" s="594"/>
      <c r="P52" s="594"/>
      <c r="Q52" s="594"/>
      <c r="R52" s="594"/>
      <c r="S52" s="594"/>
      <c r="T52" s="594"/>
      <c r="U52" s="594"/>
      <c r="V52" s="594"/>
      <c r="W52" s="4"/>
      <c r="X52" s="4"/>
      <c r="Y52" s="4"/>
      <c r="Z52" s="4"/>
      <c r="AA52" s="4"/>
      <c r="AB52" s="4"/>
      <c r="AC52" s="4"/>
      <c r="AD52" s="4"/>
      <c r="AE52" s="4"/>
      <c r="AF52" s="4"/>
      <c r="AG52" s="4"/>
      <c r="AH52" s="4"/>
      <c r="AI52" s="4"/>
      <c r="AJ52" s="4"/>
      <c r="AK52" s="4"/>
      <c r="AL52" s="4"/>
    </row>
    <row r="53" spans="1:38" ht="15" customHeight="1">
      <c r="A53" s="4"/>
      <c r="B53" s="4"/>
      <c r="C53" s="4"/>
      <c r="D53" s="4"/>
      <c r="E53" s="4"/>
      <c r="F53" s="4"/>
      <c r="G53" s="4"/>
      <c r="H53" s="4"/>
      <c r="I53" s="4"/>
      <c r="J53" s="4"/>
      <c r="K53" s="4"/>
      <c r="L53" s="4"/>
      <c r="M53" s="4"/>
      <c r="N53" s="4"/>
      <c r="O53" s="4"/>
      <c r="P53" s="4"/>
      <c r="Q53" s="4"/>
      <c r="R53" s="4"/>
      <c r="S53" s="4"/>
      <c r="T53" s="4"/>
      <c r="U53" s="4"/>
      <c r="V53" s="4"/>
      <c r="W53" s="4"/>
      <c r="X53" s="4"/>
      <c r="Y53" s="4"/>
      <c r="Z53" s="4"/>
      <c r="AA53" s="4"/>
      <c r="AB53" s="4"/>
      <c r="AC53" s="4"/>
      <c r="AD53" s="4"/>
      <c r="AE53" s="4"/>
      <c r="AF53" s="4"/>
      <c r="AG53" s="4"/>
      <c r="AH53" s="4"/>
      <c r="AI53" s="4"/>
      <c r="AJ53" s="4"/>
      <c r="AK53" s="4"/>
      <c r="AL53" s="4"/>
    </row>
    <row r="54" spans="1:38" ht="15" customHeight="1">
      <c r="A54" s="4"/>
      <c r="B54" s="4"/>
      <c r="C54" s="4"/>
      <c r="D54" s="4"/>
      <c r="E54" s="4"/>
      <c r="F54" s="4"/>
      <c r="G54" s="4"/>
      <c r="H54" s="4"/>
      <c r="I54" s="4"/>
      <c r="J54" s="4"/>
      <c r="K54" s="4"/>
      <c r="L54" s="4"/>
      <c r="M54" s="4"/>
      <c r="N54" s="4"/>
      <c r="O54" s="4"/>
      <c r="P54" s="4"/>
      <c r="Q54" s="4"/>
      <c r="R54" s="4"/>
      <c r="S54" s="4"/>
      <c r="T54" s="4"/>
      <c r="U54" s="4"/>
      <c r="V54" s="4"/>
      <c r="W54" s="4"/>
      <c r="X54" s="4"/>
      <c r="Y54" s="4"/>
      <c r="Z54" s="4"/>
      <c r="AA54" s="4"/>
      <c r="AB54" s="4"/>
      <c r="AC54" s="4"/>
      <c r="AD54" s="4"/>
      <c r="AE54" s="4"/>
      <c r="AF54" s="4"/>
      <c r="AG54" s="4"/>
      <c r="AH54" s="4"/>
      <c r="AI54" s="4"/>
      <c r="AJ54" s="4"/>
      <c r="AK54" s="4"/>
      <c r="AL54" s="4"/>
    </row>
    <row r="55" spans="1:38" ht="15" customHeight="1">
      <c r="A55" s="4"/>
      <c r="B55" s="4"/>
      <c r="C55" s="4"/>
      <c r="D55" s="4"/>
      <c r="E55" s="4"/>
      <c r="F55" s="4"/>
      <c r="G55" s="4"/>
      <c r="H55" s="4"/>
      <c r="I55" s="4"/>
      <c r="J55" s="4"/>
      <c r="K55" s="4"/>
      <c r="L55" s="4"/>
      <c r="M55" s="4"/>
      <c r="N55" s="4"/>
      <c r="O55" s="4"/>
      <c r="P55" s="4"/>
      <c r="Q55" s="4"/>
      <c r="R55" s="4"/>
      <c r="S55" s="4"/>
      <c r="T55" s="4"/>
      <c r="U55" s="4"/>
      <c r="V55" s="4"/>
      <c r="W55" s="4"/>
      <c r="X55" s="4"/>
      <c r="Y55" s="4"/>
      <c r="Z55" s="4"/>
      <c r="AA55" s="4"/>
      <c r="AB55" s="4"/>
      <c r="AC55" s="4"/>
      <c r="AD55" s="4"/>
      <c r="AE55" s="4"/>
      <c r="AF55" s="4"/>
      <c r="AG55" s="4"/>
      <c r="AH55" s="4"/>
      <c r="AI55" s="4"/>
      <c r="AJ55" s="4"/>
      <c r="AK55" s="4"/>
      <c r="AL55" s="4"/>
    </row>
    <row r="56" spans="1:38" ht="15" customHeight="1">
      <c r="W56" s="4"/>
      <c r="X56" s="4"/>
      <c r="Y56" s="4"/>
      <c r="Z56" s="4"/>
      <c r="AA56" s="4"/>
      <c r="AB56" s="4"/>
      <c r="AC56" s="4"/>
      <c r="AD56" s="4"/>
      <c r="AE56" s="4"/>
      <c r="AF56" s="4"/>
      <c r="AG56" s="4"/>
      <c r="AH56" s="4"/>
      <c r="AI56" s="4"/>
      <c r="AJ56" s="4"/>
      <c r="AK56" s="4"/>
      <c r="AL56" s="4"/>
    </row>
    <row r="57" spans="1:38" ht="15" customHeight="1">
      <c r="A57" s="4"/>
      <c r="B57" s="4"/>
      <c r="C57" s="4"/>
      <c r="D57" s="4"/>
      <c r="E57" s="4"/>
      <c r="F57" s="4"/>
      <c r="G57" s="4"/>
      <c r="H57" s="4"/>
      <c r="I57" s="4"/>
      <c r="J57" s="4"/>
      <c r="K57" s="4"/>
      <c r="L57" s="4"/>
      <c r="M57" s="4"/>
      <c r="N57" s="4"/>
      <c r="O57" s="4"/>
      <c r="P57" s="4"/>
      <c r="Q57" s="4"/>
      <c r="R57" s="4"/>
      <c r="S57" s="4"/>
      <c r="T57" s="4"/>
      <c r="U57" s="4"/>
      <c r="V57" s="4"/>
      <c r="W57" s="4"/>
      <c r="X57" s="4"/>
      <c r="Y57" s="4"/>
      <c r="Z57" s="4"/>
      <c r="AA57" s="4"/>
      <c r="AB57" s="4"/>
      <c r="AC57" s="4"/>
      <c r="AD57" s="4"/>
      <c r="AE57" s="4"/>
      <c r="AF57" s="4"/>
      <c r="AG57" s="4"/>
      <c r="AH57" s="4"/>
      <c r="AI57" s="4"/>
      <c r="AJ57" s="4"/>
      <c r="AK57" s="4"/>
      <c r="AL57" s="4"/>
    </row>
    <row r="58" spans="1:38" ht="15" customHeight="1">
      <c r="W58" s="4"/>
      <c r="X58" s="4"/>
      <c r="Y58" s="4"/>
      <c r="Z58" s="4"/>
      <c r="AA58" s="4"/>
      <c r="AB58" s="4"/>
      <c r="AC58" s="4"/>
      <c r="AD58" s="4"/>
      <c r="AE58" s="4"/>
      <c r="AF58" s="4"/>
      <c r="AG58" s="4"/>
      <c r="AH58" s="4"/>
      <c r="AI58" s="4"/>
      <c r="AJ58" s="4"/>
      <c r="AK58" s="4"/>
      <c r="AL58" s="4"/>
    </row>
    <row r="59" spans="1:38" ht="15" customHeight="1">
      <c r="A59" s="4"/>
      <c r="B59" s="4"/>
      <c r="C59" s="4"/>
      <c r="D59" s="4"/>
      <c r="E59" s="4"/>
      <c r="F59" s="4"/>
      <c r="G59" s="4"/>
      <c r="H59" s="4"/>
      <c r="I59" s="4"/>
      <c r="J59" s="4"/>
      <c r="K59" s="4"/>
      <c r="L59" s="4"/>
      <c r="M59" s="4"/>
      <c r="N59" s="4"/>
      <c r="O59" s="4"/>
      <c r="P59" s="4"/>
      <c r="Q59" s="4"/>
      <c r="R59" s="4"/>
      <c r="S59" s="4"/>
      <c r="T59" s="4"/>
      <c r="U59" s="4"/>
      <c r="V59" s="4"/>
      <c r="W59" s="4"/>
      <c r="X59" s="4"/>
      <c r="Y59" s="4"/>
      <c r="Z59" s="4"/>
      <c r="AA59" s="4"/>
      <c r="AB59" s="4"/>
      <c r="AC59" s="4"/>
      <c r="AD59" s="4"/>
      <c r="AE59" s="4"/>
      <c r="AF59" s="4"/>
      <c r="AG59" s="4"/>
      <c r="AH59" s="4"/>
      <c r="AI59" s="4"/>
      <c r="AJ59" s="4"/>
      <c r="AK59" s="4"/>
      <c r="AL59" s="4"/>
    </row>
    <row r="60" spans="1:38" ht="15" customHeight="1">
      <c r="A60" s="4"/>
      <c r="B60" s="4"/>
      <c r="C60" s="4"/>
      <c r="D60" s="4"/>
      <c r="E60" s="4"/>
      <c r="F60" s="4"/>
      <c r="G60" s="4"/>
      <c r="H60" s="4"/>
      <c r="I60" s="4"/>
      <c r="J60" s="4"/>
      <c r="K60" s="4"/>
      <c r="L60" s="4"/>
      <c r="M60" s="4"/>
      <c r="N60" s="4"/>
      <c r="O60" s="4"/>
      <c r="P60" s="4"/>
      <c r="Q60" s="4"/>
      <c r="R60" s="4"/>
      <c r="S60" s="4"/>
      <c r="T60" s="4"/>
      <c r="U60" s="4"/>
      <c r="V60" s="4"/>
      <c r="W60" s="4"/>
      <c r="X60" s="4"/>
      <c r="Y60" s="4"/>
      <c r="Z60" s="4"/>
      <c r="AA60" s="4"/>
      <c r="AB60" s="4"/>
      <c r="AC60" s="4"/>
      <c r="AD60" s="4"/>
      <c r="AE60" s="4"/>
      <c r="AF60" s="4"/>
      <c r="AG60" s="4"/>
      <c r="AH60" s="4"/>
      <c r="AI60" s="4"/>
      <c r="AJ60" s="4"/>
      <c r="AK60" s="4"/>
      <c r="AL60" s="4"/>
    </row>
    <row r="61" spans="1:38" ht="15" customHeight="1">
      <c r="A61" s="4"/>
      <c r="B61" s="4"/>
      <c r="C61" s="4"/>
      <c r="D61" s="4"/>
      <c r="E61" s="4"/>
      <c r="F61" s="4"/>
      <c r="G61" s="4"/>
      <c r="H61" s="4"/>
      <c r="I61" s="4"/>
      <c r="J61" s="4"/>
      <c r="K61" s="4"/>
      <c r="L61" s="4"/>
      <c r="M61" s="4"/>
      <c r="N61" s="4"/>
      <c r="O61" s="4"/>
      <c r="P61" s="4"/>
      <c r="Q61" s="4"/>
      <c r="R61" s="4"/>
      <c r="S61" s="4"/>
      <c r="T61" s="4"/>
      <c r="U61" s="4"/>
      <c r="V61" s="4"/>
      <c r="W61" s="4"/>
      <c r="X61" s="4"/>
      <c r="Y61" s="4"/>
      <c r="Z61" s="4"/>
      <c r="AA61" s="4"/>
      <c r="AB61" s="4"/>
      <c r="AC61" s="4"/>
      <c r="AD61" s="4"/>
      <c r="AE61" s="4"/>
      <c r="AF61" s="4"/>
      <c r="AG61" s="4"/>
      <c r="AH61" s="4"/>
      <c r="AI61" s="4"/>
      <c r="AJ61" s="4"/>
      <c r="AK61" s="4"/>
      <c r="AL61" s="4"/>
    </row>
    <row r="62" spans="1:38" ht="15" customHeight="1">
      <c r="A62" s="4"/>
      <c r="B62" s="4"/>
      <c r="C62" s="4"/>
      <c r="D62" s="4"/>
      <c r="E62" s="4"/>
      <c r="F62" s="4"/>
      <c r="G62" s="4"/>
      <c r="H62" s="4"/>
      <c r="I62" s="4"/>
      <c r="J62" s="4"/>
      <c r="K62" s="4"/>
      <c r="L62" s="4"/>
      <c r="M62" s="4"/>
      <c r="N62" s="4"/>
      <c r="O62" s="4"/>
      <c r="P62" s="4"/>
      <c r="Q62" s="4"/>
      <c r="R62" s="4"/>
      <c r="S62" s="4"/>
      <c r="T62" s="4"/>
      <c r="U62" s="4"/>
      <c r="V62" s="4"/>
      <c r="W62" s="4"/>
      <c r="X62" s="4"/>
      <c r="Y62" s="4"/>
      <c r="Z62" s="4"/>
      <c r="AA62" s="4"/>
      <c r="AB62" s="4"/>
      <c r="AC62" s="4"/>
      <c r="AD62" s="4"/>
      <c r="AE62" s="4"/>
      <c r="AF62" s="4"/>
      <c r="AG62" s="4"/>
      <c r="AH62" s="4"/>
      <c r="AI62" s="4"/>
      <c r="AJ62" s="4"/>
      <c r="AK62" s="4"/>
      <c r="AL62" s="4"/>
    </row>
    <row r="63" spans="1:38" ht="15" customHeight="1">
      <c r="A63" s="4"/>
      <c r="B63" s="4"/>
      <c r="C63" s="4"/>
      <c r="D63" s="4"/>
      <c r="E63" s="4"/>
      <c r="F63" s="4"/>
      <c r="G63" s="4"/>
      <c r="H63" s="4"/>
      <c r="I63" s="4"/>
      <c r="J63" s="4"/>
      <c r="K63" s="4"/>
      <c r="L63" s="4"/>
      <c r="M63" s="4"/>
      <c r="N63" s="4"/>
      <c r="O63" s="4"/>
      <c r="P63" s="4"/>
      <c r="Q63" s="4"/>
      <c r="R63" s="4"/>
      <c r="S63" s="4"/>
      <c r="T63" s="4"/>
      <c r="U63" s="4"/>
      <c r="V63" s="4"/>
      <c r="W63" s="4"/>
      <c r="X63" s="4"/>
      <c r="Y63" s="4"/>
      <c r="Z63" s="4"/>
      <c r="AA63" s="4"/>
      <c r="AB63" s="4"/>
      <c r="AC63" s="4"/>
      <c r="AD63" s="4"/>
      <c r="AE63" s="4"/>
      <c r="AF63" s="4"/>
      <c r="AG63" s="4"/>
      <c r="AH63" s="4"/>
      <c r="AI63" s="4"/>
      <c r="AJ63" s="4"/>
      <c r="AK63" s="4"/>
      <c r="AL63" s="4"/>
    </row>
    <row r="64" spans="1:38" ht="15" customHeight="1">
      <c r="A64" s="4"/>
      <c r="B64" s="4"/>
      <c r="C64" s="4"/>
      <c r="D64" s="4"/>
      <c r="E64" s="4"/>
      <c r="F64" s="4"/>
      <c r="G64" s="4"/>
      <c r="H64" s="4"/>
      <c r="I64" s="4"/>
      <c r="J64" s="4"/>
      <c r="K64" s="4"/>
      <c r="L64" s="4"/>
      <c r="M64" s="4"/>
      <c r="N64" s="4"/>
      <c r="O64" s="4"/>
      <c r="P64" s="4"/>
      <c r="Q64" s="4"/>
      <c r="R64" s="4"/>
      <c r="S64" s="4"/>
      <c r="T64" s="4"/>
      <c r="U64" s="4"/>
      <c r="V64" s="4"/>
      <c r="W64" s="4"/>
      <c r="X64" s="4"/>
      <c r="Y64" s="4"/>
      <c r="Z64" s="4"/>
      <c r="AA64" s="4"/>
      <c r="AB64" s="4"/>
      <c r="AC64" s="4"/>
      <c r="AD64" s="4"/>
      <c r="AE64" s="4"/>
      <c r="AF64" s="4"/>
      <c r="AG64" s="4"/>
      <c r="AH64" s="4"/>
      <c r="AI64" s="4"/>
      <c r="AJ64" s="4"/>
      <c r="AK64" s="4"/>
      <c r="AL64" s="4"/>
    </row>
    <row r="65" spans="1:38" ht="15" customHeight="1">
      <c r="A65" s="4"/>
      <c r="B65" s="4"/>
      <c r="C65" s="4"/>
      <c r="D65" s="4"/>
      <c r="E65" s="4"/>
      <c r="F65" s="4"/>
      <c r="G65" s="4"/>
      <c r="H65" s="4"/>
      <c r="I65" s="4"/>
      <c r="J65" s="4"/>
      <c r="K65" s="4"/>
      <c r="L65" s="4"/>
      <c r="M65" s="4"/>
      <c r="N65" s="4"/>
      <c r="O65" s="4"/>
      <c r="P65" s="4"/>
      <c r="Q65" s="4"/>
      <c r="R65" s="4"/>
      <c r="S65" s="4"/>
      <c r="T65" s="4"/>
      <c r="U65" s="4"/>
      <c r="V65" s="4"/>
      <c r="W65" s="4"/>
      <c r="X65" s="4"/>
      <c r="Y65" s="4"/>
      <c r="Z65" s="4"/>
      <c r="AA65" s="4"/>
      <c r="AB65" s="4"/>
      <c r="AC65" s="4"/>
      <c r="AD65" s="4"/>
      <c r="AE65" s="4"/>
      <c r="AF65" s="4"/>
      <c r="AG65" s="4"/>
      <c r="AH65" s="4"/>
      <c r="AI65" s="4"/>
      <c r="AJ65" s="4"/>
      <c r="AK65" s="4"/>
      <c r="AL65" s="4"/>
    </row>
    <row r="66" spans="1:38" ht="15" customHeight="1">
      <c r="A66" s="4"/>
      <c r="B66" s="4"/>
      <c r="C66" s="4"/>
      <c r="D66" s="4"/>
      <c r="E66" s="4"/>
      <c r="F66" s="4"/>
      <c r="G66" s="4"/>
      <c r="H66" s="4"/>
      <c r="I66" s="4"/>
      <c r="J66" s="4"/>
      <c r="K66" s="4"/>
      <c r="L66" s="4"/>
      <c r="M66" s="4"/>
      <c r="N66" s="4"/>
      <c r="O66" s="4"/>
      <c r="P66" s="4"/>
      <c r="Q66" s="4"/>
      <c r="R66" s="4"/>
      <c r="S66" s="4"/>
      <c r="T66" s="4"/>
      <c r="U66" s="4"/>
      <c r="V66" s="4"/>
      <c r="W66" s="4"/>
      <c r="X66" s="4"/>
      <c r="Y66" s="4"/>
      <c r="Z66" s="4"/>
      <c r="AA66" s="4"/>
      <c r="AB66" s="4"/>
      <c r="AC66" s="4"/>
      <c r="AD66" s="4"/>
      <c r="AE66" s="4"/>
      <c r="AF66" s="4"/>
      <c r="AG66" s="4"/>
      <c r="AH66" s="4"/>
      <c r="AI66" s="4"/>
      <c r="AJ66" s="4"/>
      <c r="AK66" s="4"/>
      <c r="AL66" s="4"/>
    </row>
    <row r="67" spans="1:38" ht="15" customHeight="1">
      <c r="A67" s="4"/>
      <c r="B67" s="4"/>
      <c r="C67" s="4"/>
      <c r="D67" s="4"/>
      <c r="E67" s="4"/>
      <c r="F67" s="4"/>
      <c r="G67" s="4"/>
      <c r="H67" s="4"/>
      <c r="I67" s="4"/>
      <c r="J67" s="4"/>
      <c r="K67" s="4"/>
      <c r="L67" s="4"/>
      <c r="M67" s="4"/>
      <c r="N67" s="4"/>
      <c r="O67" s="4"/>
      <c r="P67" s="4"/>
      <c r="Q67" s="4"/>
      <c r="R67" s="4"/>
      <c r="S67" s="4"/>
      <c r="T67" s="4"/>
      <c r="U67" s="4"/>
      <c r="V67" s="4"/>
      <c r="W67" s="4"/>
      <c r="X67" s="4"/>
      <c r="Y67" s="4"/>
      <c r="Z67" s="4"/>
      <c r="AA67" s="4"/>
      <c r="AB67" s="4"/>
      <c r="AC67" s="4"/>
      <c r="AD67" s="4"/>
      <c r="AE67" s="4"/>
      <c r="AF67" s="4"/>
      <c r="AG67" s="4"/>
      <c r="AH67" s="4"/>
      <c r="AI67" s="4"/>
      <c r="AJ67" s="4"/>
      <c r="AK67" s="4"/>
      <c r="AL67" s="4"/>
    </row>
    <row r="68" spans="1:38" ht="15" customHeight="1">
      <c r="A68" s="4"/>
      <c r="B68" s="4"/>
      <c r="C68" s="4"/>
      <c r="D68" s="4"/>
      <c r="E68" s="4"/>
      <c r="F68" s="4"/>
      <c r="G68" s="4"/>
      <c r="H68" s="4"/>
      <c r="I68" s="4"/>
      <c r="J68" s="4"/>
      <c r="K68" s="4"/>
      <c r="L68" s="4"/>
      <c r="M68" s="4"/>
      <c r="N68" s="4"/>
      <c r="O68" s="4"/>
      <c r="P68" s="4"/>
      <c r="Q68" s="4"/>
      <c r="R68" s="4"/>
      <c r="S68" s="4"/>
      <c r="T68" s="4"/>
      <c r="U68" s="4"/>
      <c r="V68" s="4"/>
      <c r="W68" s="4"/>
      <c r="X68" s="4"/>
      <c r="Y68" s="4"/>
      <c r="Z68" s="4"/>
      <c r="AA68" s="4"/>
      <c r="AB68" s="4"/>
      <c r="AC68" s="4"/>
      <c r="AD68" s="4"/>
      <c r="AE68" s="4"/>
      <c r="AF68" s="4"/>
      <c r="AG68" s="4"/>
      <c r="AH68" s="4"/>
      <c r="AI68" s="4"/>
      <c r="AJ68" s="4"/>
      <c r="AK68" s="4"/>
      <c r="AL68" s="4"/>
    </row>
    <row r="69" spans="1:38" ht="15" customHeight="1">
      <c r="A69" s="4"/>
      <c r="B69" s="4"/>
      <c r="C69" s="4"/>
      <c r="D69" s="4"/>
      <c r="E69" s="4"/>
      <c r="F69" s="4"/>
      <c r="G69" s="4"/>
      <c r="H69" s="4"/>
      <c r="I69" s="4"/>
      <c r="J69" s="4"/>
      <c r="K69" s="4"/>
      <c r="L69" s="4"/>
      <c r="M69" s="4"/>
      <c r="N69" s="4"/>
      <c r="O69" s="4"/>
      <c r="P69" s="4"/>
      <c r="Q69" s="4"/>
      <c r="R69" s="4"/>
      <c r="S69" s="4"/>
      <c r="T69" s="4"/>
      <c r="U69" s="4"/>
      <c r="V69" s="4"/>
      <c r="W69" s="4"/>
      <c r="X69" s="4"/>
      <c r="Y69" s="4"/>
      <c r="Z69" s="4"/>
      <c r="AA69" s="4"/>
      <c r="AB69" s="4"/>
      <c r="AC69" s="4"/>
      <c r="AD69" s="4"/>
      <c r="AE69" s="4"/>
      <c r="AF69" s="4"/>
      <c r="AG69" s="4"/>
      <c r="AH69" s="4"/>
      <c r="AI69" s="4"/>
      <c r="AJ69" s="4"/>
      <c r="AK69" s="4"/>
      <c r="AL69" s="4"/>
    </row>
    <row r="70" spans="1:38" ht="15" customHeight="1">
      <c r="A70" s="4"/>
      <c r="B70" s="4"/>
      <c r="C70" s="4"/>
      <c r="D70" s="4"/>
      <c r="E70" s="4"/>
      <c r="F70" s="4"/>
      <c r="G70" s="4"/>
      <c r="H70" s="4"/>
      <c r="I70" s="4"/>
      <c r="J70" s="4"/>
      <c r="K70" s="4"/>
      <c r="L70" s="4"/>
      <c r="M70" s="4"/>
      <c r="N70" s="4"/>
      <c r="O70" s="4"/>
      <c r="P70" s="4"/>
      <c r="Q70" s="4"/>
      <c r="R70" s="4"/>
      <c r="S70" s="4"/>
      <c r="T70" s="4"/>
      <c r="U70" s="4"/>
      <c r="V70" s="4"/>
      <c r="W70" s="4"/>
      <c r="X70" s="4"/>
      <c r="Y70" s="4"/>
      <c r="Z70" s="4"/>
      <c r="AA70" s="4"/>
      <c r="AB70" s="4"/>
      <c r="AC70" s="4"/>
      <c r="AD70" s="4"/>
      <c r="AE70" s="4"/>
      <c r="AF70" s="4"/>
      <c r="AG70" s="4"/>
      <c r="AH70" s="4"/>
      <c r="AI70" s="4"/>
      <c r="AJ70" s="4"/>
      <c r="AK70" s="4"/>
      <c r="AL70" s="4"/>
    </row>
    <row r="71" spans="1:38" ht="15" customHeight="1">
      <c r="A71" s="4"/>
      <c r="B71" s="4"/>
      <c r="C71" s="4"/>
      <c r="D71" s="4"/>
      <c r="E71" s="4"/>
      <c r="F71" s="4"/>
      <c r="G71" s="4"/>
      <c r="H71" s="4"/>
      <c r="I71" s="4"/>
      <c r="J71" s="4"/>
      <c r="K71" s="4"/>
      <c r="L71" s="4"/>
      <c r="M71" s="4"/>
      <c r="N71" s="4"/>
      <c r="O71" s="4"/>
      <c r="P71" s="4"/>
      <c r="Q71" s="4"/>
      <c r="R71" s="4"/>
      <c r="S71" s="4"/>
      <c r="T71" s="4"/>
      <c r="U71" s="4"/>
      <c r="V71" s="4"/>
      <c r="W71" s="4"/>
      <c r="X71" s="4"/>
      <c r="Y71" s="4"/>
      <c r="Z71" s="4"/>
      <c r="AA71" s="4"/>
      <c r="AB71" s="4"/>
      <c r="AC71" s="4"/>
      <c r="AD71" s="4"/>
      <c r="AE71" s="4"/>
      <c r="AF71" s="4"/>
      <c r="AG71" s="4"/>
      <c r="AH71" s="4"/>
      <c r="AI71" s="4"/>
      <c r="AJ71" s="4"/>
      <c r="AK71" s="4"/>
      <c r="AL71" s="4"/>
    </row>
    <row r="72" spans="1:38" ht="15" customHeight="1">
      <c r="A72" s="4"/>
      <c r="B72" s="4"/>
      <c r="C72" s="4"/>
      <c r="D72" s="4"/>
      <c r="E72" s="4"/>
      <c r="F72" s="4"/>
      <c r="G72" s="4"/>
      <c r="H72" s="4"/>
      <c r="I72" s="4"/>
      <c r="J72" s="4"/>
      <c r="K72" s="4"/>
      <c r="L72" s="4"/>
      <c r="M72" s="4"/>
      <c r="N72" s="4"/>
      <c r="O72" s="4"/>
      <c r="P72" s="4"/>
      <c r="Q72" s="4"/>
      <c r="R72" s="4"/>
      <c r="S72" s="4"/>
      <c r="T72" s="4"/>
      <c r="U72" s="4"/>
      <c r="V72" s="4"/>
      <c r="W72" s="4"/>
      <c r="X72" s="4"/>
      <c r="Y72" s="4"/>
      <c r="Z72" s="4"/>
      <c r="AA72" s="4"/>
      <c r="AB72" s="4"/>
      <c r="AC72" s="4"/>
      <c r="AD72" s="4"/>
      <c r="AE72" s="4"/>
      <c r="AF72" s="4"/>
      <c r="AG72" s="4"/>
      <c r="AH72" s="4"/>
      <c r="AI72" s="4"/>
      <c r="AJ72" s="4"/>
      <c r="AK72" s="4"/>
      <c r="AL72" s="4"/>
    </row>
    <row r="73" spans="1:38" ht="15" customHeight="1">
      <c r="A73" s="4"/>
      <c r="B73" s="4"/>
      <c r="C73" s="4"/>
      <c r="D73" s="4"/>
      <c r="E73" s="4"/>
      <c r="F73" s="4"/>
      <c r="G73" s="4"/>
      <c r="H73" s="4"/>
      <c r="I73" s="4"/>
      <c r="J73" s="4"/>
      <c r="K73" s="4"/>
      <c r="L73" s="4"/>
      <c r="M73" s="4"/>
      <c r="N73" s="4"/>
      <c r="O73" s="4"/>
      <c r="P73" s="4"/>
      <c r="Q73" s="4"/>
      <c r="R73" s="4"/>
      <c r="S73" s="4"/>
      <c r="T73" s="4"/>
      <c r="U73" s="4"/>
      <c r="V73" s="4"/>
      <c r="W73" s="4"/>
      <c r="X73" s="4"/>
      <c r="Y73" s="4"/>
      <c r="Z73" s="4"/>
      <c r="AA73" s="4"/>
      <c r="AB73" s="4"/>
      <c r="AC73" s="4"/>
      <c r="AD73" s="4"/>
      <c r="AE73" s="4"/>
      <c r="AF73" s="4"/>
      <c r="AG73" s="4"/>
      <c r="AH73" s="4"/>
      <c r="AI73" s="4"/>
      <c r="AJ73" s="4"/>
      <c r="AK73" s="4"/>
      <c r="AL73" s="4"/>
    </row>
    <row r="74" spans="1:38" ht="15" customHeight="1">
      <c r="A74" s="4"/>
      <c r="B74" s="4"/>
      <c r="C74" s="4"/>
      <c r="D74" s="4"/>
      <c r="E74" s="4"/>
      <c r="F74" s="4"/>
      <c r="G74" s="4"/>
      <c r="H74" s="4"/>
      <c r="I74" s="4"/>
      <c r="J74" s="4"/>
      <c r="K74" s="4"/>
      <c r="L74" s="4"/>
      <c r="M74" s="4"/>
      <c r="N74" s="4"/>
      <c r="O74" s="4"/>
      <c r="P74" s="4"/>
      <c r="Q74" s="4"/>
      <c r="R74" s="4"/>
      <c r="S74" s="4"/>
      <c r="T74" s="4"/>
      <c r="U74" s="4"/>
      <c r="V74" s="4"/>
      <c r="W74" s="4"/>
      <c r="X74" s="4"/>
      <c r="Y74" s="4"/>
      <c r="Z74" s="4"/>
      <c r="AA74" s="4"/>
      <c r="AB74" s="4"/>
      <c r="AC74" s="4"/>
      <c r="AD74" s="4"/>
      <c r="AE74" s="4"/>
      <c r="AF74" s="4"/>
      <c r="AG74" s="4"/>
      <c r="AH74" s="4"/>
      <c r="AI74" s="4"/>
      <c r="AJ74" s="4"/>
      <c r="AK74" s="4"/>
      <c r="AL74" s="4"/>
    </row>
    <row r="75" spans="1:38" ht="15" customHeight="1">
      <c r="A75" s="4"/>
      <c r="B75" s="4"/>
      <c r="C75" s="4"/>
      <c r="D75" s="4"/>
      <c r="E75" s="4"/>
      <c r="F75" s="4"/>
      <c r="G75" s="4"/>
      <c r="H75" s="4"/>
      <c r="I75" s="4"/>
      <c r="J75" s="4"/>
      <c r="K75" s="4"/>
      <c r="L75" s="4"/>
      <c r="M75" s="4"/>
      <c r="N75" s="4"/>
      <c r="O75" s="4"/>
      <c r="P75" s="4"/>
      <c r="Q75" s="4"/>
      <c r="R75" s="4"/>
      <c r="S75" s="4"/>
      <c r="T75" s="4"/>
      <c r="U75" s="4"/>
      <c r="V75" s="4"/>
      <c r="W75" s="4"/>
      <c r="X75" s="4"/>
      <c r="Y75" s="4"/>
      <c r="Z75" s="4"/>
      <c r="AA75" s="4"/>
      <c r="AB75" s="4"/>
      <c r="AC75" s="4"/>
      <c r="AD75" s="4"/>
      <c r="AE75" s="4"/>
      <c r="AF75" s="4"/>
      <c r="AG75" s="4"/>
      <c r="AH75" s="4"/>
      <c r="AI75" s="4"/>
      <c r="AJ75" s="4"/>
      <c r="AK75" s="4"/>
      <c r="AL75" s="4"/>
    </row>
    <row r="76" spans="1:38" ht="15" customHeight="1">
      <c r="A76" s="4"/>
      <c r="B76" s="4"/>
      <c r="C76" s="4"/>
      <c r="D76" s="4"/>
      <c r="E76" s="4"/>
      <c r="F76" s="4"/>
      <c r="G76" s="4"/>
      <c r="H76" s="4"/>
      <c r="I76" s="4"/>
      <c r="J76" s="4"/>
      <c r="K76" s="4"/>
      <c r="L76" s="4"/>
      <c r="M76" s="4"/>
      <c r="N76" s="4"/>
      <c r="O76" s="4"/>
      <c r="P76" s="4"/>
      <c r="Q76" s="4"/>
      <c r="R76" s="4"/>
      <c r="S76" s="4"/>
      <c r="T76" s="4"/>
      <c r="U76" s="4"/>
      <c r="V76" s="4"/>
      <c r="W76" s="4"/>
      <c r="X76" s="4"/>
      <c r="Y76" s="4"/>
      <c r="Z76" s="4"/>
      <c r="AA76" s="4"/>
      <c r="AB76" s="4"/>
      <c r="AC76" s="4"/>
      <c r="AD76" s="4"/>
      <c r="AE76" s="4"/>
      <c r="AF76" s="4"/>
      <c r="AG76" s="4"/>
      <c r="AH76" s="4"/>
      <c r="AI76" s="4"/>
      <c r="AJ76" s="4"/>
      <c r="AK76" s="4"/>
      <c r="AL76" s="4"/>
    </row>
    <row r="77" spans="1:38" ht="15" customHeight="1">
      <c r="A77" s="4"/>
      <c r="B77" s="4"/>
      <c r="C77" s="4"/>
      <c r="D77" s="4"/>
      <c r="E77" s="4"/>
      <c r="F77" s="4"/>
      <c r="G77" s="4"/>
      <c r="H77" s="4"/>
      <c r="I77" s="4"/>
      <c r="J77" s="4"/>
      <c r="K77" s="4"/>
      <c r="L77" s="4"/>
      <c r="M77" s="4"/>
      <c r="N77" s="4"/>
      <c r="O77" s="4"/>
      <c r="P77" s="4"/>
      <c r="Q77" s="4"/>
      <c r="R77" s="4"/>
      <c r="S77" s="4"/>
      <c r="T77" s="4"/>
      <c r="U77" s="4"/>
      <c r="V77" s="4"/>
      <c r="W77" s="4"/>
      <c r="X77" s="4"/>
      <c r="Y77" s="4"/>
      <c r="Z77" s="4"/>
      <c r="AA77" s="4"/>
      <c r="AB77" s="4"/>
      <c r="AC77" s="4"/>
      <c r="AD77" s="4"/>
      <c r="AE77" s="4"/>
      <c r="AF77" s="4"/>
      <c r="AG77" s="4"/>
      <c r="AH77" s="4"/>
      <c r="AI77" s="4"/>
      <c r="AJ77" s="4"/>
      <c r="AK77" s="4"/>
      <c r="AL77" s="4"/>
    </row>
    <row r="78" spans="1:38" ht="15" customHeight="1">
      <c r="A78" s="4"/>
      <c r="B78" s="4"/>
      <c r="C78" s="4"/>
      <c r="D78" s="4"/>
      <c r="E78" s="4"/>
      <c r="F78" s="4"/>
      <c r="G78" s="4"/>
      <c r="H78" s="4"/>
      <c r="I78" s="4"/>
      <c r="J78" s="4"/>
      <c r="K78" s="4"/>
      <c r="L78" s="4"/>
      <c r="M78" s="4"/>
      <c r="N78" s="4"/>
      <c r="O78" s="4"/>
      <c r="P78" s="4"/>
      <c r="Q78" s="4"/>
      <c r="R78" s="4"/>
      <c r="S78" s="4"/>
      <c r="T78" s="4"/>
      <c r="U78" s="4"/>
      <c r="V78" s="4"/>
      <c r="W78" s="4"/>
      <c r="X78" s="4"/>
      <c r="Y78" s="4"/>
      <c r="Z78" s="4"/>
      <c r="AA78" s="4"/>
      <c r="AB78" s="4"/>
      <c r="AC78" s="4"/>
      <c r="AD78" s="4"/>
      <c r="AE78" s="4"/>
      <c r="AF78" s="4"/>
      <c r="AG78" s="4"/>
      <c r="AH78" s="4"/>
      <c r="AI78" s="4"/>
      <c r="AJ78" s="4"/>
      <c r="AK78" s="4"/>
      <c r="AL78" s="4"/>
    </row>
    <row r="79" spans="1:38" ht="15" customHeight="1">
      <c r="A79" s="4"/>
      <c r="B79" s="4"/>
      <c r="C79" s="4"/>
      <c r="D79" s="4"/>
      <c r="E79" s="4"/>
      <c r="F79" s="4"/>
      <c r="G79" s="4"/>
      <c r="H79" s="4"/>
      <c r="I79" s="4"/>
      <c r="J79" s="4"/>
      <c r="K79" s="4"/>
      <c r="L79" s="4"/>
      <c r="M79" s="4"/>
      <c r="N79" s="4"/>
      <c r="O79" s="4"/>
      <c r="P79" s="4"/>
      <c r="Q79" s="4"/>
      <c r="R79" s="4"/>
      <c r="S79" s="4"/>
      <c r="T79" s="4"/>
      <c r="U79" s="4"/>
      <c r="V79" s="4"/>
      <c r="W79" s="4"/>
      <c r="X79" s="4"/>
      <c r="Y79" s="4"/>
      <c r="Z79" s="4"/>
      <c r="AA79" s="4"/>
      <c r="AB79" s="4"/>
      <c r="AC79" s="4"/>
      <c r="AD79" s="4"/>
      <c r="AE79" s="4"/>
      <c r="AF79" s="4"/>
      <c r="AG79" s="4"/>
      <c r="AH79" s="4"/>
      <c r="AI79" s="4"/>
      <c r="AJ79" s="4"/>
      <c r="AK79" s="4"/>
      <c r="AL79" s="4"/>
    </row>
    <row r="80" spans="1:38" ht="15" customHeight="1">
      <c r="A80" s="4"/>
      <c r="B80" s="4"/>
      <c r="C80" s="4"/>
      <c r="D80" s="4"/>
      <c r="E80" s="4"/>
      <c r="F80" s="4"/>
      <c r="G80" s="4"/>
      <c r="H80" s="4"/>
      <c r="I80" s="4"/>
      <c r="J80" s="4"/>
      <c r="K80" s="4"/>
      <c r="L80" s="4"/>
      <c r="M80" s="4"/>
      <c r="N80" s="4"/>
      <c r="O80" s="4"/>
      <c r="P80" s="4"/>
      <c r="Q80" s="4"/>
      <c r="R80" s="4"/>
      <c r="S80" s="4"/>
      <c r="T80" s="4"/>
      <c r="U80" s="4"/>
      <c r="V80" s="4"/>
      <c r="W80" s="4"/>
      <c r="X80" s="4"/>
      <c r="Y80" s="4"/>
      <c r="Z80" s="4"/>
      <c r="AA80" s="4"/>
      <c r="AB80" s="4"/>
      <c r="AC80" s="4"/>
      <c r="AD80" s="4"/>
      <c r="AE80" s="4"/>
      <c r="AF80" s="4"/>
      <c r="AG80" s="4"/>
      <c r="AH80" s="4"/>
      <c r="AI80" s="4"/>
      <c r="AJ80" s="4"/>
      <c r="AK80" s="4"/>
      <c r="AL80" s="4"/>
    </row>
    <row r="81" spans="1:38" ht="15" customHeight="1">
      <c r="A81" s="4"/>
      <c r="B81" s="4"/>
      <c r="C81" s="4"/>
      <c r="D81" s="4"/>
      <c r="E81" s="4"/>
      <c r="F81" s="4"/>
      <c r="G81" s="4"/>
      <c r="H81" s="4"/>
      <c r="I81" s="4"/>
      <c r="J81" s="4"/>
      <c r="K81" s="4"/>
      <c r="L81" s="4"/>
      <c r="M81" s="4"/>
      <c r="N81" s="4"/>
      <c r="O81" s="4"/>
      <c r="P81" s="4"/>
      <c r="Q81" s="4"/>
      <c r="R81" s="4"/>
      <c r="S81" s="4"/>
      <c r="T81" s="4"/>
      <c r="U81" s="4"/>
      <c r="V81" s="4"/>
      <c r="W81" s="4"/>
      <c r="X81" s="4"/>
      <c r="Y81" s="4"/>
      <c r="Z81" s="4"/>
      <c r="AA81" s="4"/>
      <c r="AB81" s="4"/>
      <c r="AC81" s="4"/>
      <c r="AD81" s="4"/>
      <c r="AE81" s="4"/>
      <c r="AF81" s="4"/>
      <c r="AG81" s="4"/>
      <c r="AH81" s="4"/>
      <c r="AI81" s="4"/>
      <c r="AJ81" s="4"/>
      <c r="AK81" s="4"/>
      <c r="AL81" s="4"/>
    </row>
    <row r="82" spans="1:38" ht="15" customHeight="1">
      <c r="A82" s="4"/>
      <c r="B82" s="4"/>
      <c r="C82" s="4"/>
      <c r="D82" s="4"/>
      <c r="E82" s="4"/>
      <c r="F82" s="4"/>
      <c r="G82" s="4"/>
      <c r="H82" s="4"/>
      <c r="I82" s="4"/>
      <c r="J82" s="4"/>
      <c r="K82" s="4"/>
      <c r="L82" s="4"/>
      <c r="M82" s="4"/>
      <c r="N82" s="4"/>
      <c r="O82" s="4"/>
      <c r="P82" s="4"/>
      <c r="Q82" s="4"/>
      <c r="R82" s="4"/>
      <c r="S82" s="4"/>
      <c r="T82" s="4"/>
      <c r="U82" s="4"/>
      <c r="V82" s="4"/>
      <c r="W82" s="4"/>
      <c r="X82" s="4"/>
      <c r="Y82" s="4"/>
      <c r="Z82" s="4"/>
      <c r="AA82" s="4"/>
      <c r="AB82" s="4"/>
      <c r="AC82" s="4"/>
      <c r="AD82" s="4"/>
      <c r="AE82" s="4"/>
      <c r="AF82" s="4"/>
      <c r="AG82" s="4"/>
      <c r="AH82" s="4"/>
      <c r="AI82" s="4"/>
      <c r="AJ82" s="4"/>
      <c r="AK82" s="4"/>
      <c r="AL82" s="4"/>
    </row>
    <row r="83" spans="1:38" ht="15" customHeight="1">
      <c r="A83" s="4"/>
      <c r="B83" s="4"/>
      <c r="C83" s="4"/>
      <c r="D83" s="4"/>
      <c r="E83" s="4"/>
      <c r="F83" s="4"/>
      <c r="G83" s="4"/>
      <c r="H83" s="4"/>
      <c r="I83" s="4"/>
      <c r="J83" s="4"/>
      <c r="K83" s="4"/>
      <c r="L83" s="4"/>
      <c r="M83" s="4"/>
      <c r="N83" s="4"/>
      <c r="O83" s="4"/>
      <c r="P83" s="4"/>
      <c r="Q83" s="4"/>
      <c r="R83" s="4"/>
      <c r="S83" s="4"/>
      <c r="T83" s="4"/>
      <c r="U83" s="4"/>
      <c r="V83" s="4"/>
      <c r="W83" s="4"/>
      <c r="X83" s="4"/>
      <c r="Y83" s="4"/>
      <c r="Z83" s="4"/>
      <c r="AA83" s="4"/>
      <c r="AB83" s="4"/>
      <c r="AC83" s="4"/>
      <c r="AD83" s="4"/>
      <c r="AE83" s="4"/>
      <c r="AF83" s="4"/>
      <c r="AG83" s="4"/>
      <c r="AH83" s="4"/>
      <c r="AI83" s="4"/>
      <c r="AJ83" s="4"/>
      <c r="AK83" s="4"/>
      <c r="AL83" s="4"/>
    </row>
    <row r="84" spans="1:38" ht="15" customHeight="1">
      <c r="A84" s="4"/>
      <c r="B84" s="4"/>
      <c r="C84" s="4"/>
      <c r="D84" s="4"/>
      <c r="E84" s="4"/>
      <c r="F84" s="4"/>
      <c r="G84" s="4"/>
      <c r="H84" s="4"/>
      <c r="I84" s="4"/>
      <c r="J84" s="4"/>
      <c r="K84" s="4"/>
      <c r="L84" s="4"/>
      <c r="M84" s="4"/>
      <c r="N84" s="4"/>
      <c r="O84" s="4"/>
      <c r="P84" s="4"/>
      <c r="Q84" s="4"/>
      <c r="R84" s="4"/>
      <c r="S84" s="4"/>
      <c r="T84" s="4"/>
      <c r="U84" s="4"/>
      <c r="V84" s="4"/>
      <c r="W84" s="4"/>
      <c r="X84" s="4"/>
      <c r="Y84" s="4"/>
      <c r="Z84" s="4"/>
      <c r="AA84" s="4"/>
      <c r="AB84" s="4"/>
      <c r="AC84" s="4"/>
      <c r="AD84" s="4"/>
      <c r="AE84" s="4"/>
      <c r="AF84" s="4"/>
      <c r="AG84" s="4"/>
      <c r="AH84" s="4"/>
      <c r="AI84" s="4"/>
      <c r="AJ84" s="4"/>
      <c r="AK84" s="4"/>
      <c r="AL84" s="4"/>
    </row>
    <row r="85" spans="1:38" ht="15" customHeight="1">
      <c r="A85" s="4"/>
      <c r="B85" s="4"/>
      <c r="C85" s="4"/>
      <c r="D85" s="4"/>
      <c r="E85" s="4"/>
      <c r="F85" s="4"/>
      <c r="G85" s="4"/>
      <c r="H85" s="4"/>
      <c r="I85" s="4"/>
      <c r="J85" s="4"/>
      <c r="K85" s="4"/>
      <c r="L85" s="4"/>
      <c r="M85" s="4"/>
      <c r="N85" s="4"/>
      <c r="O85" s="4"/>
      <c r="P85" s="4"/>
      <c r="Q85" s="4"/>
      <c r="R85" s="4"/>
      <c r="S85" s="4"/>
      <c r="T85" s="4"/>
      <c r="U85" s="4"/>
      <c r="V85" s="4"/>
      <c r="W85" s="4"/>
      <c r="X85" s="4"/>
      <c r="Y85" s="4"/>
      <c r="Z85" s="4"/>
      <c r="AA85" s="4"/>
      <c r="AB85" s="4"/>
      <c r="AC85" s="4"/>
      <c r="AD85" s="4"/>
      <c r="AE85" s="4"/>
      <c r="AF85" s="4"/>
      <c r="AG85" s="4"/>
      <c r="AH85" s="4"/>
      <c r="AI85" s="4"/>
      <c r="AJ85" s="4"/>
      <c r="AK85" s="4"/>
      <c r="AL85" s="4"/>
    </row>
    <row r="86" spans="1:38" ht="15" customHeight="1">
      <c r="A86" s="4"/>
      <c r="B86" s="4"/>
      <c r="C86" s="4"/>
      <c r="D86" s="4"/>
      <c r="E86" s="4"/>
      <c r="F86" s="4"/>
      <c r="G86" s="4"/>
      <c r="H86" s="4"/>
      <c r="I86" s="4"/>
      <c r="J86" s="4"/>
      <c r="K86" s="4"/>
      <c r="L86" s="4"/>
      <c r="M86" s="4"/>
      <c r="N86" s="4"/>
      <c r="O86" s="4"/>
      <c r="P86" s="4"/>
      <c r="Q86" s="4"/>
      <c r="R86" s="4"/>
      <c r="S86" s="4"/>
      <c r="T86" s="4"/>
      <c r="U86" s="4"/>
      <c r="V86" s="4"/>
      <c r="W86" s="4"/>
      <c r="X86" s="4"/>
      <c r="Y86" s="4"/>
      <c r="Z86" s="4"/>
      <c r="AA86" s="4"/>
      <c r="AB86" s="4"/>
      <c r="AC86" s="4"/>
      <c r="AD86" s="4"/>
      <c r="AE86" s="4"/>
      <c r="AF86" s="4"/>
      <c r="AG86" s="4"/>
      <c r="AH86" s="4"/>
      <c r="AI86" s="4"/>
      <c r="AJ86" s="4"/>
      <c r="AK86" s="4"/>
      <c r="AL86" s="4"/>
    </row>
    <row r="87" spans="1:38" ht="15" customHeight="1">
      <c r="A87" s="4"/>
      <c r="B87" s="4"/>
      <c r="C87" s="4"/>
      <c r="D87" s="4"/>
      <c r="E87" s="4"/>
      <c r="F87" s="4"/>
      <c r="G87" s="4"/>
      <c r="H87" s="4"/>
      <c r="I87" s="4"/>
      <c r="J87" s="4"/>
      <c r="K87" s="4"/>
      <c r="L87" s="4"/>
      <c r="M87" s="4"/>
      <c r="N87" s="4"/>
      <c r="O87" s="4"/>
      <c r="P87" s="4"/>
      <c r="Q87" s="4"/>
      <c r="R87" s="4"/>
      <c r="S87" s="4"/>
      <c r="T87" s="4"/>
      <c r="U87" s="4"/>
      <c r="V87" s="4"/>
      <c r="W87" s="4"/>
      <c r="X87" s="4"/>
      <c r="Y87" s="4"/>
      <c r="Z87" s="4"/>
      <c r="AA87" s="4"/>
      <c r="AB87" s="4"/>
      <c r="AC87" s="4"/>
      <c r="AD87" s="4"/>
      <c r="AE87" s="4"/>
      <c r="AF87" s="4"/>
      <c r="AG87" s="4"/>
      <c r="AH87" s="4"/>
      <c r="AI87" s="4"/>
      <c r="AJ87" s="4"/>
      <c r="AK87" s="4"/>
      <c r="AL87" s="4"/>
    </row>
    <row r="88" spans="1:38" ht="15" customHeight="1">
      <c r="A88" s="4"/>
      <c r="B88" s="4"/>
      <c r="C88" s="4"/>
      <c r="D88" s="4"/>
      <c r="E88" s="4"/>
      <c r="F88" s="4"/>
      <c r="G88" s="4"/>
      <c r="H88" s="4"/>
      <c r="I88" s="4"/>
      <c r="J88" s="4"/>
      <c r="K88" s="4"/>
      <c r="L88" s="4"/>
      <c r="M88" s="4"/>
      <c r="N88" s="4"/>
      <c r="O88" s="4"/>
      <c r="P88" s="4"/>
      <c r="Q88" s="4"/>
      <c r="R88" s="4"/>
      <c r="S88" s="4"/>
      <c r="T88" s="4"/>
      <c r="U88" s="4"/>
      <c r="V88" s="4"/>
      <c r="W88" s="4"/>
      <c r="X88" s="4"/>
      <c r="Y88" s="4"/>
      <c r="Z88" s="4"/>
      <c r="AA88" s="4"/>
      <c r="AB88" s="4"/>
      <c r="AC88" s="4"/>
      <c r="AD88" s="4"/>
      <c r="AE88" s="4"/>
      <c r="AF88" s="4"/>
      <c r="AG88" s="4"/>
      <c r="AH88" s="4"/>
      <c r="AI88" s="4"/>
      <c r="AJ88" s="4"/>
      <c r="AK88" s="4"/>
      <c r="AL88" s="4"/>
    </row>
    <row r="89" spans="1:38" ht="15" customHeight="1">
      <c r="A89" s="4"/>
      <c r="B89" s="4"/>
      <c r="C89" s="4"/>
      <c r="D89" s="4"/>
      <c r="E89" s="4"/>
      <c r="F89" s="4"/>
      <c r="G89" s="4"/>
      <c r="H89" s="4"/>
      <c r="I89" s="4"/>
      <c r="J89" s="4"/>
      <c r="K89" s="4"/>
      <c r="L89" s="4"/>
      <c r="M89" s="4"/>
      <c r="N89" s="4"/>
      <c r="O89" s="4"/>
      <c r="P89" s="4"/>
      <c r="Q89" s="4"/>
      <c r="R89" s="4"/>
      <c r="S89" s="4"/>
      <c r="T89" s="4"/>
      <c r="U89" s="4"/>
      <c r="V89" s="4"/>
      <c r="W89" s="4"/>
      <c r="X89" s="4"/>
      <c r="Y89" s="4"/>
      <c r="Z89" s="4"/>
      <c r="AA89" s="4"/>
      <c r="AB89" s="4"/>
      <c r="AC89" s="4"/>
      <c r="AD89" s="4"/>
      <c r="AE89" s="4"/>
      <c r="AF89" s="4"/>
      <c r="AG89" s="4"/>
      <c r="AH89" s="4"/>
      <c r="AI89" s="4"/>
      <c r="AJ89" s="4"/>
      <c r="AK89" s="4"/>
      <c r="AL89" s="4"/>
    </row>
    <row r="90" spans="1:38" ht="15" customHeight="1">
      <c r="A90" s="4"/>
      <c r="B90" s="4"/>
      <c r="C90" s="4"/>
      <c r="D90" s="4"/>
      <c r="E90" s="4"/>
      <c r="F90" s="4"/>
      <c r="G90" s="4"/>
      <c r="H90" s="4"/>
      <c r="I90" s="4"/>
      <c r="J90" s="4"/>
      <c r="K90" s="4"/>
      <c r="L90" s="4"/>
      <c r="M90" s="4"/>
      <c r="N90" s="4"/>
      <c r="O90" s="4"/>
      <c r="P90" s="4"/>
      <c r="Q90" s="4"/>
      <c r="R90" s="4"/>
      <c r="S90" s="4"/>
      <c r="T90" s="4"/>
      <c r="U90" s="4"/>
      <c r="V90" s="4"/>
      <c r="W90" s="4"/>
      <c r="X90" s="4"/>
      <c r="Y90" s="4"/>
      <c r="Z90" s="4"/>
      <c r="AA90" s="4"/>
      <c r="AB90" s="4"/>
      <c r="AC90" s="4"/>
      <c r="AD90" s="4"/>
      <c r="AE90" s="4"/>
      <c r="AF90" s="4"/>
      <c r="AG90" s="4"/>
      <c r="AH90" s="4"/>
      <c r="AI90" s="4"/>
      <c r="AJ90" s="4"/>
      <c r="AK90" s="4"/>
      <c r="AL90" s="4"/>
    </row>
    <row r="91" spans="1:38" ht="15" customHeight="1">
      <c r="A91" s="4"/>
      <c r="B91" s="4"/>
      <c r="C91" s="4"/>
      <c r="D91" s="4"/>
      <c r="E91" s="4"/>
      <c r="F91" s="4"/>
      <c r="G91" s="4"/>
      <c r="H91" s="4"/>
      <c r="I91" s="4"/>
      <c r="J91" s="4"/>
      <c r="K91" s="4"/>
      <c r="L91" s="4"/>
      <c r="M91" s="4"/>
      <c r="N91" s="4"/>
      <c r="O91" s="4"/>
      <c r="P91" s="4"/>
      <c r="Q91" s="4"/>
      <c r="R91" s="4"/>
      <c r="S91" s="4"/>
      <c r="T91" s="4"/>
      <c r="U91" s="4"/>
      <c r="V91" s="4"/>
      <c r="W91" s="4"/>
      <c r="X91" s="4"/>
      <c r="Y91" s="4"/>
      <c r="Z91" s="4"/>
      <c r="AA91" s="4"/>
      <c r="AB91" s="4"/>
      <c r="AC91" s="4"/>
      <c r="AD91" s="4"/>
      <c r="AE91" s="4"/>
      <c r="AF91" s="4"/>
      <c r="AG91" s="4"/>
      <c r="AH91" s="4"/>
      <c r="AI91" s="4"/>
      <c r="AJ91" s="4"/>
      <c r="AK91" s="4"/>
      <c r="AL91" s="4"/>
    </row>
    <row r="92" spans="1:38" ht="15" customHeight="1">
      <c r="A92" s="4"/>
      <c r="B92" s="4"/>
      <c r="C92" s="4"/>
      <c r="D92" s="4"/>
      <c r="E92" s="4"/>
      <c r="F92" s="4"/>
      <c r="G92" s="4"/>
      <c r="H92" s="4"/>
      <c r="I92" s="4"/>
      <c r="J92" s="4"/>
      <c r="K92" s="4"/>
      <c r="L92" s="4"/>
      <c r="M92" s="4"/>
      <c r="N92" s="4"/>
      <c r="O92" s="4"/>
      <c r="P92" s="4"/>
      <c r="Q92" s="4"/>
      <c r="R92" s="4"/>
      <c r="S92" s="4"/>
      <c r="T92" s="4"/>
      <c r="U92" s="4"/>
      <c r="V92" s="4"/>
      <c r="W92" s="4"/>
      <c r="X92" s="4"/>
      <c r="Y92" s="4"/>
      <c r="Z92" s="4"/>
      <c r="AA92" s="4"/>
      <c r="AB92" s="4"/>
      <c r="AC92" s="4"/>
      <c r="AD92" s="4"/>
      <c r="AE92" s="4"/>
      <c r="AF92" s="4"/>
      <c r="AG92" s="4"/>
      <c r="AH92" s="4"/>
      <c r="AI92" s="4"/>
      <c r="AJ92" s="4"/>
      <c r="AK92" s="4"/>
      <c r="AL92" s="4"/>
    </row>
    <row r="93" spans="1:38" ht="15" customHeight="1">
      <c r="A93" s="4"/>
      <c r="B93" s="4"/>
      <c r="C93" s="4"/>
      <c r="D93" s="4"/>
      <c r="E93" s="4"/>
      <c r="F93" s="4"/>
      <c r="G93" s="4"/>
      <c r="H93" s="4"/>
      <c r="I93" s="4"/>
      <c r="J93" s="4"/>
      <c r="K93" s="4"/>
      <c r="L93" s="4"/>
      <c r="M93" s="4"/>
      <c r="N93" s="4"/>
      <c r="O93" s="4"/>
      <c r="P93" s="4"/>
      <c r="Q93" s="4"/>
      <c r="R93" s="4"/>
      <c r="S93" s="4"/>
      <c r="T93" s="4"/>
      <c r="U93" s="4"/>
      <c r="V93" s="4"/>
      <c r="W93" s="4"/>
      <c r="X93" s="4"/>
      <c r="Y93" s="4"/>
      <c r="Z93" s="4"/>
      <c r="AA93" s="4"/>
      <c r="AB93" s="4"/>
      <c r="AC93" s="4"/>
      <c r="AD93" s="4"/>
      <c r="AE93" s="4"/>
      <c r="AF93" s="4"/>
      <c r="AG93" s="4"/>
      <c r="AH93" s="4"/>
      <c r="AI93" s="4"/>
      <c r="AJ93" s="4"/>
      <c r="AK93" s="4"/>
      <c r="AL93" s="4"/>
    </row>
    <row r="94" spans="1:38" ht="15" customHeight="1">
      <c r="A94" s="4"/>
      <c r="B94" s="4"/>
      <c r="C94" s="4"/>
      <c r="D94" s="4"/>
      <c r="E94" s="4"/>
      <c r="F94" s="4"/>
      <c r="G94" s="4"/>
      <c r="H94" s="4"/>
      <c r="I94" s="4"/>
      <c r="J94" s="4"/>
      <c r="K94" s="4"/>
      <c r="L94" s="4"/>
      <c r="M94" s="4"/>
      <c r="N94" s="4"/>
      <c r="O94" s="4"/>
      <c r="P94" s="4"/>
      <c r="Q94" s="4"/>
      <c r="R94" s="4"/>
      <c r="S94" s="4"/>
      <c r="T94" s="4"/>
      <c r="U94" s="4"/>
      <c r="V94" s="4"/>
      <c r="W94" s="4"/>
      <c r="X94" s="4"/>
      <c r="Y94" s="4"/>
      <c r="Z94" s="4"/>
      <c r="AA94" s="4"/>
      <c r="AB94" s="4"/>
      <c r="AC94" s="4"/>
      <c r="AD94" s="4"/>
      <c r="AE94" s="4"/>
      <c r="AF94" s="4"/>
      <c r="AG94" s="4"/>
      <c r="AH94" s="4"/>
      <c r="AI94" s="4"/>
      <c r="AJ94" s="4"/>
      <c r="AK94" s="4"/>
      <c r="AL94" s="4"/>
    </row>
    <row r="95" spans="1:38" ht="15" customHeight="1">
      <c r="A95" s="4"/>
      <c r="B95" s="4"/>
      <c r="C95" s="4"/>
      <c r="D95" s="4"/>
      <c r="E95" s="4"/>
      <c r="F95" s="4"/>
      <c r="G95" s="4"/>
      <c r="H95" s="4"/>
      <c r="I95" s="4"/>
      <c r="J95" s="4"/>
      <c r="K95" s="4"/>
      <c r="L95" s="4"/>
      <c r="M95" s="4"/>
      <c r="N95" s="4"/>
      <c r="O95" s="4"/>
      <c r="P95" s="4"/>
      <c r="Q95" s="4"/>
      <c r="R95" s="4"/>
      <c r="S95" s="4"/>
      <c r="T95" s="4"/>
      <c r="U95" s="4"/>
      <c r="V95" s="4"/>
      <c r="W95" s="4"/>
      <c r="X95" s="4"/>
      <c r="Y95" s="4"/>
      <c r="Z95" s="4"/>
      <c r="AA95" s="4"/>
      <c r="AB95" s="4"/>
      <c r="AC95" s="4"/>
      <c r="AD95" s="4"/>
      <c r="AE95" s="4"/>
      <c r="AF95" s="4"/>
      <c r="AG95" s="4"/>
      <c r="AH95" s="4"/>
      <c r="AI95" s="4"/>
      <c r="AJ95" s="4"/>
      <c r="AK95" s="4"/>
      <c r="AL95" s="4"/>
    </row>
    <row r="96" spans="1:38" ht="15" customHeight="1">
      <c r="A96" s="4"/>
      <c r="B96" s="4"/>
      <c r="C96" s="4"/>
      <c r="D96" s="4"/>
      <c r="E96" s="4"/>
      <c r="F96" s="4"/>
      <c r="G96" s="4"/>
      <c r="H96" s="4"/>
      <c r="I96" s="4"/>
      <c r="J96" s="4"/>
      <c r="K96" s="4"/>
      <c r="L96" s="4"/>
      <c r="M96" s="4"/>
      <c r="N96" s="4"/>
      <c r="O96" s="4"/>
      <c r="P96" s="4"/>
      <c r="Q96" s="4"/>
      <c r="R96" s="4"/>
      <c r="S96" s="4"/>
      <c r="T96" s="4"/>
      <c r="U96" s="4"/>
      <c r="V96" s="4"/>
      <c r="W96" s="4"/>
      <c r="X96" s="4"/>
      <c r="Y96" s="4"/>
      <c r="Z96" s="4"/>
      <c r="AA96" s="4"/>
      <c r="AB96" s="4"/>
      <c r="AC96" s="4"/>
      <c r="AD96" s="4"/>
      <c r="AE96" s="4"/>
      <c r="AF96" s="4"/>
      <c r="AG96" s="4"/>
      <c r="AH96" s="4"/>
      <c r="AI96" s="4"/>
      <c r="AJ96" s="4"/>
      <c r="AK96" s="4"/>
      <c r="AL96" s="4"/>
    </row>
    <row r="97" spans="1:38" ht="15" customHeight="1">
      <c r="A97" s="4"/>
      <c r="B97" s="4"/>
      <c r="C97" s="4"/>
      <c r="D97" s="4"/>
      <c r="E97" s="4"/>
      <c r="F97" s="4"/>
      <c r="G97" s="4"/>
      <c r="H97" s="4"/>
      <c r="I97" s="4"/>
      <c r="J97" s="4"/>
      <c r="K97" s="4"/>
      <c r="L97" s="4"/>
      <c r="M97" s="4"/>
      <c r="N97" s="4"/>
      <c r="O97" s="4"/>
      <c r="P97" s="4"/>
      <c r="Q97" s="4"/>
      <c r="R97" s="4"/>
      <c r="S97" s="4"/>
      <c r="T97" s="4"/>
      <c r="U97" s="4"/>
      <c r="V97" s="4"/>
      <c r="W97" s="4"/>
      <c r="X97" s="4"/>
      <c r="Y97" s="4"/>
      <c r="Z97" s="4"/>
      <c r="AA97" s="4"/>
      <c r="AB97" s="4"/>
      <c r="AC97" s="4"/>
      <c r="AD97" s="4"/>
      <c r="AE97" s="4"/>
      <c r="AF97" s="4"/>
      <c r="AG97" s="4"/>
      <c r="AH97" s="4"/>
      <c r="AI97" s="4"/>
      <c r="AJ97" s="4"/>
      <c r="AK97" s="4"/>
      <c r="AL97" s="4"/>
    </row>
    <row r="98" spans="1:38" ht="15" customHeight="1">
      <c r="A98" s="4"/>
      <c r="B98" s="4"/>
      <c r="C98" s="4"/>
      <c r="D98" s="4"/>
      <c r="E98" s="4"/>
      <c r="F98" s="4"/>
      <c r="G98" s="4"/>
      <c r="H98" s="4"/>
      <c r="I98" s="4"/>
      <c r="J98" s="4"/>
      <c r="K98" s="4"/>
      <c r="L98" s="4"/>
      <c r="M98" s="4"/>
      <c r="N98" s="4"/>
      <c r="O98" s="4"/>
      <c r="P98" s="4"/>
      <c r="Q98" s="4"/>
      <c r="R98" s="4"/>
      <c r="S98" s="4"/>
      <c r="T98" s="4"/>
      <c r="U98" s="4"/>
      <c r="V98" s="4"/>
      <c r="W98" s="4"/>
      <c r="X98" s="4"/>
      <c r="Y98" s="4"/>
      <c r="Z98" s="4"/>
      <c r="AA98" s="4"/>
      <c r="AB98" s="4"/>
      <c r="AC98" s="4"/>
      <c r="AD98" s="4"/>
      <c r="AE98" s="4"/>
      <c r="AF98" s="4"/>
      <c r="AG98" s="4"/>
      <c r="AH98" s="4"/>
      <c r="AI98" s="4"/>
      <c r="AJ98" s="4"/>
      <c r="AK98" s="4"/>
      <c r="AL98" s="4"/>
    </row>
    <row r="99" spans="1:38" ht="15" customHeight="1">
      <c r="A99" s="4"/>
      <c r="B99" s="4"/>
      <c r="C99" s="4"/>
      <c r="D99" s="4"/>
      <c r="E99" s="4"/>
      <c r="F99" s="4"/>
      <c r="G99" s="4"/>
      <c r="H99" s="4"/>
      <c r="I99" s="4"/>
      <c r="J99" s="4"/>
      <c r="K99" s="4"/>
      <c r="L99" s="4"/>
      <c r="M99" s="4"/>
      <c r="N99" s="4"/>
      <c r="O99" s="4"/>
      <c r="P99" s="4"/>
      <c r="Q99" s="4"/>
      <c r="R99" s="4"/>
      <c r="S99" s="4"/>
      <c r="T99" s="4"/>
      <c r="U99" s="4"/>
      <c r="V99" s="4"/>
      <c r="W99" s="4"/>
      <c r="X99" s="4"/>
      <c r="Y99" s="4"/>
      <c r="Z99" s="4"/>
      <c r="AA99" s="4"/>
      <c r="AB99" s="4"/>
      <c r="AC99" s="4"/>
      <c r="AD99" s="4"/>
      <c r="AE99" s="4"/>
      <c r="AF99" s="4"/>
      <c r="AG99" s="4"/>
      <c r="AH99" s="4"/>
      <c r="AI99" s="4"/>
      <c r="AJ99" s="4"/>
      <c r="AK99" s="4"/>
      <c r="AL99" s="4"/>
    </row>
    <row r="100" spans="1:38" ht="1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c r="AA100" s="4"/>
      <c r="AB100" s="4"/>
      <c r="AC100" s="4"/>
      <c r="AD100" s="4"/>
      <c r="AE100" s="4"/>
      <c r="AF100" s="4"/>
      <c r="AG100" s="4"/>
      <c r="AH100" s="4"/>
      <c r="AI100" s="4"/>
      <c r="AJ100" s="4"/>
      <c r="AK100" s="4"/>
      <c r="AL100" s="4"/>
    </row>
    <row r="101" spans="1:38" ht="1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c r="AA101" s="4"/>
      <c r="AB101" s="4"/>
      <c r="AC101" s="4"/>
      <c r="AD101" s="4"/>
      <c r="AE101" s="4"/>
      <c r="AF101" s="4"/>
      <c r="AG101" s="4"/>
      <c r="AH101" s="4"/>
      <c r="AI101" s="4"/>
      <c r="AJ101" s="4"/>
      <c r="AK101" s="4"/>
      <c r="AL101" s="4"/>
    </row>
    <row r="102" spans="1:38" ht="1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c r="AA102" s="4"/>
      <c r="AB102" s="4"/>
      <c r="AC102" s="4"/>
      <c r="AD102" s="4"/>
      <c r="AE102" s="4"/>
      <c r="AF102" s="4"/>
      <c r="AG102" s="4"/>
      <c r="AH102" s="4"/>
      <c r="AI102" s="4"/>
      <c r="AJ102" s="4"/>
      <c r="AK102" s="4"/>
      <c r="AL102" s="4"/>
    </row>
    <row r="103" spans="1:38" ht="1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c r="AA103" s="4"/>
      <c r="AB103" s="4"/>
      <c r="AC103" s="4"/>
      <c r="AD103" s="4"/>
      <c r="AE103" s="4"/>
      <c r="AF103" s="4"/>
      <c r="AG103" s="4"/>
      <c r="AH103" s="4"/>
      <c r="AI103" s="4"/>
      <c r="AJ103" s="4"/>
      <c r="AK103" s="4"/>
      <c r="AL103" s="4"/>
    </row>
    <row r="104" spans="1:38" ht="1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c r="AA104" s="4"/>
      <c r="AB104" s="4"/>
      <c r="AC104" s="4"/>
      <c r="AD104" s="4"/>
      <c r="AE104" s="4"/>
      <c r="AF104" s="4"/>
      <c r="AG104" s="4"/>
      <c r="AH104" s="4"/>
      <c r="AI104" s="4"/>
      <c r="AJ104" s="4"/>
      <c r="AK104" s="4"/>
      <c r="AL104" s="4"/>
    </row>
    <row r="105" spans="1:38" ht="1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c r="AA105" s="4"/>
      <c r="AB105" s="4"/>
      <c r="AC105" s="4"/>
      <c r="AD105" s="4"/>
      <c r="AE105" s="4"/>
      <c r="AF105" s="4"/>
      <c r="AG105" s="4"/>
      <c r="AH105" s="4"/>
      <c r="AI105" s="4"/>
      <c r="AJ105" s="4"/>
      <c r="AK105" s="4"/>
      <c r="AL105" s="4"/>
    </row>
    <row r="106" spans="1:38" ht="1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c r="AA106" s="4"/>
      <c r="AB106" s="4"/>
      <c r="AC106" s="4"/>
      <c r="AD106" s="4"/>
      <c r="AE106" s="4"/>
      <c r="AF106" s="4"/>
      <c r="AG106" s="4"/>
      <c r="AH106" s="4"/>
      <c r="AI106" s="4"/>
      <c r="AJ106" s="4"/>
      <c r="AK106" s="4"/>
      <c r="AL106" s="4"/>
    </row>
    <row r="107" spans="1:38" ht="1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c r="AA107" s="4"/>
      <c r="AB107" s="4"/>
      <c r="AC107" s="4"/>
      <c r="AD107" s="4"/>
      <c r="AE107" s="4"/>
      <c r="AF107" s="4"/>
      <c r="AG107" s="4"/>
      <c r="AH107" s="4"/>
      <c r="AI107" s="4"/>
      <c r="AJ107" s="4"/>
      <c r="AK107" s="4"/>
      <c r="AL107" s="4"/>
    </row>
    <row r="108" spans="1:38" ht="1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c r="AA108" s="4"/>
      <c r="AB108" s="4"/>
      <c r="AC108" s="4"/>
      <c r="AD108" s="4"/>
      <c r="AE108" s="4"/>
      <c r="AF108" s="4"/>
      <c r="AG108" s="4"/>
      <c r="AH108" s="4"/>
      <c r="AI108" s="4"/>
      <c r="AJ108" s="4"/>
      <c r="AK108" s="4"/>
      <c r="AL108" s="4"/>
    </row>
    <row r="109" spans="1:38" ht="1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c r="AA109" s="4"/>
      <c r="AB109" s="4"/>
      <c r="AC109" s="4"/>
      <c r="AD109" s="4"/>
      <c r="AE109" s="4"/>
      <c r="AF109" s="4"/>
      <c r="AG109" s="4"/>
      <c r="AH109" s="4"/>
      <c r="AI109" s="4"/>
      <c r="AJ109" s="4"/>
      <c r="AK109" s="4"/>
      <c r="AL109" s="4"/>
    </row>
    <row r="110" spans="1:38" ht="1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c r="AA110" s="4"/>
      <c r="AB110" s="4"/>
      <c r="AC110" s="4"/>
      <c r="AD110" s="4"/>
      <c r="AE110" s="4"/>
      <c r="AF110" s="4"/>
      <c r="AG110" s="4"/>
      <c r="AH110" s="4"/>
      <c r="AI110" s="4"/>
      <c r="AJ110" s="4"/>
      <c r="AK110" s="4"/>
      <c r="AL110" s="4"/>
    </row>
    <row r="111" spans="1:38" ht="1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c r="AA111" s="4"/>
      <c r="AB111" s="4"/>
      <c r="AC111" s="4"/>
      <c r="AD111" s="4"/>
      <c r="AE111" s="4"/>
      <c r="AF111" s="4"/>
      <c r="AG111" s="4"/>
      <c r="AH111" s="4"/>
      <c r="AI111" s="4"/>
      <c r="AJ111" s="4"/>
      <c r="AK111" s="4"/>
      <c r="AL111" s="4"/>
    </row>
    <row r="112" spans="1:38" ht="1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c r="AA112" s="4"/>
      <c r="AB112" s="4"/>
      <c r="AC112" s="4"/>
      <c r="AD112" s="4"/>
      <c r="AE112" s="4"/>
      <c r="AF112" s="4"/>
      <c r="AG112" s="4"/>
      <c r="AH112" s="4"/>
      <c r="AI112" s="4"/>
      <c r="AJ112" s="4"/>
      <c r="AK112" s="4"/>
      <c r="AL112" s="4"/>
    </row>
    <row r="113" spans="1:38" ht="1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c r="AA113" s="4"/>
      <c r="AB113" s="4"/>
      <c r="AC113" s="4"/>
      <c r="AD113" s="4"/>
      <c r="AE113" s="4"/>
      <c r="AF113" s="4"/>
      <c r="AG113" s="4"/>
      <c r="AH113" s="4"/>
      <c r="AI113" s="4"/>
      <c r="AJ113" s="4"/>
      <c r="AK113" s="4"/>
      <c r="AL113" s="4"/>
    </row>
    <row r="114" spans="1:38" ht="1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c r="AA114" s="4"/>
      <c r="AB114" s="4"/>
      <c r="AC114" s="4"/>
      <c r="AD114" s="4"/>
      <c r="AE114" s="4"/>
      <c r="AF114" s="4"/>
      <c r="AG114" s="4"/>
      <c r="AH114" s="4"/>
      <c r="AI114" s="4"/>
      <c r="AJ114" s="4"/>
      <c r="AK114" s="4"/>
      <c r="AL114" s="4"/>
    </row>
    <row r="115" spans="1:38" ht="1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c r="AA115" s="4"/>
      <c r="AB115" s="4"/>
      <c r="AC115" s="4"/>
      <c r="AD115" s="4"/>
      <c r="AE115" s="4"/>
      <c r="AF115" s="4"/>
      <c r="AG115" s="4"/>
      <c r="AH115" s="4"/>
      <c r="AI115" s="4"/>
      <c r="AJ115" s="4"/>
      <c r="AK115" s="4"/>
      <c r="AL115" s="4"/>
    </row>
    <row r="116" spans="1:38" ht="1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c r="AA116" s="4"/>
      <c r="AB116" s="4"/>
      <c r="AC116" s="4"/>
      <c r="AD116" s="4"/>
      <c r="AE116" s="4"/>
      <c r="AF116" s="4"/>
      <c r="AG116" s="4"/>
      <c r="AH116" s="4"/>
      <c r="AI116" s="4"/>
      <c r="AJ116" s="4"/>
      <c r="AK116" s="4"/>
      <c r="AL116" s="4"/>
    </row>
    <row r="117" spans="1:38" ht="1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c r="AA117" s="4"/>
      <c r="AB117" s="4"/>
      <c r="AC117" s="4"/>
      <c r="AD117" s="4"/>
      <c r="AE117" s="4"/>
      <c r="AF117" s="4"/>
      <c r="AG117" s="4"/>
      <c r="AH117" s="4"/>
      <c r="AI117" s="4"/>
      <c r="AJ117" s="4"/>
      <c r="AK117" s="4"/>
      <c r="AL117" s="4"/>
    </row>
    <row r="118" spans="1:38" ht="1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c r="AA118" s="4"/>
      <c r="AB118" s="4"/>
      <c r="AC118" s="4"/>
      <c r="AD118" s="4"/>
      <c r="AE118" s="4"/>
      <c r="AF118" s="4"/>
      <c r="AG118" s="4"/>
      <c r="AH118" s="4"/>
      <c r="AI118" s="4"/>
      <c r="AJ118" s="4"/>
      <c r="AK118" s="4"/>
      <c r="AL118" s="4"/>
    </row>
    <row r="119" spans="1:38" ht="1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c r="AA119" s="4"/>
      <c r="AB119" s="4"/>
      <c r="AC119" s="4"/>
      <c r="AD119" s="4"/>
      <c r="AE119" s="4"/>
      <c r="AF119" s="4"/>
      <c r="AG119" s="4"/>
      <c r="AH119" s="4"/>
      <c r="AI119" s="4"/>
      <c r="AJ119" s="4"/>
      <c r="AK119" s="4"/>
      <c r="AL119" s="4"/>
    </row>
    <row r="120" spans="1:38" ht="1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c r="AA120" s="4"/>
      <c r="AB120" s="4"/>
      <c r="AC120" s="4"/>
      <c r="AD120" s="4"/>
      <c r="AE120" s="4"/>
      <c r="AF120" s="4"/>
      <c r="AG120" s="4"/>
      <c r="AH120" s="4"/>
      <c r="AI120" s="4"/>
      <c r="AJ120" s="4"/>
      <c r="AK120" s="4"/>
      <c r="AL120" s="4"/>
    </row>
    <row r="121" spans="1:38" ht="1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c r="AA121" s="4"/>
      <c r="AB121" s="4"/>
      <c r="AC121" s="4"/>
      <c r="AD121" s="4"/>
      <c r="AE121" s="4"/>
      <c r="AF121" s="4"/>
      <c r="AG121" s="4"/>
      <c r="AH121" s="4"/>
      <c r="AI121" s="4"/>
      <c r="AJ121" s="4"/>
      <c r="AK121" s="4"/>
      <c r="AL121" s="4"/>
    </row>
    <row r="122" spans="1:38" ht="1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c r="AA122" s="4"/>
      <c r="AB122" s="4"/>
      <c r="AC122" s="4"/>
      <c r="AD122" s="4"/>
      <c r="AE122" s="4"/>
      <c r="AF122" s="4"/>
      <c r="AG122" s="4"/>
      <c r="AH122" s="4"/>
      <c r="AI122" s="4"/>
      <c r="AJ122" s="4"/>
      <c r="AK122" s="4"/>
      <c r="AL122" s="4"/>
    </row>
    <row r="123" spans="1:38" ht="1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c r="AA123" s="4"/>
      <c r="AB123" s="4"/>
      <c r="AC123" s="4"/>
      <c r="AD123" s="4"/>
      <c r="AE123" s="4"/>
      <c r="AF123" s="4"/>
      <c r="AG123" s="4"/>
      <c r="AH123" s="4"/>
      <c r="AI123" s="4"/>
      <c r="AJ123" s="4"/>
      <c r="AK123" s="4"/>
      <c r="AL123" s="4"/>
    </row>
    <row r="124" spans="1:38" ht="1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c r="AA124" s="4"/>
      <c r="AB124" s="4"/>
      <c r="AC124" s="4"/>
      <c r="AD124" s="4"/>
      <c r="AE124" s="4"/>
      <c r="AF124" s="4"/>
      <c r="AG124" s="4"/>
      <c r="AH124" s="4"/>
      <c r="AI124" s="4"/>
      <c r="AJ124" s="4"/>
      <c r="AK124" s="4"/>
      <c r="AL124" s="4"/>
    </row>
    <row r="125" spans="1:38" ht="1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c r="AA125" s="4"/>
      <c r="AB125" s="4"/>
      <c r="AC125" s="4"/>
      <c r="AD125" s="4"/>
      <c r="AE125" s="4"/>
      <c r="AF125" s="4"/>
      <c r="AG125" s="4"/>
      <c r="AH125" s="4"/>
      <c r="AI125" s="4"/>
      <c r="AJ125" s="4"/>
      <c r="AK125" s="4"/>
      <c r="AL125" s="4"/>
    </row>
    <row r="126" spans="1:38" ht="1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c r="AA126" s="4"/>
      <c r="AB126" s="4"/>
      <c r="AC126" s="4"/>
      <c r="AD126" s="4"/>
      <c r="AE126" s="4"/>
      <c r="AF126" s="4"/>
      <c r="AG126" s="4"/>
      <c r="AH126" s="4"/>
      <c r="AI126" s="4"/>
      <c r="AJ126" s="4"/>
      <c r="AK126" s="4"/>
      <c r="AL126" s="4"/>
    </row>
    <row r="127" spans="1:38" ht="1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c r="AA127" s="4"/>
      <c r="AB127" s="4"/>
      <c r="AC127" s="4"/>
      <c r="AD127" s="4"/>
      <c r="AE127" s="4"/>
      <c r="AF127" s="4"/>
      <c r="AG127" s="4"/>
      <c r="AH127" s="4"/>
      <c r="AI127" s="4"/>
      <c r="AJ127" s="4"/>
      <c r="AK127" s="4"/>
      <c r="AL127" s="4"/>
    </row>
    <row r="128" spans="1:38" ht="1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c r="AA128" s="4"/>
      <c r="AB128" s="4"/>
      <c r="AC128" s="4"/>
      <c r="AD128" s="4"/>
      <c r="AE128" s="4"/>
      <c r="AF128" s="4"/>
      <c r="AG128" s="4"/>
      <c r="AH128" s="4"/>
      <c r="AI128" s="4"/>
      <c r="AJ128" s="4"/>
      <c r="AK128" s="4"/>
      <c r="AL128" s="4"/>
    </row>
    <row r="129" spans="1:38" ht="1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c r="AA129" s="4"/>
      <c r="AB129" s="4"/>
      <c r="AC129" s="4"/>
      <c r="AD129" s="4"/>
      <c r="AE129" s="4"/>
      <c r="AF129" s="4"/>
      <c r="AG129" s="4"/>
      <c r="AH129" s="4"/>
      <c r="AI129" s="4"/>
      <c r="AJ129" s="4"/>
      <c r="AK129" s="4"/>
      <c r="AL129" s="4"/>
    </row>
    <row r="130" spans="1:38" ht="1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c r="AA130" s="4"/>
      <c r="AB130" s="4"/>
      <c r="AC130" s="4"/>
      <c r="AD130" s="4"/>
      <c r="AE130" s="4"/>
      <c r="AF130" s="4"/>
      <c r="AG130" s="4"/>
      <c r="AH130" s="4"/>
      <c r="AI130" s="4"/>
      <c r="AJ130" s="4"/>
      <c r="AK130" s="4"/>
      <c r="AL130" s="4"/>
    </row>
    <row r="131" spans="1:38" ht="1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c r="AA131" s="4"/>
      <c r="AB131" s="4"/>
      <c r="AC131" s="4"/>
      <c r="AD131" s="4"/>
      <c r="AE131" s="4"/>
      <c r="AF131" s="4"/>
      <c r="AG131" s="4"/>
      <c r="AH131" s="4"/>
      <c r="AI131" s="4"/>
      <c r="AJ131" s="4"/>
      <c r="AK131" s="4"/>
      <c r="AL131" s="4"/>
    </row>
    <row r="132" spans="1:38" ht="1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c r="AA132" s="4"/>
      <c r="AB132" s="4"/>
      <c r="AC132" s="4"/>
      <c r="AD132" s="4"/>
      <c r="AE132" s="4"/>
      <c r="AF132" s="4"/>
      <c r="AG132" s="4"/>
      <c r="AH132" s="4"/>
      <c r="AI132" s="4"/>
      <c r="AJ132" s="4"/>
      <c r="AK132" s="4"/>
      <c r="AL132" s="4"/>
    </row>
    <row r="133" spans="1:38" ht="1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c r="AA133" s="4"/>
      <c r="AB133" s="4"/>
      <c r="AC133" s="4"/>
      <c r="AD133" s="4"/>
      <c r="AE133" s="4"/>
      <c r="AF133" s="4"/>
      <c r="AG133" s="4"/>
      <c r="AH133" s="4"/>
      <c r="AI133" s="4"/>
      <c r="AJ133" s="4"/>
      <c r="AK133" s="4"/>
      <c r="AL133" s="4"/>
    </row>
    <row r="134" spans="1:38" ht="1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c r="AA134" s="4"/>
      <c r="AB134" s="4"/>
      <c r="AC134" s="4"/>
      <c r="AD134" s="4"/>
      <c r="AE134" s="4"/>
      <c r="AF134" s="4"/>
      <c r="AG134" s="4"/>
      <c r="AH134" s="4"/>
      <c r="AI134" s="4"/>
      <c r="AJ134" s="4"/>
      <c r="AK134" s="4"/>
      <c r="AL134" s="4"/>
    </row>
    <row r="135" spans="1:38" ht="1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c r="AA135" s="4"/>
      <c r="AB135" s="4"/>
      <c r="AC135" s="4"/>
      <c r="AD135" s="4"/>
      <c r="AE135" s="4"/>
      <c r="AF135" s="4"/>
      <c r="AG135" s="4"/>
      <c r="AH135" s="4"/>
      <c r="AI135" s="4"/>
      <c r="AJ135" s="4"/>
      <c r="AK135" s="4"/>
      <c r="AL135" s="4"/>
    </row>
    <row r="136" spans="1:38" ht="1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c r="AA136" s="4"/>
      <c r="AB136" s="4"/>
      <c r="AC136" s="4"/>
      <c r="AD136" s="4"/>
      <c r="AE136" s="4"/>
      <c r="AF136" s="4"/>
      <c r="AG136" s="4"/>
      <c r="AH136" s="4"/>
      <c r="AI136" s="4"/>
      <c r="AJ136" s="4"/>
      <c r="AK136" s="4"/>
      <c r="AL136" s="4"/>
    </row>
    <row r="137" spans="1:38" ht="1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c r="AA137" s="4"/>
      <c r="AB137" s="4"/>
      <c r="AC137" s="4"/>
      <c r="AD137" s="4"/>
      <c r="AE137" s="4"/>
      <c r="AF137" s="4"/>
      <c r="AG137" s="4"/>
      <c r="AH137" s="4"/>
      <c r="AI137" s="4"/>
      <c r="AJ137" s="4"/>
      <c r="AK137" s="4"/>
      <c r="AL137" s="4"/>
    </row>
    <row r="138" spans="1:38" ht="1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c r="AA138" s="4"/>
      <c r="AB138" s="4"/>
      <c r="AC138" s="4"/>
      <c r="AD138" s="4"/>
      <c r="AE138" s="4"/>
      <c r="AF138" s="4"/>
      <c r="AG138" s="4"/>
      <c r="AH138" s="4"/>
      <c r="AI138" s="4"/>
      <c r="AJ138" s="4"/>
      <c r="AK138" s="4"/>
      <c r="AL138" s="4"/>
    </row>
    <row r="139" spans="1:38" ht="1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c r="AA139" s="4"/>
      <c r="AB139" s="4"/>
      <c r="AC139" s="4"/>
      <c r="AD139" s="4"/>
      <c r="AE139" s="4"/>
      <c r="AF139" s="4"/>
      <c r="AG139" s="4"/>
      <c r="AH139" s="4"/>
      <c r="AI139" s="4"/>
      <c r="AJ139" s="4"/>
      <c r="AK139" s="4"/>
      <c r="AL139" s="4"/>
    </row>
    <row r="140" spans="1:38" ht="1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c r="AA140" s="4"/>
      <c r="AB140" s="4"/>
      <c r="AC140" s="4"/>
      <c r="AD140" s="4"/>
      <c r="AE140" s="4"/>
      <c r="AF140" s="4"/>
      <c r="AG140" s="4"/>
      <c r="AH140" s="4"/>
      <c r="AI140" s="4"/>
      <c r="AJ140" s="4"/>
      <c r="AK140" s="4"/>
      <c r="AL140" s="4"/>
    </row>
    <row r="141" spans="1:38" ht="1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c r="AA141" s="4"/>
      <c r="AB141" s="4"/>
      <c r="AC141" s="4"/>
      <c r="AD141" s="4"/>
      <c r="AE141" s="4"/>
      <c r="AF141" s="4"/>
      <c r="AG141" s="4"/>
      <c r="AH141" s="4"/>
      <c r="AI141" s="4"/>
      <c r="AJ141" s="4"/>
      <c r="AK141" s="4"/>
      <c r="AL141" s="4"/>
    </row>
    <row r="142" spans="1:38" ht="1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c r="AA142" s="4"/>
      <c r="AB142" s="4"/>
      <c r="AC142" s="4"/>
      <c r="AD142" s="4"/>
      <c r="AE142" s="4"/>
      <c r="AF142" s="4"/>
      <c r="AG142" s="4"/>
      <c r="AH142" s="4"/>
      <c r="AI142" s="4"/>
      <c r="AJ142" s="4"/>
      <c r="AK142" s="4"/>
      <c r="AL142" s="4"/>
    </row>
    <row r="143" spans="1:38" ht="1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c r="AA143" s="4"/>
      <c r="AB143" s="4"/>
      <c r="AC143" s="4"/>
      <c r="AD143" s="4"/>
      <c r="AE143" s="4"/>
      <c r="AF143" s="4"/>
      <c r="AG143" s="4"/>
      <c r="AH143" s="4"/>
      <c r="AI143" s="4"/>
      <c r="AJ143" s="4"/>
      <c r="AK143" s="4"/>
      <c r="AL143" s="4"/>
    </row>
    <row r="144" spans="1:38" ht="1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c r="AA144" s="4"/>
      <c r="AB144" s="4"/>
      <c r="AC144" s="4"/>
      <c r="AD144" s="4"/>
      <c r="AE144" s="4"/>
      <c r="AF144" s="4"/>
      <c r="AG144" s="4"/>
      <c r="AH144" s="4"/>
      <c r="AI144" s="4"/>
      <c r="AJ144" s="4"/>
      <c r="AK144" s="4"/>
      <c r="AL144" s="4"/>
    </row>
    <row r="145" spans="1:38" ht="1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c r="AA145" s="4"/>
      <c r="AB145" s="4"/>
      <c r="AC145" s="4"/>
      <c r="AD145" s="4"/>
      <c r="AE145" s="4"/>
      <c r="AF145" s="4"/>
      <c r="AG145" s="4"/>
      <c r="AH145" s="4"/>
      <c r="AI145" s="4"/>
      <c r="AJ145" s="4"/>
      <c r="AK145" s="4"/>
      <c r="AL145" s="4"/>
    </row>
    <row r="146" spans="1:38" ht="1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c r="AA146" s="4"/>
      <c r="AB146" s="4"/>
      <c r="AC146" s="4"/>
      <c r="AD146" s="4"/>
      <c r="AE146" s="4"/>
      <c r="AF146" s="4"/>
      <c r="AG146" s="4"/>
      <c r="AH146" s="4"/>
      <c r="AI146" s="4"/>
      <c r="AJ146" s="4"/>
      <c r="AK146" s="4"/>
      <c r="AL146" s="4"/>
    </row>
    <row r="147" spans="1:38" ht="1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c r="AA147" s="4"/>
      <c r="AB147" s="4"/>
      <c r="AC147" s="4"/>
      <c r="AD147" s="4"/>
      <c r="AE147" s="4"/>
      <c r="AF147" s="4"/>
      <c r="AG147" s="4"/>
      <c r="AH147" s="4"/>
      <c r="AI147" s="4"/>
      <c r="AJ147" s="4"/>
      <c r="AK147" s="4"/>
      <c r="AL147" s="4"/>
    </row>
    <row r="148" spans="1:38" ht="1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c r="AA148" s="4"/>
      <c r="AB148" s="4"/>
      <c r="AC148" s="4"/>
      <c r="AD148" s="4"/>
      <c r="AE148" s="4"/>
      <c r="AF148" s="4"/>
      <c r="AG148" s="4"/>
      <c r="AH148" s="4"/>
      <c r="AI148" s="4"/>
      <c r="AJ148" s="4"/>
      <c r="AK148" s="4"/>
      <c r="AL148" s="4"/>
    </row>
    <row r="149" spans="1:38" ht="1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c r="AA149" s="4"/>
      <c r="AB149" s="4"/>
      <c r="AC149" s="4"/>
      <c r="AD149" s="4"/>
      <c r="AE149" s="4"/>
      <c r="AF149" s="4"/>
      <c r="AG149" s="4"/>
      <c r="AH149" s="4"/>
      <c r="AI149" s="4"/>
      <c r="AJ149" s="4"/>
      <c r="AK149" s="4"/>
      <c r="AL149" s="4"/>
    </row>
    <row r="150" spans="1:38" ht="1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c r="AA150" s="4"/>
      <c r="AB150" s="4"/>
      <c r="AC150" s="4"/>
      <c r="AD150" s="4"/>
      <c r="AE150" s="4"/>
      <c r="AF150" s="4"/>
      <c r="AG150" s="4"/>
      <c r="AH150" s="4"/>
      <c r="AI150" s="4"/>
      <c r="AJ150" s="4"/>
      <c r="AK150" s="4"/>
      <c r="AL150" s="4"/>
    </row>
    <row r="151" spans="1:38" ht="1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c r="AA151" s="4"/>
      <c r="AB151" s="4"/>
      <c r="AC151" s="4"/>
      <c r="AD151" s="4"/>
      <c r="AE151" s="4"/>
      <c r="AF151" s="4"/>
      <c r="AG151" s="4"/>
      <c r="AH151" s="4"/>
      <c r="AI151" s="4"/>
      <c r="AJ151" s="4"/>
      <c r="AK151" s="4"/>
      <c r="AL151" s="4"/>
    </row>
    <row r="152" spans="1:38" ht="1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c r="AA152" s="4"/>
      <c r="AB152" s="4"/>
      <c r="AC152" s="4"/>
      <c r="AD152" s="4"/>
      <c r="AE152" s="4"/>
      <c r="AF152" s="4"/>
      <c r="AG152" s="4"/>
      <c r="AH152" s="4"/>
      <c r="AI152" s="4"/>
      <c r="AJ152" s="4"/>
      <c r="AK152" s="4"/>
      <c r="AL152" s="4"/>
    </row>
    <row r="153" spans="1:38" ht="1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c r="AA153" s="4"/>
      <c r="AB153" s="4"/>
      <c r="AC153" s="4"/>
      <c r="AD153" s="4"/>
      <c r="AE153" s="4"/>
      <c r="AF153" s="4"/>
      <c r="AG153" s="4"/>
      <c r="AH153" s="4"/>
      <c r="AI153" s="4"/>
      <c r="AJ153" s="4"/>
      <c r="AK153" s="4"/>
      <c r="AL153" s="4"/>
    </row>
    <row r="154" spans="1:38" ht="1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c r="AA154" s="4"/>
      <c r="AB154" s="4"/>
      <c r="AC154" s="4"/>
      <c r="AD154" s="4"/>
      <c r="AE154" s="4"/>
      <c r="AF154" s="4"/>
      <c r="AG154" s="4"/>
      <c r="AH154" s="4"/>
      <c r="AI154" s="4"/>
      <c r="AJ154" s="4"/>
      <c r="AK154" s="4"/>
      <c r="AL154" s="4"/>
    </row>
    <row r="155" spans="1:38" ht="1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c r="AA155" s="4"/>
      <c r="AB155" s="4"/>
      <c r="AC155" s="4"/>
      <c r="AD155" s="4"/>
      <c r="AE155" s="4"/>
      <c r="AF155" s="4"/>
      <c r="AG155" s="4"/>
      <c r="AH155" s="4"/>
      <c r="AI155" s="4"/>
      <c r="AJ155" s="4"/>
      <c r="AK155" s="4"/>
      <c r="AL155" s="4"/>
    </row>
    <row r="156" spans="1:38" ht="1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c r="AA156" s="4"/>
      <c r="AB156" s="4"/>
      <c r="AC156" s="4"/>
      <c r="AD156" s="4"/>
      <c r="AE156" s="4"/>
      <c r="AF156" s="4"/>
      <c r="AG156" s="4"/>
      <c r="AH156" s="4"/>
      <c r="AI156" s="4"/>
      <c r="AJ156" s="4"/>
      <c r="AK156" s="4"/>
      <c r="AL156" s="4"/>
    </row>
    <row r="157" spans="1:38" ht="1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c r="AA157" s="4"/>
      <c r="AB157" s="4"/>
      <c r="AC157" s="4"/>
      <c r="AD157" s="4"/>
      <c r="AE157" s="4"/>
      <c r="AF157" s="4"/>
      <c r="AG157" s="4"/>
      <c r="AH157" s="4"/>
      <c r="AI157" s="4"/>
      <c r="AJ157" s="4"/>
      <c r="AK157" s="4"/>
      <c r="AL157" s="4"/>
    </row>
    <row r="158" spans="1:38" ht="1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c r="AA158" s="4"/>
      <c r="AB158" s="4"/>
      <c r="AC158" s="4"/>
      <c r="AD158" s="4"/>
      <c r="AE158" s="4"/>
      <c r="AF158" s="4"/>
      <c r="AG158" s="4"/>
      <c r="AH158" s="4"/>
      <c r="AI158" s="4"/>
      <c r="AJ158" s="4"/>
      <c r="AK158" s="4"/>
      <c r="AL158" s="4"/>
    </row>
    <row r="159" spans="1:38" ht="1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c r="AA159" s="4"/>
      <c r="AB159" s="4"/>
      <c r="AC159" s="4"/>
      <c r="AD159" s="4"/>
      <c r="AE159" s="4"/>
      <c r="AF159" s="4"/>
      <c r="AG159" s="4"/>
      <c r="AH159" s="4"/>
      <c r="AI159" s="4"/>
      <c r="AJ159" s="4"/>
      <c r="AK159" s="4"/>
      <c r="AL159" s="4"/>
    </row>
    <row r="160" spans="1:38" ht="1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c r="AA160" s="4"/>
      <c r="AB160" s="4"/>
      <c r="AC160" s="4"/>
      <c r="AD160" s="4"/>
      <c r="AE160" s="4"/>
      <c r="AF160" s="4"/>
      <c r="AG160" s="4"/>
      <c r="AH160" s="4"/>
      <c r="AI160" s="4"/>
      <c r="AJ160" s="4"/>
      <c r="AK160" s="4"/>
      <c r="AL160" s="4"/>
    </row>
    <row r="161" spans="1:38" ht="1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c r="AA161" s="4"/>
      <c r="AB161" s="4"/>
      <c r="AC161" s="4"/>
      <c r="AD161" s="4"/>
      <c r="AE161" s="4"/>
      <c r="AF161" s="4"/>
      <c r="AG161" s="4"/>
      <c r="AH161" s="4"/>
      <c r="AI161" s="4"/>
      <c r="AJ161" s="4"/>
      <c r="AK161" s="4"/>
      <c r="AL161" s="4"/>
    </row>
    <row r="162" spans="1:38" ht="1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c r="AA162" s="4"/>
      <c r="AB162" s="4"/>
      <c r="AC162" s="4"/>
      <c r="AD162" s="4"/>
      <c r="AE162" s="4"/>
      <c r="AF162" s="4"/>
      <c r="AG162" s="4"/>
      <c r="AH162" s="4"/>
      <c r="AI162" s="4"/>
      <c r="AJ162" s="4"/>
      <c r="AK162" s="4"/>
      <c r="AL162" s="4"/>
    </row>
    <row r="163" spans="1:38" ht="1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c r="AA163" s="4"/>
      <c r="AB163" s="4"/>
      <c r="AC163" s="4"/>
      <c r="AD163" s="4"/>
      <c r="AE163" s="4"/>
      <c r="AF163" s="4"/>
      <c r="AG163" s="4"/>
      <c r="AH163" s="4"/>
      <c r="AI163" s="4"/>
      <c r="AJ163" s="4"/>
      <c r="AK163" s="4"/>
      <c r="AL163" s="4"/>
    </row>
    <row r="164" spans="1:38" ht="1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c r="AA164" s="4"/>
      <c r="AB164" s="4"/>
      <c r="AC164" s="4"/>
      <c r="AD164" s="4"/>
      <c r="AE164" s="4"/>
      <c r="AF164" s="4"/>
      <c r="AG164" s="4"/>
      <c r="AH164" s="4"/>
      <c r="AI164" s="4"/>
      <c r="AJ164" s="4"/>
      <c r="AK164" s="4"/>
      <c r="AL164" s="4"/>
    </row>
    <row r="165" spans="1:38" ht="1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c r="AA165" s="4"/>
      <c r="AB165" s="4"/>
      <c r="AC165" s="4"/>
      <c r="AD165" s="4"/>
      <c r="AE165" s="4"/>
      <c r="AF165" s="4"/>
      <c r="AG165" s="4"/>
      <c r="AH165" s="4"/>
      <c r="AI165" s="4"/>
      <c r="AJ165" s="4"/>
      <c r="AK165" s="4"/>
      <c r="AL165" s="4"/>
    </row>
    <row r="166" spans="1:38" ht="1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c r="AA166" s="4"/>
      <c r="AB166" s="4"/>
      <c r="AC166" s="4"/>
      <c r="AD166" s="4"/>
      <c r="AE166" s="4"/>
      <c r="AF166" s="4"/>
      <c r="AG166" s="4"/>
      <c r="AH166" s="4"/>
      <c r="AI166" s="4"/>
      <c r="AJ166" s="4"/>
      <c r="AK166" s="4"/>
      <c r="AL166" s="4"/>
    </row>
    <row r="167" spans="1:38" ht="1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c r="AA167" s="4"/>
      <c r="AB167" s="4"/>
      <c r="AC167" s="4"/>
      <c r="AD167" s="4"/>
      <c r="AE167" s="4"/>
      <c r="AF167" s="4"/>
      <c r="AG167" s="4"/>
      <c r="AH167" s="4"/>
      <c r="AI167" s="4"/>
      <c r="AJ167" s="4"/>
      <c r="AK167" s="4"/>
      <c r="AL167" s="4"/>
    </row>
    <row r="168" spans="1:38" ht="1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c r="AA168" s="4"/>
      <c r="AB168" s="4"/>
      <c r="AC168" s="4"/>
      <c r="AD168" s="4"/>
      <c r="AE168" s="4"/>
      <c r="AF168" s="4"/>
      <c r="AG168" s="4"/>
      <c r="AH168" s="4"/>
      <c r="AI168" s="4"/>
      <c r="AJ168" s="4"/>
      <c r="AK168" s="4"/>
      <c r="AL168" s="4"/>
    </row>
    <row r="169" spans="1:38" ht="1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c r="AA169" s="4"/>
      <c r="AB169" s="4"/>
      <c r="AC169" s="4"/>
      <c r="AD169" s="4"/>
      <c r="AE169" s="4"/>
      <c r="AF169" s="4"/>
      <c r="AG169" s="4"/>
      <c r="AH169" s="4"/>
      <c r="AI169" s="4"/>
      <c r="AJ169" s="4"/>
      <c r="AK169" s="4"/>
      <c r="AL169" s="4"/>
    </row>
    <row r="170" spans="1:38" ht="1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c r="AA170" s="4"/>
      <c r="AB170" s="4"/>
      <c r="AC170" s="4"/>
      <c r="AD170" s="4"/>
      <c r="AE170" s="4"/>
      <c r="AF170" s="4"/>
      <c r="AG170" s="4"/>
      <c r="AH170" s="4"/>
      <c r="AI170" s="4"/>
      <c r="AJ170" s="4"/>
      <c r="AK170" s="4"/>
      <c r="AL170" s="4"/>
    </row>
    <row r="171" spans="1:38" ht="1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c r="AA171" s="4"/>
      <c r="AB171" s="4"/>
      <c r="AC171" s="4"/>
      <c r="AD171" s="4"/>
      <c r="AE171" s="4"/>
      <c r="AF171" s="4"/>
      <c r="AG171" s="4"/>
      <c r="AH171" s="4"/>
      <c r="AI171" s="4"/>
      <c r="AJ171" s="4"/>
      <c r="AK171" s="4"/>
      <c r="AL171" s="4"/>
    </row>
    <row r="172" spans="1:38" ht="1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c r="AA172" s="4"/>
      <c r="AB172" s="4"/>
      <c r="AC172" s="4"/>
      <c r="AD172" s="4"/>
      <c r="AE172" s="4"/>
      <c r="AF172" s="4"/>
      <c r="AG172" s="4"/>
      <c r="AH172" s="4"/>
      <c r="AI172" s="4"/>
      <c r="AJ172" s="4"/>
      <c r="AK172" s="4"/>
      <c r="AL172" s="4"/>
    </row>
    <row r="173" spans="1:38" ht="1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c r="AA173" s="4"/>
      <c r="AB173" s="4"/>
      <c r="AC173" s="4"/>
      <c r="AD173" s="4"/>
      <c r="AE173" s="4"/>
      <c r="AF173" s="4"/>
      <c r="AG173" s="4"/>
      <c r="AH173" s="4"/>
      <c r="AI173" s="4"/>
      <c r="AJ173" s="4"/>
      <c r="AK173" s="4"/>
      <c r="AL173" s="4"/>
    </row>
    <row r="174" spans="1:38" ht="1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c r="AA174" s="4"/>
      <c r="AB174" s="4"/>
      <c r="AC174" s="4"/>
      <c r="AD174" s="4"/>
      <c r="AE174" s="4"/>
      <c r="AF174" s="4"/>
      <c r="AG174" s="4"/>
      <c r="AH174" s="4"/>
      <c r="AI174" s="4"/>
      <c r="AJ174" s="4"/>
      <c r="AK174" s="4"/>
      <c r="AL174" s="4"/>
    </row>
    <row r="175" spans="1:38" ht="1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c r="AA175" s="4"/>
      <c r="AB175" s="4"/>
      <c r="AC175" s="4"/>
      <c r="AD175" s="4"/>
      <c r="AE175" s="4"/>
      <c r="AF175" s="4"/>
      <c r="AG175" s="4"/>
      <c r="AH175" s="4"/>
      <c r="AI175" s="4"/>
      <c r="AJ175" s="4"/>
      <c r="AK175" s="4"/>
      <c r="AL175" s="4"/>
    </row>
    <row r="176" spans="1:38" ht="1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c r="AA176" s="4"/>
      <c r="AB176" s="4"/>
      <c r="AC176" s="4"/>
      <c r="AD176" s="4"/>
      <c r="AE176" s="4"/>
      <c r="AF176" s="4"/>
      <c r="AG176" s="4"/>
      <c r="AH176" s="4"/>
      <c r="AI176" s="4"/>
      <c r="AJ176" s="4"/>
      <c r="AK176" s="4"/>
      <c r="AL176" s="4"/>
    </row>
    <row r="177" spans="1:38" ht="1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c r="AA177" s="4"/>
      <c r="AB177" s="4"/>
      <c r="AC177" s="4"/>
      <c r="AD177" s="4"/>
      <c r="AE177" s="4"/>
      <c r="AF177" s="4"/>
      <c r="AG177" s="4"/>
      <c r="AH177" s="4"/>
      <c r="AI177" s="4"/>
      <c r="AJ177" s="4"/>
      <c r="AK177" s="4"/>
      <c r="AL177" s="4"/>
    </row>
    <row r="178" spans="1:38" ht="1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c r="AA178" s="4"/>
      <c r="AB178" s="4"/>
      <c r="AC178" s="4"/>
      <c r="AD178" s="4"/>
      <c r="AE178" s="4"/>
      <c r="AF178" s="4"/>
      <c r="AG178" s="4"/>
      <c r="AH178" s="4"/>
      <c r="AI178" s="4"/>
      <c r="AJ178" s="4"/>
      <c r="AK178" s="4"/>
      <c r="AL178" s="4"/>
    </row>
    <row r="179" spans="1:38" ht="1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c r="AA179" s="4"/>
      <c r="AB179" s="4"/>
      <c r="AC179" s="4"/>
      <c r="AD179" s="4"/>
      <c r="AE179" s="4"/>
      <c r="AF179" s="4"/>
      <c r="AG179" s="4"/>
      <c r="AH179" s="4"/>
      <c r="AI179" s="4"/>
      <c r="AJ179" s="4"/>
      <c r="AK179" s="4"/>
      <c r="AL179" s="4"/>
    </row>
    <row r="180" spans="1:38" ht="1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c r="AA180" s="4"/>
      <c r="AB180" s="4"/>
      <c r="AC180" s="4"/>
      <c r="AD180" s="4"/>
      <c r="AE180" s="4"/>
      <c r="AF180" s="4"/>
      <c r="AG180" s="4"/>
      <c r="AH180" s="4"/>
      <c r="AI180" s="4"/>
      <c r="AJ180" s="4"/>
      <c r="AK180" s="4"/>
      <c r="AL180" s="4"/>
    </row>
    <row r="181" spans="1:38" ht="1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c r="AA181" s="4"/>
      <c r="AB181" s="4"/>
      <c r="AC181" s="4"/>
      <c r="AD181" s="4"/>
      <c r="AE181" s="4"/>
      <c r="AF181" s="4"/>
      <c r="AG181" s="4"/>
      <c r="AH181" s="4"/>
      <c r="AI181" s="4"/>
      <c r="AJ181" s="4"/>
      <c r="AK181" s="4"/>
      <c r="AL181" s="4"/>
    </row>
    <row r="182" spans="1:38" ht="1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c r="AA182" s="4"/>
      <c r="AB182" s="4"/>
      <c r="AC182" s="4"/>
      <c r="AD182" s="4"/>
      <c r="AE182" s="4"/>
      <c r="AF182" s="4"/>
      <c r="AG182" s="4"/>
      <c r="AH182" s="4"/>
      <c r="AI182" s="4"/>
      <c r="AJ182" s="4"/>
      <c r="AK182" s="4"/>
      <c r="AL182" s="4"/>
    </row>
    <row r="183" spans="1:38" ht="1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c r="AA183" s="4"/>
      <c r="AB183" s="4"/>
      <c r="AC183" s="4"/>
      <c r="AD183" s="4"/>
      <c r="AE183" s="4"/>
      <c r="AF183" s="4"/>
      <c r="AG183" s="4"/>
      <c r="AH183" s="4"/>
      <c r="AI183" s="4"/>
      <c r="AJ183" s="4"/>
      <c r="AK183" s="4"/>
      <c r="AL183" s="4"/>
    </row>
    <row r="184" spans="1:38" ht="1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c r="AA184" s="4"/>
      <c r="AB184" s="4"/>
      <c r="AC184" s="4"/>
      <c r="AD184" s="4"/>
      <c r="AE184" s="4"/>
      <c r="AF184" s="4"/>
      <c r="AG184" s="4"/>
      <c r="AH184" s="4"/>
      <c r="AI184" s="4"/>
      <c r="AJ184" s="4"/>
      <c r="AK184" s="4"/>
      <c r="AL184" s="4"/>
    </row>
    <row r="185" spans="1:38" ht="1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c r="AA185" s="4"/>
      <c r="AB185" s="4"/>
      <c r="AC185" s="4"/>
      <c r="AD185" s="4"/>
      <c r="AE185" s="4"/>
      <c r="AF185" s="4"/>
      <c r="AG185" s="4"/>
      <c r="AH185" s="4"/>
      <c r="AI185" s="4"/>
      <c r="AJ185" s="4"/>
      <c r="AK185" s="4"/>
      <c r="AL185" s="4"/>
    </row>
    <row r="186" spans="1:38" ht="1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c r="AA186" s="4"/>
      <c r="AB186" s="4"/>
      <c r="AC186" s="4"/>
      <c r="AD186" s="4"/>
      <c r="AE186" s="4"/>
      <c r="AF186" s="4"/>
      <c r="AG186" s="4"/>
      <c r="AH186" s="4"/>
      <c r="AI186" s="4"/>
      <c r="AJ186" s="4"/>
      <c r="AK186" s="4"/>
      <c r="AL186" s="4"/>
    </row>
    <row r="187" spans="1:38" ht="1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c r="AA187" s="4"/>
      <c r="AB187" s="4"/>
      <c r="AC187" s="4"/>
      <c r="AD187" s="4"/>
      <c r="AE187" s="4"/>
      <c r="AF187" s="4"/>
      <c r="AG187" s="4"/>
      <c r="AH187" s="4"/>
      <c r="AI187" s="4"/>
      <c r="AJ187" s="4"/>
      <c r="AK187" s="4"/>
      <c r="AL187" s="4"/>
    </row>
    <row r="188" spans="1:38" ht="1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c r="AA188" s="4"/>
      <c r="AB188" s="4"/>
      <c r="AC188" s="4"/>
      <c r="AD188" s="4"/>
      <c r="AE188" s="4"/>
      <c r="AF188" s="4"/>
      <c r="AG188" s="4"/>
      <c r="AH188" s="4"/>
      <c r="AI188" s="4"/>
      <c r="AJ188" s="4"/>
      <c r="AK188" s="4"/>
      <c r="AL188" s="4"/>
    </row>
    <row r="189" spans="1:38" ht="1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c r="AA189" s="4"/>
      <c r="AB189" s="4"/>
      <c r="AC189" s="4"/>
      <c r="AD189" s="4"/>
      <c r="AE189" s="4"/>
      <c r="AF189" s="4"/>
      <c r="AG189" s="4"/>
      <c r="AH189" s="4"/>
      <c r="AI189" s="4"/>
      <c r="AJ189" s="4"/>
      <c r="AK189" s="4"/>
      <c r="AL189" s="4"/>
    </row>
    <row r="190" spans="1:38" ht="1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c r="AA190" s="4"/>
      <c r="AB190" s="4"/>
      <c r="AC190" s="4"/>
      <c r="AD190" s="4"/>
      <c r="AE190" s="4"/>
      <c r="AF190" s="4"/>
      <c r="AG190" s="4"/>
      <c r="AH190" s="4"/>
      <c r="AI190" s="4"/>
      <c r="AJ190" s="4"/>
      <c r="AK190" s="4"/>
      <c r="AL190" s="4"/>
    </row>
    <row r="191" spans="1:38" ht="1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c r="AA191" s="4"/>
      <c r="AB191" s="4"/>
      <c r="AC191" s="4"/>
      <c r="AD191" s="4"/>
      <c r="AE191" s="4"/>
      <c r="AF191" s="4"/>
      <c r="AG191" s="4"/>
      <c r="AH191" s="4"/>
      <c r="AI191" s="4"/>
      <c r="AJ191" s="4"/>
      <c r="AK191" s="4"/>
      <c r="AL191" s="4"/>
    </row>
    <row r="192" spans="1:38" ht="1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c r="AA192" s="4"/>
      <c r="AB192" s="4"/>
      <c r="AC192" s="4"/>
      <c r="AD192" s="4"/>
      <c r="AE192" s="4"/>
      <c r="AF192" s="4"/>
      <c r="AG192" s="4"/>
      <c r="AH192" s="4"/>
      <c r="AI192" s="4"/>
      <c r="AJ192" s="4"/>
      <c r="AK192" s="4"/>
      <c r="AL192" s="4"/>
    </row>
    <row r="193" spans="1:38" ht="1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c r="AA193" s="4"/>
      <c r="AB193" s="4"/>
      <c r="AC193" s="4"/>
      <c r="AD193" s="4"/>
      <c r="AE193" s="4"/>
      <c r="AF193" s="4"/>
      <c r="AG193" s="4"/>
      <c r="AH193" s="4"/>
      <c r="AI193" s="4"/>
      <c r="AJ193" s="4"/>
      <c r="AK193" s="4"/>
      <c r="AL193" s="4"/>
    </row>
    <row r="194" spans="1:38" ht="1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c r="AA194" s="4"/>
      <c r="AB194" s="4"/>
      <c r="AC194" s="4"/>
      <c r="AD194" s="4"/>
      <c r="AE194" s="4"/>
      <c r="AF194" s="4"/>
      <c r="AG194" s="4"/>
      <c r="AH194" s="4"/>
      <c r="AI194" s="4"/>
      <c r="AJ194" s="4"/>
      <c r="AK194" s="4"/>
      <c r="AL194" s="4"/>
    </row>
    <row r="195" spans="1:38" ht="1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c r="AA195" s="4"/>
      <c r="AB195" s="4"/>
      <c r="AC195" s="4"/>
      <c r="AD195" s="4"/>
      <c r="AE195" s="4"/>
      <c r="AF195" s="4"/>
      <c r="AG195" s="4"/>
      <c r="AH195" s="4"/>
      <c r="AI195" s="4"/>
      <c r="AJ195" s="4"/>
      <c r="AK195" s="4"/>
      <c r="AL195" s="4"/>
    </row>
    <row r="196" spans="1:38" ht="1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c r="AA196" s="4"/>
      <c r="AB196" s="4"/>
      <c r="AC196" s="4"/>
      <c r="AD196" s="4"/>
      <c r="AE196" s="4"/>
      <c r="AF196" s="4"/>
      <c r="AG196" s="4"/>
      <c r="AH196" s="4"/>
      <c r="AI196" s="4"/>
      <c r="AJ196" s="4"/>
      <c r="AK196" s="4"/>
      <c r="AL196" s="4"/>
    </row>
    <row r="197" spans="1:38" ht="1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c r="AA197" s="4"/>
      <c r="AB197" s="4"/>
      <c r="AC197" s="4"/>
      <c r="AD197" s="4"/>
      <c r="AE197" s="4"/>
      <c r="AF197" s="4"/>
      <c r="AG197" s="4"/>
      <c r="AH197" s="4"/>
      <c r="AI197" s="4"/>
      <c r="AJ197" s="4"/>
      <c r="AK197" s="4"/>
      <c r="AL197" s="4"/>
    </row>
    <row r="198" spans="1:38" ht="1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c r="AA198" s="4"/>
      <c r="AB198" s="4"/>
      <c r="AC198" s="4"/>
      <c r="AD198" s="4"/>
      <c r="AE198" s="4"/>
      <c r="AF198" s="4"/>
      <c r="AG198" s="4"/>
      <c r="AH198" s="4"/>
      <c r="AI198" s="4"/>
      <c r="AJ198" s="4"/>
      <c r="AK198" s="4"/>
      <c r="AL198" s="4"/>
    </row>
    <row r="199" spans="1:38" ht="1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c r="AA199" s="4"/>
      <c r="AB199" s="4"/>
      <c r="AC199" s="4"/>
      <c r="AD199" s="4"/>
      <c r="AE199" s="4"/>
      <c r="AF199" s="4"/>
      <c r="AG199" s="4"/>
      <c r="AH199" s="4"/>
      <c r="AI199" s="4"/>
      <c r="AJ199" s="4"/>
      <c r="AK199" s="4"/>
      <c r="AL199" s="4"/>
    </row>
    <row r="200" spans="1:38" ht="1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c r="AA200" s="4"/>
      <c r="AB200" s="4"/>
      <c r="AC200" s="4"/>
      <c r="AD200" s="4"/>
      <c r="AE200" s="4"/>
      <c r="AF200" s="4"/>
      <c r="AG200" s="4"/>
      <c r="AH200" s="4"/>
      <c r="AI200" s="4"/>
      <c r="AJ200" s="4"/>
      <c r="AK200" s="4"/>
      <c r="AL200" s="4"/>
    </row>
    <row r="201" spans="1:38" ht="1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c r="AA201" s="4"/>
      <c r="AB201" s="4"/>
      <c r="AC201" s="4"/>
      <c r="AD201" s="4"/>
      <c r="AE201" s="4"/>
      <c r="AF201" s="4"/>
      <c r="AG201" s="4"/>
      <c r="AH201" s="4"/>
      <c r="AI201" s="4"/>
      <c r="AJ201" s="4"/>
      <c r="AK201" s="4"/>
      <c r="AL201" s="4"/>
    </row>
    <row r="202" spans="1:38" ht="1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c r="AA202" s="4"/>
      <c r="AB202" s="4"/>
      <c r="AC202" s="4"/>
      <c r="AD202" s="4"/>
      <c r="AE202" s="4"/>
      <c r="AF202" s="4"/>
      <c r="AG202" s="4"/>
      <c r="AH202" s="4"/>
      <c r="AI202" s="4"/>
      <c r="AJ202" s="4"/>
      <c r="AK202" s="4"/>
      <c r="AL202" s="4"/>
    </row>
    <row r="203" spans="1:38" ht="1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c r="AA203" s="4"/>
      <c r="AB203" s="4"/>
      <c r="AC203" s="4"/>
      <c r="AD203" s="4"/>
      <c r="AE203" s="4"/>
      <c r="AF203" s="4"/>
      <c r="AG203" s="4"/>
      <c r="AH203" s="4"/>
      <c r="AI203" s="4"/>
      <c r="AJ203" s="4"/>
      <c r="AK203" s="4"/>
      <c r="AL203" s="4"/>
    </row>
    <row r="204" spans="1:38" ht="1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c r="AA204" s="4"/>
      <c r="AB204" s="4"/>
      <c r="AC204" s="4"/>
      <c r="AD204" s="4"/>
      <c r="AE204" s="4"/>
      <c r="AF204" s="4"/>
      <c r="AG204" s="4"/>
      <c r="AH204" s="4"/>
      <c r="AI204" s="4"/>
      <c r="AJ204" s="4"/>
      <c r="AK204" s="4"/>
      <c r="AL204" s="4"/>
    </row>
    <row r="205" spans="1:38" ht="1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c r="AA205" s="4"/>
      <c r="AB205" s="4"/>
      <c r="AC205" s="4"/>
      <c r="AD205" s="4"/>
      <c r="AE205" s="4"/>
      <c r="AF205" s="4"/>
      <c r="AG205" s="4"/>
      <c r="AH205" s="4"/>
      <c r="AI205" s="4"/>
      <c r="AJ205" s="4"/>
      <c r="AK205" s="4"/>
      <c r="AL205" s="4"/>
    </row>
    <row r="206" spans="1:38" ht="1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c r="AA206" s="4"/>
      <c r="AB206" s="4"/>
      <c r="AC206" s="4"/>
      <c r="AD206" s="4"/>
      <c r="AE206" s="4"/>
      <c r="AF206" s="4"/>
      <c r="AG206" s="4"/>
      <c r="AH206" s="4"/>
      <c r="AI206" s="4"/>
      <c r="AJ206" s="4"/>
      <c r="AK206" s="4"/>
      <c r="AL206" s="4"/>
    </row>
    <row r="207" spans="1:38" ht="1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4"/>
      <c r="AE207" s="4"/>
      <c r="AF207" s="4"/>
      <c r="AG207" s="4"/>
      <c r="AH207" s="4"/>
      <c r="AI207" s="4"/>
      <c r="AJ207" s="4"/>
      <c r="AK207" s="4"/>
      <c r="AL207" s="4"/>
    </row>
    <row r="208" spans="1:38" ht="1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4"/>
      <c r="AE208" s="4"/>
      <c r="AF208" s="4"/>
      <c r="AG208" s="4"/>
      <c r="AH208" s="4"/>
      <c r="AI208" s="4"/>
      <c r="AJ208" s="4"/>
      <c r="AK208" s="4"/>
      <c r="AL208" s="4"/>
    </row>
    <row r="209" spans="1:38" ht="1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4"/>
      <c r="AE209" s="4"/>
      <c r="AF209" s="4"/>
      <c r="AG209" s="4"/>
      <c r="AH209" s="4"/>
      <c r="AI209" s="4"/>
      <c r="AJ209" s="4"/>
      <c r="AK209" s="4"/>
      <c r="AL209" s="4"/>
    </row>
    <row r="210" spans="1:38" ht="1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c r="AA210" s="4"/>
      <c r="AB210" s="4"/>
      <c r="AC210" s="4"/>
      <c r="AD210" s="4"/>
      <c r="AE210" s="4"/>
      <c r="AF210" s="4"/>
      <c r="AG210" s="4"/>
      <c r="AH210" s="4"/>
      <c r="AI210" s="4"/>
      <c r="AJ210" s="4"/>
      <c r="AK210" s="4"/>
      <c r="AL210" s="4"/>
    </row>
    <row r="211" spans="1:38" ht="1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c r="AA211" s="4"/>
      <c r="AB211" s="4"/>
      <c r="AC211" s="4"/>
      <c r="AD211" s="4"/>
      <c r="AE211" s="4"/>
      <c r="AF211" s="4"/>
      <c r="AG211" s="4"/>
      <c r="AH211" s="4"/>
      <c r="AI211" s="4"/>
      <c r="AJ211" s="4"/>
      <c r="AK211" s="4"/>
      <c r="AL211" s="4"/>
    </row>
    <row r="212" spans="1:38" ht="1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c r="AA212" s="4"/>
      <c r="AB212" s="4"/>
      <c r="AC212" s="4"/>
      <c r="AD212" s="4"/>
      <c r="AE212" s="4"/>
      <c r="AF212" s="4"/>
      <c r="AG212" s="4"/>
      <c r="AH212" s="4"/>
      <c r="AI212" s="4"/>
      <c r="AJ212" s="4"/>
      <c r="AK212" s="4"/>
      <c r="AL212" s="4"/>
    </row>
    <row r="213" spans="1:38" ht="1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c r="AA213" s="4"/>
      <c r="AB213" s="4"/>
      <c r="AC213" s="4"/>
      <c r="AD213" s="4"/>
      <c r="AE213" s="4"/>
      <c r="AF213" s="4"/>
      <c r="AG213" s="4"/>
      <c r="AH213" s="4"/>
      <c r="AI213" s="4"/>
      <c r="AJ213" s="4"/>
      <c r="AK213" s="4"/>
      <c r="AL213" s="4"/>
    </row>
    <row r="214" spans="1:38" ht="1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c r="AA214" s="4"/>
      <c r="AB214" s="4"/>
      <c r="AC214" s="4"/>
      <c r="AD214" s="4"/>
      <c r="AE214" s="4"/>
      <c r="AF214" s="4"/>
      <c r="AG214" s="4"/>
      <c r="AH214" s="4"/>
      <c r="AI214" s="4"/>
      <c r="AJ214" s="4"/>
      <c r="AK214" s="4"/>
      <c r="AL214" s="4"/>
    </row>
    <row r="215" spans="1:38" ht="1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c r="AA215" s="4"/>
      <c r="AB215" s="4"/>
      <c r="AC215" s="4"/>
      <c r="AD215" s="4"/>
      <c r="AE215" s="4"/>
      <c r="AF215" s="4"/>
      <c r="AG215" s="4"/>
      <c r="AH215" s="4"/>
      <c r="AI215" s="4"/>
      <c r="AJ215" s="4"/>
      <c r="AK215" s="4"/>
      <c r="AL215" s="4"/>
    </row>
    <row r="216" spans="1:38" ht="1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c r="AA216" s="4"/>
      <c r="AB216" s="4"/>
      <c r="AC216" s="4"/>
      <c r="AD216" s="4"/>
      <c r="AE216" s="4"/>
      <c r="AF216" s="4"/>
      <c r="AG216" s="4"/>
      <c r="AH216" s="4"/>
      <c r="AI216" s="4"/>
      <c r="AJ216" s="4"/>
      <c r="AK216" s="4"/>
      <c r="AL216" s="4"/>
    </row>
    <row r="217" spans="1:38" ht="1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c r="AA217" s="4"/>
      <c r="AB217" s="4"/>
      <c r="AC217" s="4"/>
      <c r="AD217" s="4"/>
      <c r="AE217" s="4"/>
      <c r="AF217" s="4"/>
      <c r="AG217" s="4"/>
      <c r="AH217" s="4"/>
      <c r="AI217" s="4"/>
      <c r="AJ217" s="4"/>
      <c r="AK217" s="4"/>
      <c r="AL217" s="4"/>
    </row>
    <row r="218" spans="1:38" ht="1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c r="AA218" s="4"/>
      <c r="AB218" s="4"/>
      <c r="AC218" s="4"/>
      <c r="AD218" s="4"/>
      <c r="AE218" s="4"/>
      <c r="AF218" s="4"/>
      <c r="AG218" s="4"/>
      <c r="AH218" s="4"/>
      <c r="AI218" s="4"/>
      <c r="AJ218" s="4"/>
      <c r="AK218" s="4"/>
      <c r="AL218" s="4"/>
    </row>
    <row r="219" spans="1:38" ht="1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c r="AA219" s="4"/>
      <c r="AB219" s="4"/>
      <c r="AC219" s="4"/>
      <c r="AD219" s="4"/>
      <c r="AE219" s="4"/>
      <c r="AF219" s="4"/>
      <c r="AG219" s="4"/>
      <c r="AH219" s="4"/>
      <c r="AI219" s="4"/>
      <c r="AJ219" s="4"/>
      <c r="AK219" s="4"/>
      <c r="AL219" s="4"/>
    </row>
    <row r="220" spans="1:38" ht="1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c r="AA220" s="4"/>
      <c r="AB220" s="4"/>
      <c r="AC220" s="4"/>
      <c r="AD220" s="4"/>
      <c r="AE220" s="4"/>
      <c r="AF220" s="4"/>
      <c r="AG220" s="4"/>
      <c r="AH220" s="4"/>
      <c r="AI220" s="4"/>
      <c r="AJ220" s="4"/>
      <c r="AK220" s="4"/>
      <c r="AL220" s="4"/>
    </row>
    <row r="221" spans="1:38" ht="1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c r="AA221" s="4"/>
      <c r="AB221" s="4"/>
      <c r="AC221" s="4"/>
      <c r="AD221" s="4"/>
      <c r="AE221" s="4"/>
      <c r="AF221" s="4"/>
      <c r="AG221" s="4"/>
      <c r="AH221" s="4"/>
      <c r="AI221" s="4"/>
      <c r="AJ221" s="4"/>
      <c r="AK221" s="4"/>
      <c r="AL221" s="4"/>
    </row>
    <row r="222" spans="1:38" ht="1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c r="AA222" s="4"/>
      <c r="AB222" s="4"/>
      <c r="AC222" s="4"/>
      <c r="AD222" s="4"/>
      <c r="AE222" s="4"/>
      <c r="AF222" s="4"/>
      <c r="AG222" s="4"/>
      <c r="AH222" s="4"/>
      <c r="AI222" s="4"/>
      <c r="AJ222" s="4"/>
      <c r="AK222" s="4"/>
      <c r="AL222" s="4"/>
    </row>
    <row r="223" spans="1:38" ht="1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c r="AA223" s="4"/>
      <c r="AB223" s="4"/>
      <c r="AC223" s="4"/>
      <c r="AD223" s="4"/>
      <c r="AE223" s="4"/>
      <c r="AF223" s="4"/>
      <c r="AG223" s="4"/>
      <c r="AH223" s="4"/>
      <c r="AI223" s="4"/>
      <c r="AJ223" s="4"/>
      <c r="AK223" s="4"/>
      <c r="AL223" s="4"/>
    </row>
    <row r="224" spans="1:38" ht="1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c r="AA224" s="4"/>
      <c r="AB224" s="4"/>
      <c r="AC224" s="4"/>
      <c r="AD224" s="4"/>
      <c r="AE224" s="4"/>
      <c r="AF224" s="4"/>
      <c r="AG224" s="4"/>
      <c r="AH224" s="4"/>
      <c r="AI224" s="4"/>
      <c r="AJ224" s="4"/>
      <c r="AK224" s="4"/>
      <c r="AL224" s="4"/>
    </row>
    <row r="225" spans="1:38" ht="1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K225" s="4"/>
      <c r="AL225" s="4"/>
    </row>
    <row r="226" spans="1:38" ht="1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4"/>
      <c r="AJ226" s="4"/>
      <c r="AK226" s="4"/>
      <c r="AL226" s="4"/>
    </row>
    <row r="227" spans="1:38" ht="1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4"/>
      <c r="AJ227" s="4"/>
      <c r="AK227" s="4"/>
      <c r="AL227" s="4"/>
    </row>
    <row r="228" spans="1:38" ht="1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4"/>
      <c r="AJ228" s="4"/>
      <c r="AK228" s="4"/>
      <c r="AL228" s="4"/>
    </row>
    <row r="229" spans="1:38" ht="1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K229" s="4"/>
      <c r="AL229" s="4"/>
    </row>
    <row r="230" spans="1:38" ht="1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K230" s="4"/>
      <c r="AL230" s="4"/>
    </row>
    <row r="231" spans="1:38" ht="1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row>
    <row r="232" spans="1:38" ht="1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row>
    <row r="233" spans="1:38" ht="1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c r="AA233" s="4"/>
      <c r="AB233" s="4"/>
      <c r="AC233" s="4"/>
      <c r="AD233" s="4"/>
      <c r="AE233" s="4"/>
      <c r="AF233" s="4"/>
      <c r="AG233" s="4"/>
      <c r="AH233" s="4"/>
      <c r="AI233" s="4"/>
      <c r="AJ233" s="4"/>
      <c r="AK233" s="4"/>
      <c r="AL233" s="4"/>
    </row>
    <row r="234" spans="1:38" ht="1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c r="AA234" s="4"/>
      <c r="AB234" s="4"/>
      <c r="AC234" s="4"/>
      <c r="AD234" s="4"/>
      <c r="AE234" s="4"/>
      <c r="AF234" s="4"/>
      <c r="AG234" s="4"/>
      <c r="AH234" s="4"/>
      <c r="AI234" s="4"/>
      <c r="AJ234" s="4"/>
      <c r="AK234" s="4"/>
      <c r="AL234" s="4"/>
    </row>
    <row r="235" spans="1:38" ht="1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c r="AA235" s="4"/>
      <c r="AB235" s="4"/>
      <c r="AC235" s="4"/>
      <c r="AD235" s="4"/>
      <c r="AE235" s="4"/>
      <c r="AF235" s="4"/>
      <c r="AG235" s="4"/>
      <c r="AH235" s="4"/>
      <c r="AI235" s="4"/>
      <c r="AJ235" s="4"/>
      <c r="AK235" s="4"/>
      <c r="AL235" s="4"/>
    </row>
    <row r="236" spans="1:38" ht="1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c r="AA236" s="4"/>
      <c r="AB236" s="4"/>
      <c r="AC236" s="4"/>
      <c r="AD236" s="4"/>
      <c r="AE236" s="4"/>
      <c r="AF236" s="4"/>
      <c r="AG236" s="4"/>
      <c r="AH236" s="4"/>
      <c r="AI236" s="4"/>
      <c r="AJ236" s="4"/>
      <c r="AK236" s="4"/>
      <c r="AL236" s="4"/>
    </row>
    <row r="237" spans="1:38" ht="1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c r="AA237" s="4"/>
      <c r="AB237" s="4"/>
      <c r="AC237" s="4"/>
      <c r="AD237" s="4"/>
      <c r="AE237" s="4"/>
      <c r="AF237" s="4"/>
      <c r="AG237" s="4"/>
      <c r="AH237" s="4"/>
      <c r="AI237" s="4"/>
      <c r="AJ237" s="4"/>
      <c r="AK237" s="4"/>
      <c r="AL237" s="4"/>
    </row>
    <row r="238" spans="1:38" ht="1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c r="AA238" s="4"/>
      <c r="AB238" s="4"/>
      <c r="AC238" s="4"/>
      <c r="AD238" s="4"/>
      <c r="AE238" s="4"/>
      <c r="AF238" s="4"/>
      <c r="AG238" s="4"/>
      <c r="AH238" s="4"/>
      <c r="AI238" s="4"/>
      <c r="AJ238" s="4"/>
      <c r="AK238" s="4"/>
      <c r="AL238" s="4"/>
    </row>
    <row r="239" spans="1:38" ht="1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c r="AA239" s="4"/>
      <c r="AB239" s="4"/>
      <c r="AC239" s="4"/>
      <c r="AD239" s="4"/>
      <c r="AE239" s="4"/>
      <c r="AF239" s="4"/>
      <c r="AG239" s="4"/>
      <c r="AH239" s="4"/>
      <c r="AI239" s="4"/>
      <c r="AJ239" s="4"/>
      <c r="AK239" s="4"/>
      <c r="AL239" s="4"/>
    </row>
    <row r="240" spans="1:38" ht="1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c r="AA240" s="4"/>
      <c r="AB240" s="4"/>
      <c r="AC240" s="4"/>
      <c r="AD240" s="4"/>
      <c r="AE240" s="4"/>
      <c r="AF240" s="4"/>
      <c r="AG240" s="4"/>
      <c r="AH240" s="4"/>
      <c r="AI240" s="4"/>
      <c r="AJ240" s="4"/>
      <c r="AK240" s="4"/>
      <c r="AL240" s="4"/>
    </row>
    <row r="241" spans="1:38" ht="1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c r="AA241" s="4"/>
      <c r="AB241" s="4"/>
      <c r="AC241" s="4"/>
      <c r="AD241" s="4"/>
      <c r="AE241" s="4"/>
      <c r="AF241" s="4"/>
      <c r="AG241" s="4"/>
      <c r="AH241" s="4"/>
      <c r="AI241" s="4"/>
      <c r="AJ241" s="4"/>
      <c r="AK241" s="4"/>
      <c r="AL241" s="4"/>
    </row>
    <row r="242" spans="1:38" ht="1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c r="AA242" s="4"/>
      <c r="AB242" s="4"/>
      <c r="AC242" s="4"/>
      <c r="AD242" s="4"/>
      <c r="AE242" s="4"/>
      <c r="AF242" s="4"/>
      <c r="AG242" s="4"/>
      <c r="AH242" s="4"/>
      <c r="AI242" s="4"/>
      <c r="AJ242" s="4"/>
      <c r="AK242" s="4"/>
      <c r="AL242" s="4"/>
    </row>
    <row r="243" spans="1:38" ht="1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c r="AA243" s="4"/>
      <c r="AB243" s="4"/>
      <c r="AC243" s="4"/>
      <c r="AD243" s="4"/>
      <c r="AE243" s="4"/>
      <c r="AF243" s="4"/>
      <c r="AG243" s="4"/>
      <c r="AH243" s="4"/>
      <c r="AI243" s="4"/>
      <c r="AJ243" s="4"/>
      <c r="AK243" s="4"/>
      <c r="AL243" s="4"/>
    </row>
    <row r="244" spans="1:38" ht="1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c r="AA244" s="4"/>
      <c r="AB244" s="4"/>
      <c r="AC244" s="4"/>
      <c r="AD244" s="4"/>
      <c r="AE244" s="4"/>
      <c r="AF244" s="4"/>
      <c r="AG244" s="4"/>
      <c r="AH244" s="4"/>
      <c r="AI244" s="4"/>
      <c r="AJ244" s="4"/>
      <c r="AK244" s="4"/>
      <c r="AL244" s="4"/>
    </row>
    <row r="245" spans="1:38" ht="1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c r="AA245" s="4"/>
      <c r="AB245" s="4"/>
      <c r="AC245" s="4"/>
      <c r="AD245" s="4"/>
      <c r="AE245" s="4"/>
      <c r="AF245" s="4"/>
      <c r="AG245" s="4"/>
      <c r="AH245" s="4"/>
      <c r="AI245" s="4"/>
      <c r="AJ245" s="4"/>
      <c r="AK245" s="4"/>
      <c r="AL245" s="4"/>
    </row>
    <row r="246" spans="1:38" ht="1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row>
    <row r="247" spans="1:38" ht="1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c r="AA247" s="4"/>
      <c r="AB247" s="4"/>
      <c r="AC247" s="4"/>
      <c r="AD247" s="4"/>
      <c r="AE247" s="4"/>
      <c r="AF247" s="4"/>
      <c r="AG247" s="4"/>
      <c r="AH247" s="4"/>
      <c r="AI247" s="4"/>
      <c r="AJ247" s="4"/>
      <c r="AK247" s="4"/>
      <c r="AL247" s="4"/>
    </row>
    <row r="248" spans="1:38" ht="1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c r="AA248" s="4"/>
      <c r="AB248" s="4"/>
      <c r="AC248" s="4"/>
      <c r="AD248" s="4"/>
      <c r="AE248" s="4"/>
      <c r="AF248" s="4"/>
      <c r="AG248" s="4"/>
      <c r="AH248" s="4"/>
      <c r="AI248" s="4"/>
      <c r="AJ248" s="4"/>
      <c r="AK248" s="4"/>
      <c r="AL248" s="4"/>
    </row>
    <row r="249" spans="1:38" ht="1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c r="AA249" s="4"/>
      <c r="AB249" s="4"/>
      <c r="AC249" s="4"/>
      <c r="AD249" s="4"/>
      <c r="AE249" s="4"/>
      <c r="AF249" s="4"/>
      <c r="AG249" s="4"/>
      <c r="AH249" s="4"/>
      <c r="AI249" s="4"/>
      <c r="AJ249" s="4"/>
      <c r="AK249" s="4"/>
      <c r="AL249" s="4"/>
    </row>
    <row r="250" spans="1:38" ht="1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c r="AA250" s="4"/>
      <c r="AB250" s="4"/>
      <c r="AC250" s="4"/>
      <c r="AD250" s="4"/>
      <c r="AE250" s="4"/>
      <c r="AF250" s="4"/>
      <c r="AG250" s="4"/>
      <c r="AH250" s="4"/>
      <c r="AI250" s="4"/>
      <c r="AJ250" s="4"/>
      <c r="AK250" s="4"/>
      <c r="AL250" s="4"/>
    </row>
    <row r="251" spans="1:38" ht="1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c r="AA251" s="4"/>
      <c r="AB251" s="4"/>
      <c r="AC251" s="4"/>
      <c r="AD251" s="4"/>
      <c r="AE251" s="4"/>
      <c r="AF251" s="4"/>
      <c r="AG251" s="4"/>
      <c r="AH251" s="4"/>
      <c r="AI251" s="4"/>
      <c r="AJ251" s="4"/>
      <c r="AK251" s="4"/>
      <c r="AL251" s="4"/>
    </row>
    <row r="252" spans="1:38" ht="1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c r="AA252" s="4"/>
      <c r="AB252" s="4"/>
      <c r="AC252" s="4"/>
      <c r="AD252" s="4"/>
      <c r="AE252" s="4"/>
      <c r="AF252" s="4"/>
      <c r="AG252" s="4"/>
      <c r="AH252" s="4"/>
      <c r="AI252" s="4"/>
      <c r="AJ252" s="4"/>
      <c r="AK252" s="4"/>
      <c r="AL252" s="4"/>
    </row>
    <row r="253" spans="1:38" ht="1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c r="AA253" s="4"/>
      <c r="AB253" s="4"/>
      <c r="AC253" s="4"/>
      <c r="AD253" s="4"/>
      <c r="AE253" s="4"/>
      <c r="AF253" s="4"/>
      <c r="AG253" s="4"/>
      <c r="AH253" s="4"/>
      <c r="AI253" s="4"/>
      <c r="AJ253" s="4"/>
      <c r="AK253" s="4"/>
      <c r="AL253" s="4"/>
    </row>
    <row r="254" spans="1:38" ht="1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c r="AA254" s="4"/>
      <c r="AB254" s="4"/>
      <c r="AC254" s="4"/>
      <c r="AD254" s="4"/>
      <c r="AE254" s="4"/>
      <c r="AF254" s="4"/>
      <c r="AG254" s="4"/>
      <c r="AH254" s="4"/>
      <c r="AI254" s="4"/>
      <c r="AJ254" s="4"/>
      <c r="AK254" s="4"/>
      <c r="AL254" s="4"/>
    </row>
    <row r="255" spans="1:38" ht="1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c r="AA255" s="4"/>
      <c r="AB255" s="4"/>
      <c r="AC255" s="4"/>
      <c r="AD255" s="4"/>
      <c r="AE255" s="4"/>
      <c r="AF255" s="4"/>
      <c r="AG255" s="4"/>
      <c r="AH255" s="4"/>
      <c r="AI255" s="4"/>
      <c r="AJ255" s="4"/>
      <c r="AK255" s="4"/>
      <c r="AL255" s="4"/>
    </row>
    <row r="256" spans="1:38" ht="1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c r="AA256" s="4"/>
      <c r="AB256" s="4"/>
      <c r="AC256" s="4"/>
      <c r="AD256" s="4"/>
      <c r="AE256" s="4"/>
      <c r="AF256" s="4"/>
      <c r="AG256" s="4"/>
      <c r="AH256" s="4"/>
      <c r="AI256" s="4"/>
      <c r="AJ256" s="4"/>
      <c r="AK256" s="4"/>
      <c r="AL256" s="4"/>
    </row>
    <row r="257" spans="1:38" ht="1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c r="AA257" s="4"/>
      <c r="AB257" s="4"/>
      <c r="AC257" s="4"/>
      <c r="AD257" s="4"/>
      <c r="AE257" s="4"/>
      <c r="AF257" s="4"/>
      <c r="AG257" s="4"/>
      <c r="AH257" s="4"/>
      <c r="AI257" s="4"/>
      <c r="AJ257" s="4"/>
      <c r="AK257" s="4"/>
      <c r="AL257" s="4"/>
    </row>
    <row r="258" spans="1:38" ht="1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c r="AA258" s="4"/>
      <c r="AB258" s="4"/>
      <c r="AC258" s="4"/>
      <c r="AD258" s="4"/>
      <c r="AE258" s="4"/>
      <c r="AF258" s="4"/>
      <c r="AG258" s="4"/>
      <c r="AH258" s="4"/>
      <c r="AI258" s="4"/>
      <c r="AJ258" s="4"/>
      <c r="AK258" s="4"/>
      <c r="AL258" s="4"/>
    </row>
    <row r="259" spans="1:38" ht="1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c r="AA259" s="4"/>
      <c r="AB259" s="4"/>
      <c r="AC259" s="4"/>
      <c r="AD259" s="4"/>
      <c r="AE259" s="4"/>
      <c r="AF259" s="4"/>
      <c r="AG259" s="4"/>
      <c r="AH259" s="4"/>
      <c r="AI259" s="4"/>
      <c r="AJ259" s="4"/>
      <c r="AK259" s="4"/>
      <c r="AL259" s="4"/>
    </row>
    <row r="260" spans="1:38" ht="1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c r="AA260" s="4"/>
      <c r="AB260" s="4"/>
      <c r="AC260" s="4"/>
      <c r="AD260" s="4"/>
      <c r="AE260" s="4"/>
      <c r="AF260" s="4"/>
      <c r="AG260" s="4"/>
      <c r="AH260" s="4"/>
      <c r="AI260" s="4"/>
      <c r="AJ260" s="4"/>
      <c r="AK260" s="4"/>
      <c r="AL260" s="4"/>
    </row>
    <row r="261" spans="1:38" ht="1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c r="AA261" s="4"/>
      <c r="AB261" s="4"/>
      <c r="AC261" s="4"/>
      <c r="AD261" s="4"/>
      <c r="AE261" s="4"/>
      <c r="AF261" s="4"/>
      <c r="AG261" s="4"/>
      <c r="AH261" s="4"/>
      <c r="AI261" s="4"/>
      <c r="AJ261" s="4"/>
      <c r="AK261" s="4"/>
      <c r="AL261" s="4"/>
    </row>
    <row r="262" spans="1:38" ht="1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c r="AA262" s="4"/>
      <c r="AB262" s="4"/>
      <c r="AC262" s="4"/>
      <c r="AD262" s="4"/>
      <c r="AE262" s="4"/>
      <c r="AF262" s="4"/>
      <c r="AG262" s="4"/>
      <c r="AH262" s="4"/>
      <c r="AI262" s="4"/>
      <c r="AJ262" s="4"/>
      <c r="AK262" s="4"/>
      <c r="AL262" s="4"/>
    </row>
    <row r="263" spans="1:38" ht="1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c r="AA263" s="4"/>
      <c r="AB263" s="4"/>
      <c r="AC263" s="4"/>
      <c r="AD263" s="4"/>
      <c r="AE263" s="4"/>
      <c r="AF263" s="4"/>
      <c r="AG263" s="4"/>
      <c r="AH263" s="4"/>
      <c r="AI263" s="4"/>
      <c r="AJ263" s="4"/>
      <c r="AK263" s="4"/>
      <c r="AL263" s="4"/>
    </row>
    <row r="264" spans="1:38" ht="1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c r="AA264" s="4"/>
      <c r="AB264" s="4"/>
      <c r="AC264" s="4"/>
      <c r="AD264" s="4"/>
      <c r="AE264" s="4"/>
      <c r="AF264" s="4"/>
      <c r="AG264" s="4"/>
      <c r="AH264" s="4"/>
      <c r="AI264" s="4"/>
      <c r="AJ264" s="4"/>
      <c r="AK264" s="4"/>
      <c r="AL264" s="4"/>
    </row>
    <row r="265" spans="1:38" ht="1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c r="AA265" s="4"/>
      <c r="AB265" s="4"/>
      <c r="AC265" s="4"/>
      <c r="AD265" s="4"/>
      <c r="AE265" s="4"/>
      <c r="AF265" s="4"/>
      <c r="AG265" s="4"/>
      <c r="AH265" s="4"/>
      <c r="AI265" s="4"/>
      <c r="AJ265" s="4"/>
      <c r="AK265" s="4"/>
      <c r="AL265" s="4"/>
    </row>
    <row r="266" spans="1:38" ht="1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c r="AA266" s="4"/>
      <c r="AB266" s="4"/>
      <c r="AC266" s="4"/>
      <c r="AD266" s="4"/>
      <c r="AE266" s="4"/>
      <c r="AF266" s="4"/>
      <c r="AG266" s="4"/>
      <c r="AH266" s="4"/>
      <c r="AI266" s="4"/>
      <c r="AJ266" s="4"/>
      <c r="AK266" s="4"/>
      <c r="AL266" s="4"/>
    </row>
    <row r="267" spans="1:38" ht="1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c r="AA267" s="4"/>
      <c r="AB267" s="4"/>
      <c r="AC267" s="4"/>
      <c r="AD267" s="4"/>
      <c r="AE267" s="4"/>
      <c r="AF267" s="4"/>
      <c r="AG267" s="4"/>
      <c r="AH267" s="4"/>
      <c r="AI267" s="4"/>
      <c r="AJ267" s="4"/>
      <c r="AK267" s="4"/>
      <c r="AL267" s="4"/>
    </row>
    <row r="268" spans="1:38" ht="1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c r="AA268" s="4"/>
      <c r="AB268" s="4"/>
      <c r="AC268" s="4"/>
      <c r="AD268" s="4"/>
      <c r="AE268" s="4"/>
      <c r="AF268" s="4"/>
      <c r="AG268" s="4"/>
      <c r="AH268" s="4"/>
      <c r="AI268" s="4"/>
      <c r="AJ268" s="4"/>
      <c r="AK268" s="4"/>
      <c r="AL268" s="4"/>
    </row>
    <row r="269" spans="1:38" ht="1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c r="AA269" s="4"/>
      <c r="AB269" s="4"/>
      <c r="AC269" s="4"/>
      <c r="AD269" s="4"/>
      <c r="AE269" s="4"/>
      <c r="AF269" s="4"/>
      <c r="AG269" s="4"/>
      <c r="AH269" s="4"/>
      <c r="AI269" s="4"/>
      <c r="AJ269" s="4"/>
      <c r="AK269" s="4"/>
      <c r="AL269" s="4"/>
    </row>
    <row r="270" spans="1:38" ht="1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c r="AA270" s="4"/>
      <c r="AB270" s="4"/>
      <c r="AC270" s="4"/>
      <c r="AD270" s="4"/>
      <c r="AE270" s="4"/>
      <c r="AF270" s="4"/>
      <c r="AG270" s="4"/>
      <c r="AH270" s="4"/>
      <c r="AI270" s="4"/>
      <c r="AJ270" s="4"/>
      <c r="AK270" s="4"/>
      <c r="AL270" s="4"/>
    </row>
    <row r="271" spans="1:38" ht="1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c r="AA271" s="4"/>
      <c r="AB271" s="4"/>
      <c r="AC271" s="4"/>
      <c r="AD271" s="4"/>
      <c r="AE271" s="4"/>
      <c r="AF271" s="4"/>
      <c r="AG271" s="4"/>
      <c r="AH271" s="4"/>
      <c r="AI271" s="4"/>
      <c r="AJ271" s="4"/>
      <c r="AK271" s="4"/>
      <c r="AL271" s="4"/>
    </row>
    <row r="272" spans="1:38" ht="1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c r="AA272" s="4"/>
      <c r="AB272" s="4"/>
      <c r="AC272" s="4"/>
      <c r="AD272" s="4"/>
      <c r="AE272" s="4"/>
      <c r="AF272" s="4"/>
      <c r="AG272" s="4"/>
      <c r="AH272" s="4"/>
      <c r="AI272" s="4"/>
      <c r="AJ272" s="4"/>
      <c r="AK272" s="4"/>
      <c r="AL272" s="4"/>
    </row>
    <row r="273" spans="1:38" ht="1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c r="AA273" s="4"/>
      <c r="AB273" s="4"/>
      <c r="AC273" s="4"/>
      <c r="AD273" s="4"/>
      <c r="AE273" s="4"/>
      <c r="AF273" s="4"/>
      <c r="AG273" s="4"/>
      <c r="AH273" s="4"/>
      <c r="AI273" s="4"/>
      <c r="AJ273" s="4"/>
      <c r="AK273" s="4"/>
      <c r="AL273" s="4"/>
    </row>
    <row r="274" spans="1:38" ht="1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c r="AA274" s="4"/>
      <c r="AB274" s="4"/>
      <c r="AC274" s="4"/>
      <c r="AD274" s="4"/>
      <c r="AE274" s="4"/>
      <c r="AF274" s="4"/>
      <c r="AG274" s="4"/>
      <c r="AH274" s="4"/>
      <c r="AI274" s="4"/>
      <c r="AJ274" s="4"/>
      <c r="AK274" s="4"/>
      <c r="AL274" s="4"/>
    </row>
    <row r="275" spans="1:38" ht="1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c r="AA275" s="4"/>
      <c r="AB275" s="4"/>
      <c r="AC275" s="4"/>
      <c r="AD275" s="4"/>
      <c r="AE275" s="4"/>
      <c r="AF275" s="4"/>
      <c r="AG275" s="4"/>
      <c r="AH275" s="4"/>
      <c r="AI275" s="4"/>
      <c r="AJ275" s="4"/>
      <c r="AK275" s="4"/>
      <c r="AL275" s="4"/>
    </row>
    <row r="276" spans="1:38" ht="1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c r="AA276" s="4"/>
      <c r="AB276" s="4"/>
      <c r="AC276" s="4"/>
      <c r="AD276" s="4"/>
      <c r="AE276" s="4"/>
      <c r="AF276" s="4"/>
      <c r="AG276" s="4"/>
      <c r="AH276" s="4"/>
      <c r="AI276" s="4"/>
      <c r="AJ276" s="4"/>
      <c r="AK276" s="4"/>
      <c r="AL276" s="4"/>
    </row>
    <row r="277" spans="1:38" ht="1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c r="AA277" s="4"/>
      <c r="AB277" s="4"/>
      <c r="AC277" s="4"/>
      <c r="AD277" s="4"/>
      <c r="AE277" s="4"/>
      <c r="AF277" s="4"/>
      <c r="AG277" s="4"/>
      <c r="AH277" s="4"/>
      <c r="AI277" s="4"/>
      <c r="AJ277" s="4"/>
      <c r="AK277" s="4"/>
      <c r="AL277" s="4"/>
    </row>
    <row r="278" spans="1:38" ht="1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c r="AA278" s="4"/>
      <c r="AB278" s="4"/>
      <c r="AC278" s="4"/>
      <c r="AD278" s="4"/>
      <c r="AE278" s="4"/>
      <c r="AF278" s="4"/>
      <c r="AG278" s="4"/>
      <c r="AH278" s="4"/>
      <c r="AI278" s="4"/>
      <c r="AJ278" s="4"/>
      <c r="AK278" s="4"/>
      <c r="AL278" s="4"/>
    </row>
    <row r="279" spans="1:38" ht="1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c r="AA279" s="4"/>
      <c r="AB279" s="4"/>
      <c r="AC279" s="4"/>
      <c r="AD279" s="4"/>
      <c r="AE279" s="4"/>
      <c r="AF279" s="4"/>
      <c r="AG279" s="4"/>
      <c r="AH279" s="4"/>
      <c r="AI279" s="4"/>
      <c r="AJ279" s="4"/>
      <c r="AK279" s="4"/>
      <c r="AL279" s="4"/>
    </row>
    <row r="280" spans="1:38" ht="1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c r="AA280" s="4"/>
      <c r="AB280" s="4"/>
      <c r="AC280" s="4"/>
      <c r="AD280" s="4"/>
      <c r="AE280" s="4"/>
      <c r="AF280" s="4"/>
      <c r="AG280" s="4"/>
      <c r="AH280" s="4"/>
      <c r="AI280" s="4"/>
      <c r="AJ280" s="4"/>
      <c r="AK280" s="4"/>
      <c r="AL280" s="4"/>
    </row>
    <row r="281" spans="1:38" ht="1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c r="AA281" s="4"/>
      <c r="AB281" s="4"/>
      <c r="AC281" s="4"/>
      <c r="AD281" s="4"/>
      <c r="AE281" s="4"/>
      <c r="AF281" s="4"/>
      <c r="AG281" s="4"/>
      <c r="AH281" s="4"/>
      <c r="AI281" s="4"/>
      <c r="AJ281" s="4"/>
      <c r="AK281" s="4"/>
      <c r="AL281" s="4"/>
    </row>
    <row r="282" spans="1:38" ht="1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c r="AA282" s="4"/>
      <c r="AB282" s="4"/>
      <c r="AC282" s="4"/>
      <c r="AD282" s="4"/>
      <c r="AE282" s="4"/>
      <c r="AF282" s="4"/>
      <c r="AG282" s="4"/>
      <c r="AH282" s="4"/>
      <c r="AI282" s="4"/>
      <c r="AJ282" s="4"/>
      <c r="AK282" s="4"/>
      <c r="AL282" s="4"/>
    </row>
    <row r="283" spans="1:38" ht="1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c r="AA283" s="4"/>
      <c r="AB283" s="4"/>
      <c r="AC283" s="4"/>
      <c r="AD283" s="4"/>
      <c r="AE283" s="4"/>
      <c r="AF283" s="4"/>
      <c r="AG283" s="4"/>
      <c r="AH283" s="4"/>
      <c r="AI283" s="4"/>
      <c r="AJ283" s="4"/>
      <c r="AK283" s="4"/>
      <c r="AL283" s="4"/>
    </row>
    <row r="284" spans="1:38" ht="1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c r="AA284" s="4"/>
      <c r="AB284" s="4"/>
      <c r="AC284" s="4"/>
      <c r="AD284" s="4"/>
      <c r="AE284" s="4"/>
      <c r="AF284" s="4"/>
      <c r="AG284" s="4"/>
      <c r="AH284" s="4"/>
      <c r="AI284" s="4"/>
      <c r="AJ284" s="4"/>
      <c r="AK284" s="4"/>
      <c r="AL284" s="4"/>
    </row>
    <row r="285" spans="1:38" ht="1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c r="AA285" s="4"/>
      <c r="AB285" s="4"/>
      <c r="AC285" s="4"/>
      <c r="AD285" s="4"/>
      <c r="AE285" s="4"/>
      <c r="AF285" s="4"/>
      <c r="AG285" s="4"/>
      <c r="AH285" s="4"/>
      <c r="AI285" s="4"/>
      <c r="AJ285" s="4"/>
      <c r="AK285" s="4"/>
      <c r="AL285" s="4"/>
    </row>
    <row r="286" spans="1:38" ht="1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c r="AA286" s="4"/>
      <c r="AB286" s="4"/>
      <c r="AC286" s="4"/>
      <c r="AD286" s="4"/>
      <c r="AE286" s="4"/>
      <c r="AF286" s="4"/>
      <c r="AG286" s="4"/>
      <c r="AH286" s="4"/>
      <c r="AI286" s="4"/>
      <c r="AJ286" s="4"/>
      <c r="AK286" s="4"/>
      <c r="AL286" s="4"/>
    </row>
    <row r="287" spans="1:38" ht="1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c r="AA287" s="4"/>
      <c r="AB287" s="4"/>
      <c r="AC287" s="4"/>
      <c r="AD287" s="4"/>
      <c r="AE287" s="4"/>
      <c r="AF287" s="4"/>
      <c r="AG287" s="4"/>
      <c r="AH287" s="4"/>
      <c r="AI287" s="4"/>
      <c r="AJ287" s="4"/>
      <c r="AK287" s="4"/>
      <c r="AL287" s="4"/>
    </row>
    <row r="288" spans="1:38" ht="1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c r="AA288" s="4"/>
      <c r="AB288" s="4"/>
      <c r="AC288" s="4"/>
      <c r="AD288" s="4"/>
      <c r="AE288" s="4"/>
      <c r="AF288" s="4"/>
      <c r="AG288" s="4"/>
      <c r="AH288" s="4"/>
      <c r="AI288" s="4"/>
      <c r="AJ288" s="4"/>
      <c r="AK288" s="4"/>
      <c r="AL288" s="4"/>
    </row>
    <row r="289" spans="1:38" ht="1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c r="AA289" s="4"/>
      <c r="AB289" s="4"/>
      <c r="AC289" s="4"/>
      <c r="AD289" s="4"/>
      <c r="AE289" s="4"/>
      <c r="AF289" s="4"/>
      <c r="AG289" s="4"/>
      <c r="AH289" s="4"/>
      <c r="AI289" s="4"/>
      <c r="AJ289" s="4"/>
      <c r="AK289" s="4"/>
      <c r="AL289" s="4"/>
    </row>
    <row r="290" spans="1:38" ht="1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c r="AA290" s="4"/>
      <c r="AB290" s="4"/>
      <c r="AC290" s="4"/>
      <c r="AD290" s="4"/>
      <c r="AE290" s="4"/>
      <c r="AF290" s="4"/>
      <c r="AG290" s="4"/>
      <c r="AH290" s="4"/>
      <c r="AI290" s="4"/>
      <c r="AJ290" s="4"/>
      <c r="AK290" s="4"/>
      <c r="AL290" s="4"/>
    </row>
    <row r="291" spans="1:38" ht="1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c r="AA291" s="4"/>
      <c r="AB291" s="4"/>
      <c r="AC291" s="4"/>
      <c r="AD291" s="4"/>
      <c r="AE291" s="4"/>
      <c r="AF291" s="4"/>
      <c r="AG291" s="4"/>
      <c r="AH291" s="4"/>
      <c r="AI291" s="4"/>
      <c r="AJ291" s="4"/>
      <c r="AK291" s="4"/>
      <c r="AL291" s="4"/>
    </row>
    <row r="292" spans="1:38" ht="1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c r="AA292" s="4"/>
      <c r="AB292" s="4"/>
      <c r="AC292" s="4"/>
      <c r="AD292" s="4"/>
      <c r="AE292" s="4"/>
      <c r="AF292" s="4"/>
      <c r="AG292" s="4"/>
      <c r="AH292" s="4"/>
      <c r="AI292" s="4"/>
      <c r="AJ292" s="4"/>
      <c r="AK292" s="4"/>
      <c r="AL292" s="4"/>
    </row>
    <row r="293" spans="1:38" ht="1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c r="AA293" s="4"/>
      <c r="AB293" s="4"/>
      <c r="AC293" s="4"/>
      <c r="AD293" s="4"/>
      <c r="AE293" s="4"/>
      <c r="AF293" s="4"/>
      <c r="AG293" s="4"/>
      <c r="AH293" s="4"/>
      <c r="AI293" s="4"/>
      <c r="AJ293" s="4"/>
      <c r="AK293" s="4"/>
      <c r="AL293" s="4"/>
    </row>
    <row r="294" spans="1:38" ht="1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c r="AA294" s="4"/>
      <c r="AB294" s="4"/>
      <c r="AC294" s="4"/>
      <c r="AD294" s="4"/>
      <c r="AE294" s="4"/>
      <c r="AF294" s="4"/>
      <c r="AG294" s="4"/>
      <c r="AH294" s="4"/>
      <c r="AI294" s="4"/>
      <c r="AJ294" s="4"/>
      <c r="AK294" s="4"/>
      <c r="AL294" s="4"/>
    </row>
    <row r="295" spans="1:38" ht="1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c r="AA295" s="4"/>
      <c r="AB295" s="4"/>
      <c r="AC295" s="4"/>
      <c r="AD295" s="4"/>
      <c r="AE295" s="4"/>
      <c r="AF295" s="4"/>
      <c r="AG295" s="4"/>
      <c r="AH295" s="4"/>
      <c r="AI295" s="4"/>
      <c r="AJ295" s="4"/>
      <c r="AK295" s="4"/>
      <c r="AL295" s="4"/>
    </row>
    <row r="296" spans="1:38" ht="1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c r="AA296" s="4"/>
      <c r="AB296" s="4"/>
      <c r="AC296" s="4"/>
      <c r="AD296" s="4"/>
      <c r="AE296" s="4"/>
      <c r="AF296" s="4"/>
      <c r="AG296" s="4"/>
      <c r="AH296" s="4"/>
      <c r="AI296" s="4"/>
      <c r="AJ296" s="4"/>
      <c r="AK296" s="4"/>
      <c r="AL296" s="4"/>
    </row>
    <row r="297" spans="1:38" ht="1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c r="AA297" s="4"/>
      <c r="AB297" s="4"/>
      <c r="AC297" s="4"/>
      <c r="AD297" s="4"/>
      <c r="AE297" s="4"/>
      <c r="AF297" s="4"/>
      <c r="AG297" s="4"/>
      <c r="AH297" s="4"/>
      <c r="AI297" s="4"/>
      <c r="AJ297" s="4"/>
      <c r="AK297" s="4"/>
      <c r="AL297" s="4"/>
    </row>
    <row r="298" spans="1:38" ht="1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c r="AA298" s="4"/>
      <c r="AB298" s="4"/>
      <c r="AC298" s="4"/>
      <c r="AD298" s="4"/>
      <c r="AE298" s="4"/>
      <c r="AF298" s="4"/>
      <c r="AG298" s="4"/>
      <c r="AH298" s="4"/>
      <c r="AI298" s="4"/>
      <c r="AJ298" s="4"/>
      <c r="AK298" s="4"/>
      <c r="AL298" s="4"/>
    </row>
    <row r="299" spans="1:38" ht="1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c r="AA299" s="4"/>
      <c r="AB299" s="4"/>
      <c r="AC299" s="4"/>
      <c r="AD299" s="4"/>
      <c r="AE299" s="4"/>
      <c r="AF299" s="4"/>
      <c r="AG299" s="4"/>
      <c r="AH299" s="4"/>
      <c r="AI299" s="4"/>
      <c r="AJ299" s="4"/>
      <c r="AK299" s="4"/>
      <c r="AL299" s="4"/>
    </row>
    <row r="300" spans="1:38" ht="1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c r="AA300" s="4"/>
      <c r="AB300" s="4"/>
      <c r="AC300" s="4"/>
      <c r="AD300" s="4"/>
      <c r="AE300" s="4"/>
      <c r="AF300" s="4"/>
      <c r="AG300" s="4"/>
      <c r="AH300" s="4"/>
      <c r="AI300" s="4"/>
      <c r="AJ300" s="4"/>
      <c r="AK300" s="4"/>
      <c r="AL300" s="4"/>
    </row>
    <row r="301" spans="1:38" ht="1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c r="AA301" s="4"/>
      <c r="AB301" s="4"/>
      <c r="AC301" s="4"/>
      <c r="AD301" s="4"/>
      <c r="AE301" s="4"/>
      <c r="AF301" s="4"/>
      <c r="AG301" s="4"/>
      <c r="AH301" s="4"/>
      <c r="AI301" s="4"/>
      <c r="AJ301" s="4"/>
      <c r="AK301" s="4"/>
      <c r="AL301" s="4"/>
    </row>
    <row r="302" spans="1:38" ht="1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c r="AA302" s="4"/>
      <c r="AB302" s="4"/>
      <c r="AC302" s="4"/>
      <c r="AD302" s="4"/>
      <c r="AE302" s="4"/>
      <c r="AF302" s="4"/>
      <c r="AG302" s="4"/>
      <c r="AH302" s="4"/>
      <c r="AI302" s="4"/>
      <c r="AJ302" s="4"/>
      <c r="AK302" s="4"/>
      <c r="AL302" s="4"/>
    </row>
    <row r="303" spans="1:38" ht="1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c r="AA303" s="4"/>
      <c r="AB303" s="4"/>
      <c r="AC303" s="4"/>
      <c r="AD303" s="4"/>
      <c r="AE303" s="4"/>
      <c r="AF303" s="4"/>
      <c r="AG303" s="4"/>
      <c r="AH303" s="4"/>
      <c r="AI303" s="4"/>
      <c r="AJ303" s="4"/>
      <c r="AK303" s="4"/>
      <c r="AL303" s="4"/>
    </row>
    <row r="304" spans="1:38" ht="1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c r="AA304" s="4"/>
      <c r="AB304" s="4"/>
      <c r="AC304" s="4"/>
      <c r="AD304" s="4"/>
      <c r="AE304" s="4"/>
      <c r="AF304" s="4"/>
      <c r="AG304" s="4"/>
      <c r="AH304" s="4"/>
      <c r="AI304" s="4"/>
      <c r="AJ304" s="4"/>
      <c r="AK304" s="4"/>
      <c r="AL304" s="4"/>
    </row>
    <row r="305" spans="1:38" ht="1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c r="AA305" s="4"/>
      <c r="AB305" s="4"/>
      <c r="AC305" s="4"/>
      <c r="AD305" s="4"/>
      <c r="AE305" s="4"/>
      <c r="AF305" s="4"/>
      <c r="AG305" s="4"/>
      <c r="AH305" s="4"/>
      <c r="AI305" s="4"/>
      <c r="AJ305" s="4"/>
      <c r="AK305" s="4"/>
      <c r="AL305" s="4"/>
    </row>
    <row r="306" spans="1:38" ht="1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c r="AA306" s="4"/>
      <c r="AB306" s="4"/>
      <c r="AC306" s="4"/>
      <c r="AD306" s="4"/>
      <c r="AE306" s="4"/>
      <c r="AF306" s="4"/>
      <c r="AG306" s="4"/>
      <c r="AH306" s="4"/>
      <c r="AI306" s="4"/>
      <c r="AJ306" s="4"/>
      <c r="AK306" s="4"/>
      <c r="AL306" s="4"/>
    </row>
    <row r="307" spans="1:38" ht="1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c r="AA307" s="4"/>
      <c r="AB307" s="4"/>
      <c r="AC307" s="4"/>
      <c r="AD307" s="4"/>
      <c r="AE307" s="4"/>
      <c r="AF307" s="4"/>
      <c r="AG307" s="4"/>
      <c r="AH307" s="4"/>
      <c r="AI307" s="4"/>
      <c r="AJ307" s="4"/>
      <c r="AK307" s="4"/>
      <c r="AL307" s="4"/>
    </row>
    <row r="308" spans="1:38" ht="1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c r="AA308" s="4"/>
      <c r="AB308" s="4"/>
      <c r="AC308" s="4"/>
      <c r="AD308" s="4"/>
      <c r="AE308" s="4"/>
      <c r="AF308" s="4"/>
      <c r="AG308" s="4"/>
      <c r="AH308" s="4"/>
      <c r="AI308" s="4"/>
      <c r="AJ308" s="4"/>
      <c r="AK308" s="4"/>
      <c r="AL308" s="4"/>
    </row>
    <row r="309" spans="1:38" ht="1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c r="AA309" s="4"/>
      <c r="AB309" s="4"/>
      <c r="AC309" s="4"/>
      <c r="AD309" s="4"/>
      <c r="AE309" s="4"/>
      <c r="AF309" s="4"/>
      <c r="AG309" s="4"/>
      <c r="AH309" s="4"/>
      <c r="AI309" s="4"/>
      <c r="AJ309" s="4"/>
      <c r="AK309" s="4"/>
      <c r="AL309" s="4"/>
    </row>
    <row r="310" spans="1:38" ht="1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c r="AA310" s="4"/>
      <c r="AB310" s="4"/>
      <c r="AC310" s="4"/>
      <c r="AD310" s="4"/>
      <c r="AE310" s="4"/>
      <c r="AF310" s="4"/>
      <c r="AG310" s="4"/>
      <c r="AH310" s="4"/>
      <c r="AI310" s="4"/>
      <c r="AJ310" s="4"/>
      <c r="AK310" s="4"/>
      <c r="AL310" s="4"/>
    </row>
    <row r="311" spans="1:38" ht="1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c r="AA311" s="4"/>
      <c r="AB311" s="4"/>
      <c r="AC311" s="4"/>
      <c r="AD311" s="4"/>
      <c r="AE311" s="4"/>
      <c r="AF311" s="4"/>
      <c r="AG311" s="4"/>
      <c r="AH311" s="4"/>
      <c r="AI311" s="4"/>
      <c r="AJ311" s="4"/>
      <c r="AK311" s="4"/>
      <c r="AL311" s="4"/>
    </row>
    <row r="312" spans="1:38" ht="1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c r="AA312" s="4"/>
      <c r="AB312" s="4"/>
      <c r="AC312" s="4"/>
      <c r="AD312" s="4"/>
      <c r="AE312" s="4"/>
      <c r="AF312" s="4"/>
      <c r="AG312" s="4"/>
      <c r="AH312" s="4"/>
      <c r="AI312" s="4"/>
      <c r="AJ312" s="4"/>
      <c r="AK312" s="4"/>
      <c r="AL312" s="4"/>
    </row>
    <row r="313" spans="1:38" ht="1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c r="AA313" s="4"/>
      <c r="AB313" s="4"/>
      <c r="AC313" s="4"/>
      <c r="AD313" s="4"/>
      <c r="AE313" s="4"/>
      <c r="AF313" s="4"/>
      <c r="AG313" s="4"/>
      <c r="AH313" s="4"/>
      <c r="AI313" s="4"/>
      <c r="AJ313" s="4"/>
      <c r="AK313" s="4"/>
      <c r="AL313" s="4"/>
    </row>
    <row r="314" spans="1:38" ht="1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c r="AA314" s="4"/>
      <c r="AB314" s="4"/>
      <c r="AC314" s="4"/>
      <c r="AD314" s="4"/>
      <c r="AE314" s="4"/>
      <c r="AF314" s="4"/>
      <c r="AG314" s="4"/>
      <c r="AH314" s="4"/>
      <c r="AI314" s="4"/>
      <c r="AJ314" s="4"/>
      <c r="AK314" s="4"/>
      <c r="AL314" s="4"/>
    </row>
    <row r="315" spans="1:38" ht="1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c r="AA315" s="4"/>
      <c r="AB315" s="4"/>
      <c r="AC315" s="4"/>
      <c r="AD315" s="4"/>
      <c r="AE315" s="4"/>
      <c r="AF315" s="4"/>
      <c r="AG315" s="4"/>
      <c r="AH315" s="4"/>
      <c r="AI315" s="4"/>
      <c r="AJ315" s="4"/>
      <c r="AK315" s="4"/>
      <c r="AL315" s="4"/>
    </row>
    <row r="316" spans="1:38" ht="1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c r="AA316" s="4"/>
      <c r="AB316" s="4"/>
      <c r="AC316" s="4"/>
      <c r="AD316" s="4"/>
      <c r="AE316" s="4"/>
      <c r="AF316" s="4"/>
      <c r="AG316" s="4"/>
      <c r="AH316" s="4"/>
      <c r="AI316" s="4"/>
      <c r="AJ316" s="4"/>
      <c r="AK316" s="4"/>
      <c r="AL316" s="4"/>
    </row>
    <row r="317" spans="1:38" ht="1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c r="AA317" s="4"/>
      <c r="AB317" s="4"/>
      <c r="AC317" s="4"/>
      <c r="AD317" s="4"/>
      <c r="AE317" s="4"/>
      <c r="AF317" s="4"/>
      <c r="AG317" s="4"/>
      <c r="AH317" s="4"/>
      <c r="AI317" s="4"/>
      <c r="AJ317" s="4"/>
      <c r="AK317" s="4"/>
      <c r="AL317" s="4"/>
    </row>
    <row r="318" spans="1:38" ht="1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c r="AA318" s="4"/>
      <c r="AB318" s="4"/>
      <c r="AC318" s="4"/>
      <c r="AD318" s="4"/>
      <c r="AE318" s="4"/>
      <c r="AF318" s="4"/>
      <c r="AG318" s="4"/>
      <c r="AH318" s="4"/>
      <c r="AI318" s="4"/>
      <c r="AJ318" s="4"/>
      <c r="AK318" s="4"/>
      <c r="AL318" s="4"/>
    </row>
    <row r="319" spans="1:38" ht="1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c r="AA319" s="4"/>
      <c r="AB319" s="4"/>
      <c r="AC319" s="4"/>
      <c r="AD319" s="4"/>
      <c r="AE319" s="4"/>
      <c r="AF319" s="4"/>
      <c r="AG319" s="4"/>
      <c r="AH319" s="4"/>
      <c r="AI319" s="4"/>
      <c r="AJ319" s="4"/>
      <c r="AK319" s="4"/>
      <c r="AL319" s="4"/>
    </row>
    <row r="320" spans="1:38" ht="1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c r="AA320" s="4"/>
      <c r="AB320" s="4"/>
      <c r="AC320" s="4"/>
      <c r="AD320" s="4"/>
      <c r="AE320" s="4"/>
      <c r="AF320" s="4"/>
      <c r="AG320" s="4"/>
      <c r="AH320" s="4"/>
      <c r="AI320" s="4"/>
      <c r="AJ320" s="4"/>
      <c r="AK320" s="4"/>
      <c r="AL320" s="4"/>
    </row>
    <row r="321" spans="1:38" ht="1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c r="AA321" s="4"/>
      <c r="AB321" s="4"/>
      <c r="AC321" s="4"/>
      <c r="AD321" s="4"/>
      <c r="AE321" s="4"/>
      <c r="AF321" s="4"/>
      <c r="AG321" s="4"/>
      <c r="AH321" s="4"/>
      <c r="AI321" s="4"/>
      <c r="AJ321" s="4"/>
      <c r="AK321" s="4"/>
      <c r="AL321" s="4"/>
    </row>
    <row r="322" spans="1:38" ht="1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c r="AA322" s="4"/>
      <c r="AB322" s="4"/>
      <c r="AC322" s="4"/>
      <c r="AD322" s="4"/>
      <c r="AE322" s="4"/>
      <c r="AF322" s="4"/>
      <c r="AG322" s="4"/>
      <c r="AH322" s="4"/>
      <c r="AI322" s="4"/>
      <c r="AJ322" s="4"/>
      <c r="AK322" s="4"/>
      <c r="AL322" s="4"/>
    </row>
    <row r="323" spans="1:38" ht="1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c r="AA323" s="4"/>
      <c r="AB323" s="4"/>
      <c r="AC323" s="4"/>
      <c r="AD323" s="4"/>
      <c r="AE323" s="4"/>
      <c r="AF323" s="4"/>
      <c r="AG323" s="4"/>
      <c r="AH323" s="4"/>
      <c r="AI323" s="4"/>
      <c r="AJ323" s="4"/>
      <c r="AK323" s="4"/>
      <c r="AL323" s="4"/>
    </row>
    <row r="324" spans="1:38" ht="1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c r="AA324" s="4"/>
      <c r="AB324" s="4"/>
      <c r="AC324" s="4"/>
      <c r="AD324" s="4"/>
      <c r="AE324" s="4"/>
      <c r="AF324" s="4"/>
      <c r="AG324" s="4"/>
      <c r="AH324" s="4"/>
      <c r="AI324" s="4"/>
      <c r="AJ324" s="4"/>
      <c r="AK324" s="4"/>
      <c r="AL324" s="4"/>
    </row>
    <row r="325" spans="1:38" ht="1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c r="AA325" s="4"/>
      <c r="AB325" s="4"/>
      <c r="AC325" s="4"/>
      <c r="AD325" s="4"/>
      <c r="AE325" s="4"/>
      <c r="AF325" s="4"/>
      <c r="AG325" s="4"/>
      <c r="AH325" s="4"/>
      <c r="AI325" s="4"/>
      <c r="AJ325" s="4"/>
      <c r="AK325" s="4"/>
      <c r="AL325" s="4"/>
    </row>
    <row r="326" spans="1:38" ht="1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c r="AA326" s="4"/>
      <c r="AB326" s="4"/>
      <c r="AC326" s="4"/>
      <c r="AD326" s="4"/>
      <c r="AE326" s="4"/>
      <c r="AF326" s="4"/>
      <c r="AG326" s="4"/>
      <c r="AH326" s="4"/>
      <c r="AI326" s="4"/>
      <c r="AJ326" s="4"/>
      <c r="AK326" s="4"/>
      <c r="AL326" s="4"/>
    </row>
    <row r="327" spans="1:38" ht="1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c r="AA327" s="4"/>
      <c r="AB327" s="4"/>
      <c r="AC327" s="4"/>
      <c r="AD327" s="4"/>
      <c r="AE327" s="4"/>
      <c r="AF327" s="4"/>
      <c r="AG327" s="4"/>
      <c r="AH327" s="4"/>
      <c r="AI327" s="4"/>
      <c r="AJ327" s="4"/>
      <c r="AK327" s="4"/>
      <c r="AL327" s="4"/>
    </row>
    <row r="328" spans="1:38" ht="1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c r="AA328" s="4"/>
      <c r="AB328" s="4"/>
      <c r="AC328" s="4"/>
      <c r="AD328" s="4"/>
      <c r="AE328" s="4"/>
      <c r="AF328" s="4"/>
      <c r="AG328" s="4"/>
      <c r="AH328" s="4"/>
      <c r="AI328" s="4"/>
      <c r="AJ328" s="4"/>
      <c r="AK328" s="4"/>
      <c r="AL328" s="4"/>
    </row>
    <row r="329" spans="1:38" ht="1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c r="AA329" s="4"/>
      <c r="AB329" s="4"/>
      <c r="AC329" s="4"/>
      <c r="AD329" s="4"/>
      <c r="AE329" s="4"/>
      <c r="AF329" s="4"/>
      <c r="AG329" s="4"/>
      <c r="AH329" s="4"/>
      <c r="AI329" s="4"/>
      <c r="AJ329" s="4"/>
      <c r="AK329" s="4"/>
      <c r="AL329" s="4"/>
    </row>
    <row r="330" spans="1:38" ht="1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c r="AA330" s="4"/>
      <c r="AB330" s="4"/>
      <c r="AC330" s="4"/>
      <c r="AD330" s="4"/>
      <c r="AE330" s="4"/>
      <c r="AF330" s="4"/>
      <c r="AG330" s="4"/>
      <c r="AH330" s="4"/>
      <c r="AI330" s="4"/>
      <c r="AJ330" s="4"/>
      <c r="AK330" s="4"/>
      <c r="AL330" s="4"/>
    </row>
    <row r="331" spans="1:38" ht="1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c r="AA331" s="4"/>
      <c r="AB331" s="4"/>
      <c r="AC331" s="4"/>
      <c r="AD331" s="4"/>
      <c r="AE331" s="4"/>
      <c r="AF331" s="4"/>
      <c r="AG331" s="4"/>
      <c r="AH331" s="4"/>
      <c r="AI331" s="4"/>
      <c r="AJ331" s="4"/>
      <c r="AK331" s="4"/>
      <c r="AL331" s="4"/>
    </row>
    <row r="332" spans="1:38" ht="1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c r="AA332" s="4"/>
      <c r="AB332" s="4"/>
      <c r="AC332" s="4"/>
      <c r="AD332" s="4"/>
      <c r="AE332" s="4"/>
      <c r="AF332" s="4"/>
      <c r="AG332" s="4"/>
      <c r="AH332" s="4"/>
      <c r="AI332" s="4"/>
      <c r="AJ332" s="4"/>
      <c r="AK332" s="4"/>
      <c r="AL332" s="4"/>
    </row>
    <row r="333" spans="1:38" ht="1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c r="AA333" s="4"/>
      <c r="AB333" s="4"/>
      <c r="AC333" s="4"/>
      <c r="AD333" s="4"/>
      <c r="AE333" s="4"/>
      <c r="AF333" s="4"/>
      <c r="AG333" s="4"/>
      <c r="AH333" s="4"/>
      <c r="AI333" s="4"/>
      <c r="AJ333" s="4"/>
      <c r="AK333" s="4"/>
      <c r="AL333" s="4"/>
    </row>
    <row r="334" spans="1:38" ht="1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c r="AA334" s="4"/>
      <c r="AB334" s="4"/>
      <c r="AC334" s="4"/>
      <c r="AD334" s="4"/>
      <c r="AE334" s="4"/>
      <c r="AF334" s="4"/>
      <c r="AG334" s="4"/>
      <c r="AH334" s="4"/>
      <c r="AI334" s="4"/>
      <c r="AJ334" s="4"/>
      <c r="AK334" s="4"/>
      <c r="AL334" s="4"/>
    </row>
    <row r="335" spans="1:38" ht="1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c r="AA335" s="4"/>
      <c r="AB335" s="4"/>
      <c r="AC335" s="4"/>
      <c r="AD335" s="4"/>
      <c r="AE335" s="4"/>
      <c r="AF335" s="4"/>
      <c r="AG335" s="4"/>
      <c r="AH335" s="4"/>
      <c r="AI335" s="4"/>
      <c r="AJ335" s="4"/>
      <c r="AK335" s="4"/>
      <c r="AL335" s="4"/>
    </row>
    <row r="336" spans="1:38" ht="1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c r="AA336" s="4"/>
      <c r="AB336" s="4"/>
      <c r="AC336" s="4"/>
      <c r="AD336" s="4"/>
      <c r="AE336" s="4"/>
      <c r="AF336" s="4"/>
      <c r="AG336" s="4"/>
      <c r="AH336" s="4"/>
      <c r="AI336" s="4"/>
      <c r="AJ336" s="4"/>
      <c r="AK336" s="4"/>
      <c r="AL336" s="4"/>
    </row>
    <row r="337" spans="1:38" ht="1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c r="AA337" s="4"/>
      <c r="AB337" s="4"/>
      <c r="AC337" s="4"/>
      <c r="AD337" s="4"/>
      <c r="AE337" s="4"/>
      <c r="AF337" s="4"/>
      <c r="AG337" s="4"/>
      <c r="AH337" s="4"/>
      <c r="AI337" s="4"/>
      <c r="AJ337" s="4"/>
      <c r="AK337" s="4"/>
      <c r="AL337" s="4"/>
    </row>
    <row r="338" spans="1:38" ht="1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c r="AA338" s="4"/>
      <c r="AB338" s="4"/>
      <c r="AC338" s="4"/>
      <c r="AD338" s="4"/>
      <c r="AE338" s="4"/>
      <c r="AF338" s="4"/>
      <c r="AG338" s="4"/>
      <c r="AH338" s="4"/>
      <c r="AI338" s="4"/>
      <c r="AJ338" s="4"/>
      <c r="AK338" s="4"/>
      <c r="AL338" s="4"/>
    </row>
    <row r="339" spans="1:38" ht="1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c r="AA339" s="4"/>
      <c r="AB339" s="4"/>
      <c r="AC339" s="4"/>
      <c r="AD339" s="4"/>
      <c r="AE339" s="4"/>
      <c r="AF339" s="4"/>
      <c r="AG339" s="4"/>
      <c r="AH339" s="4"/>
      <c r="AI339" s="4"/>
      <c r="AJ339" s="4"/>
      <c r="AK339" s="4"/>
      <c r="AL339" s="4"/>
    </row>
    <row r="340" spans="1:38" ht="1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c r="AA340" s="4"/>
      <c r="AB340" s="4"/>
      <c r="AC340" s="4"/>
      <c r="AD340" s="4"/>
      <c r="AE340" s="4"/>
      <c r="AF340" s="4"/>
      <c r="AG340" s="4"/>
      <c r="AH340" s="4"/>
      <c r="AI340" s="4"/>
      <c r="AJ340" s="4"/>
      <c r="AK340" s="4"/>
      <c r="AL340" s="4"/>
    </row>
    <row r="341" spans="1:38" ht="1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c r="AA341" s="4"/>
      <c r="AB341" s="4"/>
      <c r="AC341" s="4"/>
      <c r="AD341" s="4"/>
      <c r="AE341" s="4"/>
      <c r="AF341" s="4"/>
      <c r="AG341" s="4"/>
      <c r="AH341" s="4"/>
      <c r="AI341" s="4"/>
      <c r="AJ341" s="4"/>
      <c r="AK341" s="4"/>
      <c r="AL341" s="4"/>
    </row>
    <row r="342" spans="1:38" ht="1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c r="AA342" s="4"/>
      <c r="AB342" s="4"/>
      <c r="AC342" s="4"/>
      <c r="AD342" s="4"/>
      <c r="AE342" s="4"/>
      <c r="AF342" s="4"/>
      <c r="AG342" s="4"/>
      <c r="AH342" s="4"/>
      <c r="AI342" s="4"/>
      <c r="AJ342" s="4"/>
      <c r="AK342" s="4"/>
      <c r="AL342" s="4"/>
    </row>
    <row r="343" spans="1:38" ht="1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c r="AA343" s="4"/>
      <c r="AB343" s="4"/>
      <c r="AC343" s="4"/>
      <c r="AD343" s="4"/>
      <c r="AE343" s="4"/>
      <c r="AF343" s="4"/>
      <c r="AG343" s="4"/>
      <c r="AH343" s="4"/>
      <c r="AI343" s="4"/>
      <c r="AJ343" s="4"/>
      <c r="AK343" s="4"/>
      <c r="AL343" s="4"/>
    </row>
    <row r="344" spans="1:38" ht="1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c r="AA344" s="4"/>
      <c r="AB344" s="4"/>
      <c r="AC344" s="4"/>
      <c r="AD344" s="4"/>
      <c r="AE344" s="4"/>
      <c r="AF344" s="4"/>
      <c r="AG344" s="4"/>
      <c r="AH344" s="4"/>
      <c r="AI344" s="4"/>
      <c r="AJ344" s="4"/>
      <c r="AK344" s="4"/>
      <c r="AL344" s="4"/>
    </row>
    <row r="345" spans="1:38" ht="1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c r="AA345" s="4"/>
      <c r="AB345" s="4"/>
      <c r="AC345" s="4"/>
      <c r="AD345" s="4"/>
      <c r="AE345" s="4"/>
      <c r="AF345" s="4"/>
      <c r="AG345" s="4"/>
      <c r="AH345" s="4"/>
      <c r="AI345" s="4"/>
      <c r="AJ345" s="4"/>
      <c r="AK345" s="4"/>
      <c r="AL345" s="4"/>
    </row>
    <row r="346" spans="1:38" ht="1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c r="AA346" s="4"/>
      <c r="AB346" s="4"/>
      <c r="AC346" s="4"/>
      <c r="AD346" s="4"/>
      <c r="AE346" s="4"/>
      <c r="AF346" s="4"/>
      <c r="AG346" s="4"/>
      <c r="AH346" s="4"/>
      <c r="AI346" s="4"/>
      <c r="AJ346" s="4"/>
      <c r="AK346" s="4"/>
      <c r="AL346" s="4"/>
    </row>
    <row r="347" spans="1:38" ht="1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c r="AA347" s="4"/>
      <c r="AB347" s="4"/>
      <c r="AC347" s="4"/>
      <c r="AD347" s="4"/>
      <c r="AE347" s="4"/>
      <c r="AF347" s="4"/>
      <c r="AG347" s="4"/>
      <c r="AH347" s="4"/>
      <c r="AI347" s="4"/>
      <c r="AJ347" s="4"/>
      <c r="AK347" s="4"/>
      <c r="AL347" s="4"/>
    </row>
    <row r="348" spans="1:38" ht="1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c r="AA348" s="4"/>
      <c r="AB348" s="4"/>
      <c r="AC348" s="4"/>
      <c r="AD348" s="4"/>
      <c r="AE348" s="4"/>
      <c r="AF348" s="4"/>
      <c r="AG348" s="4"/>
      <c r="AH348" s="4"/>
      <c r="AI348" s="4"/>
      <c r="AJ348" s="4"/>
      <c r="AK348" s="4"/>
      <c r="AL348" s="4"/>
    </row>
    <row r="349" spans="1:38" ht="1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c r="AA349" s="4"/>
      <c r="AB349" s="4"/>
      <c r="AC349" s="4"/>
      <c r="AD349" s="4"/>
      <c r="AE349" s="4"/>
      <c r="AF349" s="4"/>
      <c r="AG349" s="4"/>
      <c r="AH349" s="4"/>
      <c r="AI349" s="4"/>
      <c r="AJ349" s="4"/>
      <c r="AK349" s="4"/>
      <c r="AL349" s="4"/>
    </row>
    <row r="350" spans="1:38" ht="1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c r="AA350" s="4"/>
      <c r="AB350" s="4"/>
      <c r="AC350" s="4"/>
      <c r="AD350" s="4"/>
      <c r="AE350" s="4"/>
      <c r="AF350" s="4"/>
      <c r="AG350" s="4"/>
      <c r="AH350" s="4"/>
      <c r="AI350" s="4"/>
      <c r="AJ350" s="4"/>
      <c r="AK350" s="4"/>
      <c r="AL350" s="4"/>
    </row>
    <row r="351" spans="1:38" ht="1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c r="AA351" s="4"/>
      <c r="AB351" s="4"/>
      <c r="AC351" s="4"/>
      <c r="AD351" s="4"/>
      <c r="AE351" s="4"/>
      <c r="AF351" s="4"/>
      <c r="AG351" s="4"/>
      <c r="AH351" s="4"/>
      <c r="AI351" s="4"/>
      <c r="AJ351" s="4"/>
      <c r="AK351" s="4"/>
      <c r="AL351" s="4"/>
    </row>
    <row r="352" spans="1:38" ht="1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c r="AA352" s="4"/>
      <c r="AB352" s="4"/>
      <c r="AC352" s="4"/>
      <c r="AD352" s="4"/>
      <c r="AE352" s="4"/>
      <c r="AF352" s="4"/>
      <c r="AG352" s="4"/>
      <c r="AH352" s="4"/>
      <c r="AI352" s="4"/>
      <c r="AJ352" s="4"/>
      <c r="AK352" s="4"/>
      <c r="AL352" s="4"/>
    </row>
    <row r="353" spans="1:38" ht="1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c r="AA353" s="4"/>
      <c r="AB353" s="4"/>
      <c r="AC353" s="4"/>
      <c r="AD353" s="4"/>
      <c r="AE353" s="4"/>
      <c r="AF353" s="4"/>
      <c r="AG353" s="4"/>
      <c r="AH353" s="4"/>
      <c r="AI353" s="4"/>
      <c r="AJ353" s="4"/>
      <c r="AK353" s="4"/>
      <c r="AL353" s="4"/>
    </row>
    <row r="354" spans="1:38" ht="1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c r="AA354" s="4"/>
      <c r="AB354" s="4"/>
      <c r="AC354" s="4"/>
      <c r="AD354" s="4"/>
      <c r="AE354" s="4"/>
      <c r="AF354" s="4"/>
      <c r="AG354" s="4"/>
      <c r="AH354" s="4"/>
      <c r="AI354" s="4"/>
      <c r="AJ354" s="4"/>
      <c r="AK354" s="4"/>
      <c r="AL354" s="4"/>
    </row>
    <row r="355" spans="1:38" ht="1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c r="AA355" s="4"/>
      <c r="AB355" s="4"/>
      <c r="AC355" s="4"/>
      <c r="AD355" s="4"/>
      <c r="AE355" s="4"/>
      <c r="AF355" s="4"/>
      <c r="AG355" s="4"/>
      <c r="AH355" s="4"/>
      <c r="AI355" s="4"/>
      <c r="AJ355" s="4"/>
      <c r="AK355" s="4"/>
      <c r="AL355" s="4"/>
    </row>
    <row r="356" spans="1:38" ht="1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c r="AA356" s="4"/>
      <c r="AB356" s="4"/>
      <c r="AC356" s="4"/>
      <c r="AD356" s="4"/>
      <c r="AE356" s="4"/>
      <c r="AF356" s="4"/>
      <c r="AG356" s="4"/>
      <c r="AH356" s="4"/>
      <c r="AI356" s="4"/>
      <c r="AJ356" s="4"/>
      <c r="AK356" s="4"/>
      <c r="AL356" s="4"/>
    </row>
    <row r="357" spans="1:38" ht="1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c r="AA357" s="4"/>
      <c r="AB357" s="4"/>
      <c r="AC357" s="4"/>
      <c r="AD357" s="4"/>
      <c r="AE357" s="4"/>
      <c r="AF357" s="4"/>
      <c r="AG357" s="4"/>
      <c r="AH357" s="4"/>
      <c r="AI357" s="4"/>
      <c r="AJ357" s="4"/>
      <c r="AK357" s="4"/>
      <c r="AL357" s="4"/>
    </row>
    <row r="358" spans="1:38" ht="1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c r="AA358" s="4"/>
      <c r="AB358" s="4"/>
      <c r="AC358" s="4"/>
      <c r="AD358" s="4"/>
      <c r="AE358" s="4"/>
      <c r="AF358" s="4"/>
      <c r="AG358" s="4"/>
      <c r="AH358" s="4"/>
      <c r="AI358" s="4"/>
      <c r="AJ358" s="4"/>
      <c r="AK358" s="4"/>
      <c r="AL358" s="4"/>
    </row>
    <row r="359" spans="1:38" ht="1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c r="AA359" s="4"/>
      <c r="AB359" s="4"/>
      <c r="AC359" s="4"/>
      <c r="AD359" s="4"/>
      <c r="AE359" s="4"/>
      <c r="AF359" s="4"/>
      <c r="AG359" s="4"/>
      <c r="AH359" s="4"/>
      <c r="AI359" s="4"/>
      <c r="AJ359" s="4"/>
      <c r="AK359" s="4"/>
      <c r="AL359" s="4"/>
    </row>
    <row r="360" spans="1:38" ht="1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c r="AA360" s="4"/>
      <c r="AB360" s="4"/>
      <c r="AC360" s="4"/>
      <c r="AD360" s="4"/>
      <c r="AE360" s="4"/>
      <c r="AF360" s="4"/>
      <c r="AG360" s="4"/>
      <c r="AH360" s="4"/>
      <c r="AI360" s="4"/>
      <c r="AJ360" s="4"/>
      <c r="AK360" s="4"/>
      <c r="AL360" s="4"/>
    </row>
    <row r="361" spans="1:38" ht="1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c r="AA361" s="4"/>
      <c r="AB361" s="4"/>
      <c r="AC361" s="4"/>
      <c r="AD361" s="4"/>
      <c r="AE361" s="4"/>
      <c r="AF361" s="4"/>
      <c r="AG361" s="4"/>
      <c r="AH361" s="4"/>
      <c r="AI361" s="4"/>
      <c r="AJ361" s="4"/>
      <c r="AK361" s="4"/>
      <c r="AL361" s="4"/>
    </row>
    <row r="362" spans="1:38" ht="1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c r="AA362" s="4"/>
      <c r="AB362" s="4"/>
      <c r="AC362" s="4"/>
      <c r="AD362" s="4"/>
      <c r="AE362" s="4"/>
      <c r="AF362" s="4"/>
      <c r="AG362" s="4"/>
      <c r="AH362" s="4"/>
      <c r="AI362" s="4"/>
      <c r="AJ362" s="4"/>
      <c r="AK362" s="4"/>
      <c r="AL362" s="4"/>
    </row>
    <row r="363" spans="1:38" ht="1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c r="AA363" s="4"/>
      <c r="AB363" s="4"/>
      <c r="AC363" s="4"/>
      <c r="AD363" s="4"/>
      <c r="AE363" s="4"/>
      <c r="AF363" s="4"/>
      <c r="AG363" s="4"/>
      <c r="AH363" s="4"/>
      <c r="AI363" s="4"/>
      <c r="AJ363" s="4"/>
      <c r="AK363" s="4"/>
      <c r="AL363" s="4"/>
    </row>
    <row r="364" spans="1:38" ht="1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c r="AA364" s="4"/>
      <c r="AB364" s="4"/>
      <c r="AC364" s="4"/>
      <c r="AD364" s="4"/>
      <c r="AE364" s="4"/>
      <c r="AF364" s="4"/>
      <c r="AG364" s="4"/>
      <c r="AH364" s="4"/>
      <c r="AI364" s="4"/>
      <c r="AJ364" s="4"/>
      <c r="AK364" s="4"/>
      <c r="AL364" s="4"/>
    </row>
    <row r="365" spans="1:38" ht="1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c r="AA365" s="4"/>
      <c r="AB365" s="4"/>
      <c r="AC365" s="4"/>
      <c r="AD365" s="4"/>
      <c r="AE365" s="4"/>
      <c r="AF365" s="4"/>
      <c r="AG365" s="4"/>
      <c r="AH365" s="4"/>
      <c r="AI365" s="4"/>
      <c r="AJ365" s="4"/>
      <c r="AK365" s="4"/>
      <c r="AL365" s="4"/>
    </row>
  </sheetData>
  <mergeCells count="12">
    <mergeCell ref="L1:M2"/>
    <mergeCell ref="N1:N2"/>
    <mergeCell ref="O1:P2"/>
    <mergeCell ref="M3:V6"/>
    <mergeCell ref="D15:D16"/>
    <mergeCell ref="E15:G16"/>
    <mergeCell ref="L25:M26"/>
    <mergeCell ref="N25:N26"/>
    <mergeCell ref="O25:P26"/>
    <mergeCell ref="M27:V34"/>
    <mergeCell ref="A52:J52"/>
    <mergeCell ref="L52:V52"/>
  </mergeCells>
  <phoneticPr fontId="1"/>
  <pageMargins left="0.78740157480314965" right="0.78740157480314965" top="0.98425196850393704" bottom="0.78740157480314965" header="0" footer="0"/>
  <headerFooter alignWithMargins="0"/>
  <colBreaks count="1" manualBreakCount="1">
    <brk id="10"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T63"/>
  <sheetViews>
    <sheetView view="pageBreakPreview" zoomScale="85" zoomScaleNormal="100" zoomScaleSheetLayoutView="85" workbookViewId="0">
      <selection activeCell="X26" sqref="X26"/>
    </sheetView>
  </sheetViews>
  <sheetFormatPr defaultColWidth="2.5" defaultRowHeight="15" customHeight="1"/>
  <cols>
    <col min="1" max="2" width="2.125" style="1" customWidth="1"/>
    <col min="3" max="3" width="1.875" style="1" customWidth="1"/>
    <col min="4" max="4" width="2.125" style="1" customWidth="1"/>
    <col min="5" max="32" width="2.75" style="1" customWidth="1"/>
    <col min="33" max="34" width="1.875" style="1" customWidth="1"/>
    <col min="35" max="38" width="1.625" style="1" customWidth="1"/>
    <col min="39" max="39" width="2.25" style="1" customWidth="1"/>
    <col min="40" max="64" width="2.75" style="1" customWidth="1"/>
    <col min="65" max="73" width="9.375" style="1" customWidth="1"/>
    <col min="74" max="74" width="2.625" style="1" customWidth="1"/>
    <col min="75" max="77" width="2.25" style="1" customWidth="1"/>
    <col min="78" max="83" width="2.5" style="1" customWidth="1"/>
    <col min="84" max="86" width="2.25" style="1" customWidth="1"/>
    <col min="87" max="92" width="2.5" style="1" customWidth="1"/>
    <col min="93" max="95" width="2.25" style="1" customWidth="1"/>
    <col min="96" max="96" width="2.375" style="1" customWidth="1"/>
    <col min="97" max="101" width="2.5" style="1" customWidth="1"/>
    <col min="102" max="104" width="2.25" style="1" customWidth="1"/>
    <col min="105" max="110" width="2.5" style="1" customWidth="1"/>
    <col min="111" max="114" width="2.25" style="1" customWidth="1"/>
    <col min="115" max="122" width="2.75" style="1" customWidth="1"/>
    <col min="123" max="127" width="2.5" style="1" customWidth="1"/>
    <col min="128" max="131" width="2.25" style="1" customWidth="1"/>
    <col min="132" max="138" width="2.75" style="1" customWidth="1"/>
    <col min="139" max="144" width="2.5" style="1" customWidth="1"/>
    <col min="145" max="148" width="2.25" style="1" customWidth="1"/>
    <col min="149" max="151" width="2.5" style="1" customWidth="1"/>
    <col min="152" max="155" width="2.75" style="1" customWidth="1"/>
    <col min="156" max="161" width="2.5" style="1" customWidth="1"/>
    <col min="162" max="165" width="2.25" style="1" customWidth="1"/>
    <col min="166" max="168" width="2.5" style="1" customWidth="1"/>
    <col min="169" max="172" width="2.75" style="1" customWidth="1"/>
    <col min="173" max="178" width="2.5" style="1" customWidth="1"/>
    <col min="179" max="182" width="2.25" style="1" customWidth="1"/>
    <col min="183" max="185" width="2.5" style="1" customWidth="1"/>
    <col min="186" max="189" width="2.75" style="1" customWidth="1"/>
    <col min="190" max="195" width="2.5" style="1" customWidth="1"/>
    <col min="196" max="199" width="2.25" style="1" customWidth="1"/>
    <col min="200" max="202" width="2.5" style="1" customWidth="1"/>
    <col min="203" max="206" width="2.75" style="1" customWidth="1"/>
    <col min="207" max="212" width="2.5" style="1" customWidth="1"/>
    <col min="213" max="215" width="2.25" style="1" customWidth="1"/>
    <col min="216" max="216" width="2.125" style="1" customWidth="1"/>
    <col min="217" max="247" width="2.5" style="1" customWidth="1"/>
    <col min="248" max="251" width="2.25" style="1" customWidth="1"/>
    <col min="252" max="256" width="2.5" style="1"/>
    <col min="257" max="258" width="2.125" style="1" customWidth="1"/>
    <col min="259" max="259" width="1.875" style="1" customWidth="1"/>
    <col min="260" max="260" width="2.125" style="1" customWidth="1"/>
    <col min="261" max="288" width="2.75" style="1" customWidth="1"/>
    <col min="289" max="290" width="1.875" style="1" customWidth="1"/>
    <col min="291" max="294" width="1.625" style="1" customWidth="1"/>
    <col min="295" max="295" width="2.25" style="1" customWidth="1"/>
    <col min="296" max="320" width="2.75" style="1" customWidth="1"/>
    <col min="321" max="329" width="9.375" style="1" customWidth="1"/>
    <col min="330" max="330" width="2.625" style="1" customWidth="1"/>
    <col min="331" max="333" width="2.25" style="1" customWidth="1"/>
    <col min="334" max="339" width="2.5" style="1" customWidth="1"/>
    <col min="340" max="342" width="2.25" style="1" customWidth="1"/>
    <col min="343" max="348" width="2.5" style="1" customWidth="1"/>
    <col min="349" max="351" width="2.25" style="1" customWidth="1"/>
    <col min="352" max="352" width="2.375" style="1" customWidth="1"/>
    <col min="353" max="357" width="2.5" style="1" customWidth="1"/>
    <col min="358" max="360" width="2.25" style="1" customWidth="1"/>
    <col min="361" max="366" width="2.5" style="1" customWidth="1"/>
    <col min="367" max="370" width="2.25" style="1" customWidth="1"/>
    <col min="371" max="378" width="2.75" style="1" customWidth="1"/>
    <col min="379" max="383" width="2.5" style="1" customWidth="1"/>
    <col min="384" max="387" width="2.25" style="1" customWidth="1"/>
    <col min="388" max="394" width="2.75" style="1" customWidth="1"/>
    <col min="395" max="400" width="2.5" style="1" customWidth="1"/>
    <col min="401" max="404" width="2.25" style="1" customWidth="1"/>
    <col min="405" max="407" width="2.5" style="1" customWidth="1"/>
    <col min="408" max="411" width="2.75" style="1" customWidth="1"/>
    <col min="412" max="417" width="2.5" style="1" customWidth="1"/>
    <col min="418" max="421" width="2.25" style="1" customWidth="1"/>
    <col min="422" max="424" width="2.5" style="1" customWidth="1"/>
    <col min="425" max="428" width="2.75" style="1" customWidth="1"/>
    <col min="429" max="434" width="2.5" style="1" customWidth="1"/>
    <col min="435" max="438" width="2.25" style="1" customWidth="1"/>
    <col min="439" max="441" width="2.5" style="1" customWidth="1"/>
    <col min="442" max="445" width="2.75" style="1" customWidth="1"/>
    <col min="446" max="451" width="2.5" style="1" customWidth="1"/>
    <col min="452" max="455" width="2.25" style="1" customWidth="1"/>
    <col min="456" max="458" width="2.5" style="1" customWidth="1"/>
    <col min="459" max="462" width="2.75" style="1" customWidth="1"/>
    <col min="463" max="468" width="2.5" style="1" customWidth="1"/>
    <col min="469" max="471" width="2.25" style="1" customWidth="1"/>
    <col min="472" max="472" width="2.125" style="1" customWidth="1"/>
    <col min="473" max="503" width="2.5" style="1" customWidth="1"/>
    <col min="504" max="507" width="2.25" style="1" customWidth="1"/>
    <col min="508" max="512" width="2.5" style="1"/>
    <col min="513" max="514" width="2.125" style="1" customWidth="1"/>
    <col min="515" max="515" width="1.875" style="1" customWidth="1"/>
    <col min="516" max="516" width="2.125" style="1" customWidth="1"/>
    <col min="517" max="544" width="2.75" style="1" customWidth="1"/>
    <col min="545" max="546" width="1.875" style="1" customWidth="1"/>
    <col min="547" max="550" width="1.625" style="1" customWidth="1"/>
    <col min="551" max="551" width="2.25" style="1" customWidth="1"/>
    <col min="552" max="576" width="2.75" style="1" customWidth="1"/>
    <col min="577" max="585" width="9.375" style="1" customWidth="1"/>
    <col min="586" max="586" width="2.625" style="1" customWidth="1"/>
    <col min="587" max="589" width="2.25" style="1" customWidth="1"/>
    <col min="590" max="595" width="2.5" style="1" customWidth="1"/>
    <col min="596" max="598" width="2.25" style="1" customWidth="1"/>
    <col min="599" max="604" width="2.5" style="1" customWidth="1"/>
    <col min="605" max="607" width="2.25" style="1" customWidth="1"/>
    <col min="608" max="608" width="2.375" style="1" customWidth="1"/>
    <col min="609" max="613" width="2.5" style="1" customWidth="1"/>
    <col min="614" max="616" width="2.25" style="1" customWidth="1"/>
    <col min="617" max="622" width="2.5" style="1" customWidth="1"/>
    <col min="623" max="626" width="2.25" style="1" customWidth="1"/>
    <col min="627" max="634" width="2.75" style="1" customWidth="1"/>
    <col min="635" max="639" width="2.5" style="1" customWidth="1"/>
    <col min="640" max="643" width="2.25" style="1" customWidth="1"/>
    <col min="644" max="650" width="2.75" style="1" customWidth="1"/>
    <col min="651" max="656" width="2.5" style="1" customWidth="1"/>
    <col min="657" max="660" width="2.25" style="1" customWidth="1"/>
    <col min="661" max="663" width="2.5" style="1" customWidth="1"/>
    <col min="664" max="667" width="2.75" style="1" customWidth="1"/>
    <col min="668" max="673" width="2.5" style="1" customWidth="1"/>
    <col min="674" max="677" width="2.25" style="1" customWidth="1"/>
    <col min="678" max="680" width="2.5" style="1" customWidth="1"/>
    <col min="681" max="684" width="2.75" style="1" customWidth="1"/>
    <col min="685" max="690" width="2.5" style="1" customWidth="1"/>
    <col min="691" max="694" width="2.25" style="1" customWidth="1"/>
    <col min="695" max="697" width="2.5" style="1" customWidth="1"/>
    <col min="698" max="701" width="2.75" style="1" customWidth="1"/>
    <col min="702" max="707" width="2.5" style="1" customWidth="1"/>
    <col min="708" max="711" width="2.25" style="1" customWidth="1"/>
    <col min="712" max="714" width="2.5" style="1" customWidth="1"/>
    <col min="715" max="718" width="2.75" style="1" customWidth="1"/>
    <col min="719" max="724" width="2.5" style="1" customWidth="1"/>
    <col min="725" max="727" width="2.25" style="1" customWidth="1"/>
    <col min="728" max="728" width="2.125" style="1" customWidth="1"/>
    <col min="729" max="759" width="2.5" style="1" customWidth="1"/>
    <col min="760" max="763" width="2.25" style="1" customWidth="1"/>
    <col min="764" max="768" width="2.5" style="1"/>
    <col min="769" max="770" width="2.125" style="1" customWidth="1"/>
    <col min="771" max="771" width="1.875" style="1" customWidth="1"/>
    <col min="772" max="772" width="2.125" style="1" customWidth="1"/>
    <col min="773" max="800" width="2.75" style="1" customWidth="1"/>
    <col min="801" max="802" width="1.875" style="1" customWidth="1"/>
    <col min="803" max="806" width="1.625" style="1" customWidth="1"/>
    <col min="807" max="807" width="2.25" style="1" customWidth="1"/>
    <col min="808" max="832" width="2.75" style="1" customWidth="1"/>
    <col min="833" max="841" width="9.375" style="1" customWidth="1"/>
    <col min="842" max="842" width="2.625" style="1" customWidth="1"/>
    <col min="843" max="845" width="2.25" style="1" customWidth="1"/>
    <col min="846" max="851" width="2.5" style="1" customWidth="1"/>
    <col min="852" max="854" width="2.25" style="1" customWidth="1"/>
    <col min="855" max="860" width="2.5" style="1" customWidth="1"/>
    <col min="861" max="863" width="2.25" style="1" customWidth="1"/>
    <col min="864" max="864" width="2.375" style="1" customWidth="1"/>
    <col min="865" max="869" width="2.5" style="1" customWidth="1"/>
    <col min="870" max="872" width="2.25" style="1" customWidth="1"/>
    <col min="873" max="878" width="2.5" style="1" customWidth="1"/>
    <col min="879" max="882" width="2.25" style="1" customWidth="1"/>
    <col min="883" max="890" width="2.75" style="1" customWidth="1"/>
    <col min="891" max="895" width="2.5" style="1" customWidth="1"/>
    <col min="896" max="899" width="2.25" style="1" customWidth="1"/>
    <col min="900" max="906" width="2.75" style="1" customWidth="1"/>
    <col min="907" max="912" width="2.5" style="1" customWidth="1"/>
    <col min="913" max="916" width="2.25" style="1" customWidth="1"/>
    <col min="917" max="919" width="2.5" style="1" customWidth="1"/>
    <col min="920" max="923" width="2.75" style="1" customWidth="1"/>
    <col min="924" max="929" width="2.5" style="1" customWidth="1"/>
    <col min="930" max="933" width="2.25" style="1" customWidth="1"/>
    <col min="934" max="936" width="2.5" style="1" customWidth="1"/>
    <col min="937" max="940" width="2.75" style="1" customWidth="1"/>
    <col min="941" max="946" width="2.5" style="1" customWidth="1"/>
    <col min="947" max="950" width="2.25" style="1" customWidth="1"/>
    <col min="951" max="953" width="2.5" style="1" customWidth="1"/>
    <col min="954" max="957" width="2.75" style="1" customWidth="1"/>
    <col min="958" max="963" width="2.5" style="1" customWidth="1"/>
    <col min="964" max="967" width="2.25" style="1" customWidth="1"/>
    <col min="968" max="970" width="2.5" style="1" customWidth="1"/>
    <col min="971" max="974" width="2.75" style="1" customWidth="1"/>
    <col min="975" max="980" width="2.5" style="1" customWidth="1"/>
    <col min="981" max="983" width="2.25" style="1" customWidth="1"/>
    <col min="984" max="984" width="2.125" style="1" customWidth="1"/>
    <col min="985" max="1015" width="2.5" style="1" customWidth="1"/>
    <col min="1016" max="1019" width="2.25" style="1" customWidth="1"/>
    <col min="1020" max="1024" width="2.5" style="1"/>
    <col min="1025" max="1026" width="2.125" style="1" customWidth="1"/>
    <col min="1027" max="1027" width="1.875" style="1" customWidth="1"/>
    <col min="1028" max="1028" width="2.125" style="1" customWidth="1"/>
    <col min="1029" max="1056" width="2.75" style="1" customWidth="1"/>
    <col min="1057" max="1058" width="1.875" style="1" customWidth="1"/>
    <col min="1059" max="1062" width="1.625" style="1" customWidth="1"/>
    <col min="1063" max="1063" width="2.25" style="1" customWidth="1"/>
    <col min="1064" max="1088" width="2.75" style="1" customWidth="1"/>
    <col min="1089" max="1097" width="9.375" style="1" customWidth="1"/>
    <col min="1098" max="1098" width="2.625" style="1" customWidth="1"/>
    <col min="1099" max="1101" width="2.25" style="1" customWidth="1"/>
    <col min="1102" max="1107" width="2.5" style="1" customWidth="1"/>
    <col min="1108" max="1110" width="2.25" style="1" customWidth="1"/>
    <col min="1111" max="1116" width="2.5" style="1" customWidth="1"/>
    <col min="1117" max="1119" width="2.25" style="1" customWidth="1"/>
    <col min="1120" max="1120" width="2.375" style="1" customWidth="1"/>
    <col min="1121" max="1125" width="2.5" style="1" customWidth="1"/>
    <col min="1126" max="1128" width="2.25" style="1" customWidth="1"/>
    <col min="1129" max="1134" width="2.5" style="1" customWidth="1"/>
    <col min="1135" max="1138" width="2.25" style="1" customWidth="1"/>
    <col min="1139" max="1146" width="2.75" style="1" customWidth="1"/>
    <col min="1147" max="1151" width="2.5" style="1" customWidth="1"/>
    <col min="1152" max="1155" width="2.25" style="1" customWidth="1"/>
    <col min="1156" max="1162" width="2.75" style="1" customWidth="1"/>
    <col min="1163" max="1168" width="2.5" style="1" customWidth="1"/>
    <col min="1169" max="1172" width="2.25" style="1" customWidth="1"/>
    <col min="1173" max="1175" width="2.5" style="1" customWidth="1"/>
    <col min="1176" max="1179" width="2.75" style="1" customWidth="1"/>
    <col min="1180" max="1185" width="2.5" style="1" customWidth="1"/>
    <col min="1186" max="1189" width="2.25" style="1" customWidth="1"/>
    <col min="1190" max="1192" width="2.5" style="1" customWidth="1"/>
    <col min="1193" max="1196" width="2.75" style="1" customWidth="1"/>
    <col min="1197" max="1202" width="2.5" style="1" customWidth="1"/>
    <col min="1203" max="1206" width="2.25" style="1" customWidth="1"/>
    <col min="1207" max="1209" width="2.5" style="1" customWidth="1"/>
    <col min="1210" max="1213" width="2.75" style="1" customWidth="1"/>
    <col min="1214" max="1219" width="2.5" style="1" customWidth="1"/>
    <col min="1220" max="1223" width="2.25" style="1" customWidth="1"/>
    <col min="1224" max="1226" width="2.5" style="1" customWidth="1"/>
    <col min="1227" max="1230" width="2.75" style="1" customWidth="1"/>
    <col min="1231" max="1236" width="2.5" style="1" customWidth="1"/>
    <col min="1237" max="1239" width="2.25" style="1" customWidth="1"/>
    <col min="1240" max="1240" width="2.125" style="1" customWidth="1"/>
    <col min="1241" max="1271" width="2.5" style="1" customWidth="1"/>
    <col min="1272" max="1275" width="2.25" style="1" customWidth="1"/>
    <col min="1276" max="1280" width="2.5" style="1"/>
    <col min="1281" max="1282" width="2.125" style="1" customWidth="1"/>
    <col min="1283" max="1283" width="1.875" style="1" customWidth="1"/>
    <col min="1284" max="1284" width="2.125" style="1" customWidth="1"/>
    <col min="1285" max="1312" width="2.75" style="1" customWidth="1"/>
    <col min="1313" max="1314" width="1.875" style="1" customWidth="1"/>
    <col min="1315" max="1318" width="1.625" style="1" customWidth="1"/>
    <col min="1319" max="1319" width="2.25" style="1" customWidth="1"/>
    <col min="1320" max="1344" width="2.75" style="1" customWidth="1"/>
    <col min="1345" max="1353" width="9.375" style="1" customWidth="1"/>
    <col min="1354" max="1354" width="2.625" style="1" customWidth="1"/>
    <col min="1355" max="1357" width="2.25" style="1" customWidth="1"/>
    <col min="1358" max="1363" width="2.5" style="1" customWidth="1"/>
    <col min="1364" max="1366" width="2.25" style="1" customWidth="1"/>
    <col min="1367" max="1372" width="2.5" style="1" customWidth="1"/>
    <col min="1373" max="1375" width="2.25" style="1" customWidth="1"/>
    <col min="1376" max="1376" width="2.375" style="1" customWidth="1"/>
    <col min="1377" max="1381" width="2.5" style="1" customWidth="1"/>
    <col min="1382" max="1384" width="2.25" style="1" customWidth="1"/>
    <col min="1385" max="1390" width="2.5" style="1" customWidth="1"/>
    <col min="1391" max="1394" width="2.25" style="1" customWidth="1"/>
    <col min="1395" max="1402" width="2.75" style="1" customWidth="1"/>
    <col min="1403" max="1407" width="2.5" style="1" customWidth="1"/>
    <col min="1408" max="1411" width="2.25" style="1" customWidth="1"/>
    <col min="1412" max="1418" width="2.75" style="1" customWidth="1"/>
    <col min="1419" max="1424" width="2.5" style="1" customWidth="1"/>
    <col min="1425" max="1428" width="2.25" style="1" customWidth="1"/>
    <col min="1429" max="1431" width="2.5" style="1" customWidth="1"/>
    <col min="1432" max="1435" width="2.75" style="1" customWidth="1"/>
    <col min="1436" max="1441" width="2.5" style="1" customWidth="1"/>
    <col min="1442" max="1445" width="2.25" style="1" customWidth="1"/>
    <col min="1446" max="1448" width="2.5" style="1" customWidth="1"/>
    <col min="1449" max="1452" width="2.75" style="1" customWidth="1"/>
    <col min="1453" max="1458" width="2.5" style="1" customWidth="1"/>
    <col min="1459" max="1462" width="2.25" style="1" customWidth="1"/>
    <col min="1463" max="1465" width="2.5" style="1" customWidth="1"/>
    <col min="1466" max="1469" width="2.75" style="1" customWidth="1"/>
    <col min="1470" max="1475" width="2.5" style="1" customWidth="1"/>
    <col min="1476" max="1479" width="2.25" style="1" customWidth="1"/>
    <col min="1480" max="1482" width="2.5" style="1" customWidth="1"/>
    <col min="1483" max="1486" width="2.75" style="1" customWidth="1"/>
    <col min="1487" max="1492" width="2.5" style="1" customWidth="1"/>
    <col min="1493" max="1495" width="2.25" style="1" customWidth="1"/>
    <col min="1496" max="1496" width="2.125" style="1" customWidth="1"/>
    <col min="1497" max="1527" width="2.5" style="1" customWidth="1"/>
    <col min="1528" max="1531" width="2.25" style="1" customWidth="1"/>
    <col min="1532" max="1536" width="2.5" style="1"/>
    <col min="1537" max="1538" width="2.125" style="1" customWidth="1"/>
    <col min="1539" max="1539" width="1.875" style="1" customWidth="1"/>
    <col min="1540" max="1540" width="2.125" style="1" customWidth="1"/>
    <col min="1541" max="1568" width="2.75" style="1" customWidth="1"/>
    <col min="1569" max="1570" width="1.875" style="1" customWidth="1"/>
    <col min="1571" max="1574" width="1.625" style="1" customWidth="1"/>
    <col min="1575" max="1575" width="2.25" style="1" customWidth="1"/>
    <col min="1576" max="1600" width="2.75" style="1" customWidth="1"/>
    <col min="1601" max="1609" width="9.375" style="1" customWidth="1"/>
    <col min="1610" max="1610" width="2.625" style="1" customWidth="1"/>
    <col min="1611" max="1613" width="2.25" style="1" customWidth="1"/>
    <col min="1614" max="1619" width="2.5" style="1" customWidth="1"/>
    <col min="1620" max="1622" width="2.25" style="1" customWidth="1"/>
    <col min="1623" max="1628" width="2.5" style="1" customWidth="1"/>
    <col min="1629" max="1631" width="2.25" style="1" customWidth="1"/>
    <col min="1632" max="1632" width="2.375" style="1" customWidth="1"/>
    <col min="1633" max="1637" width="2.5" style="1" customWidth="1"/>
    <col min="1638" max="1640" width="2.25" style="1" customWidth="1"/>
    <col min="1641" max="1646" width="2.5" style="1" customWidth="1"/>
    <col min="1647" max="1650" width="2.25" style="1" customWidth="1"/>
    <col min="1651" max="1658" width="2.75" style="1" customWidth="1"/>
    <col min="1659" max="1663" width="2.5" style="1" customWidth="1"/>
    <col min="1664" max="1667" width="2.25" style="1" customWidth="1"/>
    <col min="1668" max="1674" width="2.75" style="1" customWidth="1"/>
    <col min="1675" max="1680" width="2.5" style="1" customWidth="1"/>
    <col min="1681" max="1684" width="2.25" style="1" customWidth="1"/>
    <col min="1685" max="1687" width="2.5" style="1" customWidth="1"/>
    <col min="1688" max="1691" width="2.75" style="1" customWidth="1"/>
    <col min="1692" max="1697" width="2.5" style="1" customWidth="1"/>
    <col min="1698" max="1701" width="2.25" style="1" customWidth="1"/>
    <col min="1702" max="1704" width="2.5" style="1" customWidth="1"/>
    <col min="1705" max="1708" width="2.75" style="1" customWidth="1"/>
    <col min="1709" max="1714" width="2.5" style="1" customWidth="1"/>
    <col min="1715" max="1718" width="2.25" style="1" customWidth="1"/>
    <col min="1719" max="1721" width="2.5" style="1" customWidth="1"/>
    <col min="1722" max="1725" width="2.75" style="1" customWidth="1"/>
    <col min="1726" max="1731" width="2.5" style="1" customWidth="1"/>
    <col min="1732" max="1735" width="2.25" style="1" customWidth="1"/>
    <col min="1736" max="1738" width="2.5" style="1" customWidth="1"/>
    <col min="1739" max="1742" width="2.75" style="1" customWidth="1"/>
    <col min="1743" max="1748" width="2.5" style="1" customWidth="1"/>
    <col min="1749" max="1751" width="2.25" style="1" customWidth="1"/>
    <col min="1752" max="1752" width="2.125" style="1" customWidth="1"/>
    <col min="1753" max="1783" width="2.5" style="1" customWidth="1"/>
    <col min="1784" max="1787" width="2.25" style="1" customWidth="1"/>
    <col min="1788" max="1792" width="2.5" style="1"/>
    <col min="1793" max="1794" width="2.125" style="1" customWidth="1"/>
    <col min="1795" max="1795" width="1.875" style="1" customWidth="1"/>
    <col min="1796" max="1796" width="2.125" style="1" customWidth="1"/>
    <col min="1797" max="1824" width="2.75" style="1" customWidth="1"/>
    <col min="1825" max="1826" width="1.875" style="1" customWidth="1"/>
    <col min="1827" max="1830" width="1.625" style="1" customWidth="1"/>
    <col min="1831" max="1831" width="2.25" style="1" customWidth="1"/>
    <col min="1832" max="1856" width="2.75" style="1" customWidth="1"/>
    <col min="1857" max="1865" width="9.375" style="1" customWidth="1"/>
    <col min="1866" max="1866" width="2.625" style="1" customWidth="1"/>
    <col min="1867" max="1869" width="2.25" style="1" customWidth="1"/>
    <col min="1870" max="1875" width="2.5" style="1" customWidth="1"/>
    <col min="1876" max="1878" width="2.25" style="1" customWidth="1"/>
    <col min="1879" max="1884" width="2.5" style="1" customWidth="1"/>
    <col min="1885" max="1887" width="2.25" style="1" customWidth="1"/>
    <col min="1888" max="1888" width="2.375" style="1" customWidth="1"/>
    <col min="1889" max="1893" width="2.5" style="1" customWidth="1"/>
    <col min="1894" max="1896" width="2.25" style="1" customWidth="1"/>
    <col min="1897" max="1902" width="2.5" style="1" customWidth="1"/>
    <col min="1903" max="1906" width="2.25" style="1" customWidth="1"/>
    <col min="1907" max="1914" width="2.75" style="1" customWidth="1"/>
    <col min="1915" max="1919" width="2.5" style="1" customWidth="1"/>
    <col min="1920" max="1923" width="2.25" style="1" customWidth="1"/>
    <col min="1924" max="1930" width="2.75" style="1" customWidth="1"/>
    <col min="1931" max="1936" width="2.5" style="1" customWidth="1"/>
    <col min="1937" max="1940" width="2.25" style="1" customWidth="1"/>
    <col min="1941" max="1943" width="2.5" style="1" customWidth="1"/>
    <col min="1944" max="1947" width="2.75" style="1" customWidth="1"/>
    <col min="1948" max="1953" width="2.5" style="1" customWidth="1"/>
    <col min="1954" max="1957" width="2.25" style="1" customWidth="1"/>
    <col min="1958" max="1960" width="2.5" style="1" customWidth="1"/>
    <col min="1961" max="1964" width="2.75" style="1" customWidth="1"/>
    <col min="1965" max="1970" width="2.5" style="1" customWidth="1"/>
    <col min="1971" max="1974" width="2.25" style="1" customWidth="1"/>
    <col min="1975" max="1977" width="2.5" style="1" customWidth="1"/>
    <col min="1978" max="1981" width="2.75" style="1" customWidth="1"/>
    <col min="1982" max="1987" width="2.5" style="1" customWidth="1"/>
    <col min="1988" max="1991" width="2.25" style="1" customWidth="1"/>
    <col min="1992" max="1994" width="2.5" style="1" customWidth="1"/>
    <col min="1995" max="1998" width="2.75" style="1" customWidth="1"/>
    <col min="1999" max="2004" width="2.5" style="1" customWidth="1"/>
    <col min="2005" max="2007" width="2.25" style="1" customWidth="1"/>
    <col min="2008" max="2008" width="2.125" style="1" customWidth="1"/>
    <col min="2009" max="2039" width="2.5" style="1" customWidth="1"/>
    <col min="2040" max="2043" width="2.25" style="1" customWidth="1"/>
    <col min="2044" max="2048" width="2.5" style="1"/>
    <col min="2049" max="2050" width="2.125" style="1" customWidth="1"/>
    <col min="2051" max="2051" width="1.875" style="1" customWidth="1"/>
    <col min="2052" max="2052" width="2.125" style="1" customWidth="1"/>
    <col min="2053" max="2080" width="2.75" style="1" customWidth="1"/>
    <col min="2081" max="2082" width="1.875" style="1" customWidth="1"/>
    <col min="2083" max="2086" width="1.625" style="1" customWidth="1"/>
    <col min="2087" max="2087" width="2.25" style="1" customWidth="1"/>
    <col min="2088" max="2112" width="2.75" style="1" customWidth="1"/>
    <col min="2113" max="2121" width="9.375" style="1" customWidth="1"/>
    <col min="2122" max="2122" width="2.625" style="1" customWidth="1"/>
    <col min="2123" max="2125" width="2.25" style="1" customWidth="1"/>
    <col min="2126" max="2131" width="2.5" style="1" customWidth="1"/>
    <col min="2132" max="2134" width="2.25" style="1" customWidth="1"/>
    <col min="2135" max="2140" width="2.5" style="1" customWidth="1"/>
    <col min="2141" max="2143" width="2.25" style="1" customWidth="1"/>
    <col min="2144" max="2144" width="2.375" style="1" customWidth="1"/>
    <col min="2145" max="2149" width="2.5" style="1" customWidth="1"/>
    <col min="2150" max="2152" width="2.25" style="1" customWidth="1"/>
    <col min="2153" max="2158" width="2.5" style="1" customWidth="1"/>
    <col min="2159" max="2162" width="2.25" style="1" customWidth="1"/>
    <col min="2163" max="2170" width="2.75" style="1" customWidth="1"/>
    <col min="2171" max="2175" width="2.5" style="1" customWidth="1"/>
    <col min="2176" max="2179" width="2.25" style="1" customWidth="1"/>
    <col min="2180" max="2186" width="2.75" style="1" customWidth="1"/>
    <col min="2187" max="2192" width="2.5" style="1" customWidth="1"/>
    <col min="2193" max="2196" width="2.25" style="1" customWidth="1"/>
    <col min="2197" max="2199" width="2.5" style="1" customWidth="1"/>
    <col min="2200" max="2203" width="2.75" style="1" customWidth="1"/>
    <col min="2204" max="2209" width="2.5" style="1" customWidth="1"/>
    <col min="2210" max="2213" width="2.25" style="1" customWidth="1"/>
    <col min="2214" max="2216" width="2.5" style="1" customWidth="1"/>
    <col min="2217" max="2220" width="2.75" style="1" customWidth="1"/>
    <col min="2221" max="2226" width="2.5" style="1" customWidth="1"/>
    <col min="2227" max="2230" width="2.25" style="1" customWidth="1"/>
    <col min="2231" max="2233" width="2.5" style="1" customWidth="1"/>
    <col min="2234" max="2237" width="2.75" style="1" customWidth="1"/>
    <col min="2238" max="2243" width="2.5" style="1" customWidth="1"/>
    <col min="2244" max="2247" width="2.25" style="1" customWidth="1"/>
    <col min="2248" max="2250" width="2.5" style="1" customWidth="1"/>
    <col min="2251" max="2254" width="2.75" style="1" customWidth="1"/>
    <col min="2255" max="2260" width="2.5" style="1" customWidth="1"/>
    <col min="2261" max="2263" width="2.25" style="1" customWidth="1"/>
    <col min="2264" max="2264" width="2.125" style="1" customWidth="1"/>
    <col min="2265" max="2295" width="2.5" style="1" customWidth="1"/>
    <col min="2296" max="2299" width="2.25" style="1" customWidth="1"/>
    <col min="2300" max="2304" width="2.5" style="1"/>
    <col min="2305" max="2306" width="2.125" style="1" customWidth="1"/>
    <col min="2307" max="2307" width="1.875" style="1" customWidth="1"/>
    <col min="2308" max="2308" width="2.125" style="1" customWidth="1"/>
    <col min="2309" max="2336" width="2.75" style="1" customWidth="1"/>
    <col min="2337" max="2338" width="1.875" style="1" customWidth="1"/>
    <col min="2339" max="2342" width="1.625" style="1" customWidth="1"/>
    <col min="2343" max="2343" width="2.25" style="1" customWidth="1"/>
    <col min="2344" max="2368" width="2.75" style="1" customWidth="1"/>
    <col min="2369" max="2377" width="9.375" style="1" customWidth="1"/>
    <col min="2378" max="2378" width="2.625" style="1" customWidth="1"/>
    <col min="2379" max="2381" width="2.25" style="1" customWidth="1"/>
    <col min="2382" max="2387" width="2.5" style="1" customWidth="1"/>
    <col min="2388" max="2390" width="2.25" style="1" customWidth="1"/>
    <col min="2391" max="2396" width="2.5" style="1" customWidth="1"/>
    <col min="2397" max="2399" width="2.25" style="1" customWidth="1"/>
    <col min="2400" max="2400" width="2.375" style="1" customWidth="1"/>
    <col min="2401" max="2405" width="2.5" style="1" customWidth="1"/>
    <col min="2406" max="2408" width="2.25" style="1" customWidth="1"/>
    <col min="2409" max="2414" width="2.5" style="1" customWidth="1"/>
    <col min="2415" max="2418" width="2.25" style="1" customWidth="1"/>
    <col min="2419" max="2426" width="2.75" style="1" customWidth="1"/>
    <col min="2427" max="2431" width="2.5" style="1" customWidth="1"/>
    <col min="2432" max="2435" width="2.25" style="1" customWidth="1"/>
    <col min="2436" max="2442" width="2.75" style="1" customWidth="1"/>
    <col min="2443" max="2448" width="2.5" style="1" customWidth="1"/>
    <col min="2449" max="2452" width="2.25" style="1" customWidth="1"/>
    <col min="2453" max="2455" width="2.5" style="1" customWidth="1"/>
    <col min="2456" max="2459" width="2.75" style="1" customWidth="1"/>
    <col min="2460" max="2465" width="2.5" style="1" customWidth="1"/>
    <col min="2466" max="2469" width="2.25" style="1" customWidth="1"/>
    <col min="2470" max="2472" width="2.5" style="1" customWidth="1"/>
    <col min="2473" max="2476" width="2.75" style="1" customWidth="1"/>
    <col min="2477" max="2482" width="2.5" style="1" customWidth="1"/>
    <col min="2483" max="2486" width="2.25" style="1" customWidth="1"/>
    <col min="2487" max="2489" width="2.5" style="1" customWidth="1"/>
    <col min="2490" max="2493" width="2.75" style="1" customWidth="1"/>
    <col min="2494" max="2499" width="2.5" style="1" customWidth="1"/>
    <col min="2500" max="2503" width="2.25" style="1" customWidth="1"/>
    <col min="2504" max="2506" width="2.5" style="1" customWidth="1"/>
    <col min="2507" max="2510" width="2.75" style="1" customWidth="1"/>
    <col min="2511" max="2516" width="2.5" style="1" customWidth="1"/>
    <col min="2517" max="2519" width="2.25" style="1" customWidth="1"/>
    <col min="2520" max="2520" width="2.125" style="1" customWidth="1"/>
    <col min="2521" max="2551" width="2.5" style="1" customWidth="1"/>
    <col min="2552" max="2555" width="2.25" style="1" customWidth="1"/>
    <col min="2556" max="2560" width="2.5" style="1"/>
    <col min="2561" max="2562" width="2.125" style="1" customWidth="1"/>
    <col min="2563" max="2563" width="1.875" style="1" customWidth="1"/>
    <col min="2564" max="2564" width="2.125" style="1" customWidth="1"/>
    <col min="2565" max="2592" width="2.75" style="1" customWidth="1"/>
    <col min="2593" max="2594" width="1.875" style="1" customWidth="1"/>
    <col min="2595" max="2598" width="1.625" style="1" customWidth="1"/>
    <col min="2599" max="2599" width="2.25" style="1" customWidth="1"/>
    <col min="2600" max="2624" width="2.75" style="1" customWidth="1"/>
    <col min="2625" max="2633" width="9.375" style="1" customWidth="1"/>
    <col min="2634" max="2634" width="2.625" style="1" customWidth="1"/>
    <col min="2635" max="2637" width="2.25" style="1" customWidth="1"/>
    <col min="2638" max="2643" width="2.5" style="1" customWidth="1"/>
    <col min="2644" max="2646" width="2.25" style="1" customWidth="1"/>
    <col min="2647" max="2652" width="2.5" style="1" customWidth="1"/>
    <col min="2653" max="2655" width="2.25" style="1" customWidth="1"/>
    <col min="2656" max="2656" width="2.375" style="1" customWidth="1"/>
    <col min="2657" max="2661" width="2.5" style="1" customWidth="1"/>
    <col min="2662" max="2664" width="2.25" style="1" customWidth="1"/>
    <col min="2665" max="2670" width="2.5" style="1" customWidth="1"/>
    <col min="2671" max="2674" width="2.25" style="1" customWidth="1"/>
    <col min="2675" max="2682" width="2.75" style="1" customWidth="1"/>
    <col min="2683" max="2687" width="2.5" style="1" customWidth="1"/>
    <col min="2688" max="2691" width="2.25" style="1" customWidth="1"/>
    <col min="2692" max="2698" width="2.75" style="1" customWidth="1"/>
    <col min="2699" max="2704" width="2.5" style="1" customWidth="1"/>
    <col min="2705" max="2708" width="2.25" style="1" customWidth="1"/>
    <col min="2709" max="2711" width="2.5" style="1" customWidth="1"/>
    <col min="2712" max="2715" width="2.75" style="1" customWidth="1"/>
    <col min="2716" max="2721" width="2.5" style="1" customWidth="1"/>
    <col min="2722" max="2725" width="2.25" style="1" customWidth="1"/>
    <col min="2726" max="2728" width="2.5" style="1" customWidth="1"/>
    <col min="2729" max="2732" width="2.75" style="1" customWidth="1"/>
    <col min="2733" max="2738" width="2.5" style="1" customWidth="1"/>
    <col min="2739" max="2742" width="2.25" style="1" customWidth="1"/>
    <col min="2743" max="2745" width="2.5" style="1" customWidth="1"/>
    <col min="2746" max="2749" width="2.75" style="1" customWidth="1"/>
    <col min="2750" max="2755" width="2.5" style="1" customWidth="1"/>
    <col min="2756" max="2759" width="2.25" style="1" customWidth="1"/>
    <col min="2760" max="2762" width="2.5" style="1" customWidth="1"/>
    <col min="2763" max="2766" width="2.75" style="1" customWidth="1"/>
    <col min="2767" max="2772" width="2.5" style="1" customWidth="1"/>
    <col min="2773" max="2775" width="2.25" style="1" customWidth="1"/>
    <col min="2776" max="2776" width="2.125" style="1" customWidth="1"/>
    <col min="2777" max="2807" width="2.5" style="1" customWidth="1"/>
    <col min="2808" max="2811" width="2.25" style="1" customWidth="1"/>
    <col min="2812" max="2816" width="2.5" style="1"/>
    <col min="2817" max="2818" width="2.125" style="1" customWidth="1"/>
    <col min="2819" max="2819" width="1.875" style="1" customWidth="1"/>
    <col min="2820" max="2820" width="2.125" style="1" customWidth="1"/>
    <col min="2821" max="2848" width="2.75" style="1" customWidth="1"/>
    <col min="2849" max="2850" width="1.875" style="1" customWidth="1"/>
    <col min="2851" max="2854" width="1.625" style="1" customWidth="1"/>
    <col min="2855" max="2855" width="2.25" style="1" customWidth="1"/>
    <col min="2856" max="2880" width="2.75" style="1" customWidth="1"/>
    <col min="2881" max="2889" width="9.375" style="1" customWidth="1"/>
    <col min="2890" max="2890" width="2.625" style="1" customWidth="1"/>
    <col min="2891" max="2893" width="2.25" style="1" customWidth="1"/>
    <col min="2894" max="2899" width="2.5" style="1" customWidth="1"/>
    <col min="2900" max="2902" width="2.25" style="1" customWidth="1"/>
    <col min="2903" max="2908" width="2.5" style="1" customWidth="1"/>
    <col min="2909" max="2911" width="2.25" style="1" customWidth="1"/>
    <col min="2912" max="2912" width="2.375" style="1" customWidth="1"/>
    <col min="2913" max="2917" width="2.5" style="1" customWidth="1"/>
    <col min="2918" max="2920" width="2.25" style="1" customWidth="1"/>
    <col min="2921" max="2926" width="2.5" style="1" customWidth="1"/>
    <col min="2927" max="2930" width="2.25" style="1" customWidth="1"/>
    <col min="2931" max="2938" width="2.75" style="1" customWidth="1"/>
    <col min="2939" max="2943" width="2.5" style="1" customWidth="1"/>
    <col min="2944" max="2947" width="2.25" style="1" customWidth="1"/>
    <col min="2948" max="2954" width="2.75" style="1" customWidth="1"/>
    <col min="2955" max="2960" width="2.5" style="1" customWidth="1"/>
    <col min="2961" max="2964" width="2.25" style="1" customWidth="1"/>
    <col min="2965" max="2967" width="2.5" style="1" customWidth="1"/>
    <col min="2968" max="2971" width="2.75" style="1" customWidth="1"/>
    <col min="2972" max="2977" width="2.5" style="1" customWidth="1"/>
    <col min="2978" max="2981" width="2.25" style="1" customWidth="1"/>
    <col min="2982" max="2984" width="2.5" style="1" customWidth="1"/>
    <col min="2985" max="2988" width="2.75" style="1" customWidth="1"/>
    <col min="2989" max="2994" width="2.5" style="1" customWidth="1"/>
    <col min="2995" max="2998" width="2.25" style="1" customWidth="1"/>
    <col min="2999" max="3001" width="2.5" style="1" customWidth="1"/>
    <col min="3002" max="3005" width="2.75" style="1" customWidth="1"/>
    <col min="3006" max="3011" width="2.5" style="1" customWidth="1"/>
    <col min="3012" max="3015" width="2.25" style="1" customWidth="1"/>
    <col min="3016" max="3018" width="2.5" style="1" customWidth="1"/>
    <col min="3019" max="3022" width="2.75" style="1" customWidth="1"/>
    <col min="3023" max="3028" width="2.5" style="1" customWidth="1"/>
    <col min="3029" max="3031" width="2.25" style="1" customWidth="1"/>
    <col min="3032" max="3032" width="2.125" style="1" customWidth="1"/>
    <col min="3033" max="3063" width="2.5" style="1" customWidth="1"/>
    <col min="3064" max="3067" width="2.25" style="1" customWidth="1"/>
    <col min="3068" max="3072" width="2.5" style="1"/>
    <col min="3073" max="3074" width="2.125" style="1" customWidth="1"/>
    <col min="3075" max="3075" width="1.875" style="1" customWidth="1"/>
    <col min="3076" max="3076" width="2.125" style="1" customWidth="1"/>
    <col min="3077" max="3104" width="2.75" style="1" customWidth="1"/>
    <col min="3105" max="3106" width="1.875" style="1" customWidth="1"/>
    <col min="3107" max="3110" width="1.625" style="1" customWidth="1"/>
    <col min="3111" max="3111" width="2.25" style="1" customWidth="1"/>
    <col min="3112" max="3136" width="2.75" style="1" customWidth="1"/>
    <col min="3137" max="3145" width="9.375" style="1" customWidth="1"/>
    <col min="3146" max="3146" width="2.625" style="1" customWidth="1"/>
    <col min="3147" max="3149" width="2.25" style="1" customWidth="1"/>
    <col min="3150" max="3155" width="2.5" style="1" customWidth="1"/>
    <col min="3156" max="3158" width="2.25" style="1" customWidth="1"/>
    <col min="3159" max="3164" width="2.5" style="1" customWidth="1"/>
    <col min="3165" max="3167" width="2.25" style="1" customWidth="1"/>
    <col min="3168" max="3168" width="2.375" style="1" customWidth="1"/>
    <col min="3169" max="3173" width="2.5" style="1" customWidth="1"/>
    <col min="3174" max="3176" width="2.25" style="1" customWidth="1"/>
    <col min="3177" max="3182" width="2.5" style="1" customWidth="1"/>
    <col min="3183" max="3186" width="2.25" style="1" customWidth="1"/>
    <col min="3187" max="3194" width="2.75" style="1" customWidth="1"/>
    <col min="3195" max="3199" width="2.5" style="1" customWidth="1"/>
    <col min="3200" max="3203" width="2.25" style="1" customWidth="1"/>
    <col min="3204" max="3210" width="2.75" style="1" customWidth="1"/>
    <col min="3211" max="3216" width="2.5" style="1" customWidth="1"/>
    <col min="3217" max="3220" width="2.25" style="1" customWidth="1"/>
    <col min="3221" max="3223" width="2.5" style="1" customWidth="1"/>
    <col min="3224" max="3227" width="2.75" style="1" customWidth="1"/>
    <col min="3228" max="3233" width="2.5" style="1" customWidth="1"/>
    <col min="3234" max="3237" width="2.25" style="1" customWidth="1"/>
    <col min="3238" max="3240" width="2.5" style="1" customWidth="1"/>
    <col min="3241" max="3244" width="2.75" style="1" customWidth="1"/>
    <col min="3245" max="3250" width="2.5" style="1" customWidth="1"/>
    <col min="3251" max="3254" width="2.25" style="1" customWidth="1"/>
    <col min="3255" max="3257" width="2.5" style="1" customWidth="1"/>
    <col min="3258" max="3261" width="2.75" style="1" customWidth="1"/>
    <col min="3262" max="3267" width="2.5" style="1" customWidth="1"/>
    <col min="3268" max="3271" width="2.25" style="1" customWidth="1"/>
    <col min="3272" max="3274" width="2.5" style="1" customWidth="1"/>
    <col min="3275" max="3278" width="2.75" style="1" customWidth="1"/>
    <col min="3279" max="3284" width="2.5" style="1" customWidth="1"/>
    <col min="3285" max="3287" width="2.25" style="1" customWidth="1"/>
    <col min="3288" max="3288" width="2.125" style="1" customWidth="1"/>
    <col min="3289" max="3319" width="2.5" style="1" customWidth="1"/>
    <col min="3320" max="3323" width="2.25" style="1" customWidth="1"/>
    <col min="3324" max="3328" width="2.5" style="1"/>
    <col min="3329" max="3330" width="2.125" style="1" customWidth="1"/>
    <col min="3331" max="3331" width="1.875" style="1" customWidth="1"/>
    <col min="3332" max="3332" width="2.125" style="1" customWidth="1"/>
    <col min="3333" max="3360" width="2.75" style="1" customWidth="1"/>
    <col min="3361" max="3362" width="1.875" style="1" customWidth="1"/>
    <col min="3363" max="3366" width="1.625" style="1" customWidth="1"/>
    <col min="3367" max="3367" width="2.25" style="1" customWidth="1"/>
    <col min="3368" max="3392" width="2.75" style="1" customWidth="1"/>
    <col min="3393" max="3401" width="9.375" style="1" customWidth="1"/>
    <col min="3402" max="3402" width="2.625" style="1" customWidth="1"/>
    <col min="3403" max="3405" width="2.25" style="1" customWidth="1"/>
    <col min="3406" max="3411" width="2.5" style="1" customWidth="1"/>
    <col min="3412" max="3414" width="2.25" style="1" customWidth="1"/>
    <col min="3415" max="3420" width="2.5" style="1" customWidth="1"/>
    <col min="3421" max="3423" width="2.25" style="1" customWidth="1"/>
    <col min="3424" max="3424" width="2.375" style="1" customWidth="1"/>
    <col min="3425" max="3429" width="2.5" style="1" customWidth="1"/>
    <col min="3430" max="3432" width="2.25" style="1" customWidth="1"/>
    <col min="3433" max="3438" width="2.5" style="1" customWidth="1"/>
    <col min="3439" max="3442" width="2.25" style="1" customWidth="1"/>
    <col min="3443" max="3450" width="2.75" style="1" customWidth="1"/>
    <col min="3451" max="3455" width="2.5" style="1" customWidth="1"/>
    <col min="3456" max="3459" width="2.25" style="1" customWidth="1"/>
    <col min="3460" max="3466" width="2.75" style="1" customWidth="1"/>
    <col min="3467" max="3472" width="2.5" style="1" customWidth="1"/>
    <col min="3473" max="3476" width="2.25" style="1" customWidth="1"/>
    <col min="3477" max="3479" width="2.5" style="1" customWidth="1"/>
    <col min="3480" max="3483" width="2.75" style="1" customWidth="1"/>
    <col min="3484" max="3489" width="2.5" style="1" customWidth="1"/>
    <col min="3490" max="3493" width="2.25" style="1" customWidth="1"/>
    <col min="3494" max="3496" width="2.5" style="1" customWidth="1"/>
    <col min="3497" max="3500" width="2.75" style="1" customWidth="1"/>
    <col min="3501" max="3506" width="2.5" style="1" customWidth="1"/>
    <col min="3507" max="3510" width="2.25" style="1" customWidth="1"/>
    <col min="3511" max="3513" width="2.5" style="1" customWidth="1"/>
    <col min="3514" max="3517" width="2.75" style="1" customWidth="1"/>
    <col min="3518" max="3523" width="2.5" style="1" customWidth="1"/>
    <col min="3524" max="3527" width="2.25" style="1" customWidth="1"/>
    <col min="3528" max="3530" width="2.5" style="1" customWidth="1"/>
    <col min="3531" max="3534" width="2.75" style="1" customWidth="1"/>
    <col min="3535" max="3540" width="2.5" style="1" customWidth="1"/>
    <col min="3541" max="3543" width="2.25" style="1" customWidth="1"/>
    <col min="3544" max="3544" width="2.125" style="1" customWidth="1"/>
    <col min="3545" max="3575" width="2.5" style="1" customWidth="1"/>
    <col min="3576" max="3579" width="2.25" style="1" customWidth="1"/>
    <col min="3580" max="3584" width="2.5" style="1"/>
    <col min="3585" max="3586" width="2.125" style="1" customWidth="1"/>
    <col min="3587" max="3587" width="1.875" style="1" customWidth="1"/>
    <col min="3588" max="3588" width="2.125" style="1" customWidth="1"/>
    <col min="3589" max="3616" width="2.75" style="1" customWidth="1"/>
    <col min="3617" max="3618" width="1.875" style="1" customWidth="1"/>
    <col min="3619" max="3622" width="1.625" style="1" customWidth="1"/>
    <col min="3623" max="3623" width="2.25" style="1" customWidth="1"/>
    <col min="3624" max="3648" width="2.75" style="1" customWidth="1"/>
    <col min="3649" max="3657" width="9.375" style="1" customWidth="1"/>
    <col min="3658" max="3658" width="2.625" style="1" customWidth="1"/>
    <col min="3659" max="3661" width="2.25" style="1" customWidth="1"/>
    <col min="3662" max="3667" width="2.5" style="1" customWidth="1"/>
    <col min="3668" max="3670" width="2.25" style="1" customWidth="1"/>
    <col min="3671" max="3676" width="2.5" style="1" customWidth="1"/>
    <col min="3677" max="3679" width="2.25" style="1" customWidth="1"/>
    <col min="3680" max="3680" width="2.375" style="1" customWidth="1"/>
    <col min="3681" max="3685" width="2.5" style="1" customWidth="1"/>
    <col min="3686" max="3688" width="2.25" style="1" customWidth="1"/>
    <col min="3689" max="3694" width="2.5" style="1" customWidth="1"/>
    <col min="3695" max="3698" width="2.25" style="1" customWidth="1"/>
    <col min="3699" max="3706" width="2.75" style="1" customWidth="1"/>
    <col min="3707" max="3711" width="2.5" style="1" customWidth="1"/>
    <col min="3712" max="3715" width="2.25" style="1" customWidth="1"/>
    <col min="3716" max="3722" width="2.75" style="1" customWidth="1"/>
    <col min="3723" max="3728" width="2.5" style="1" customWidth="1"/>
    <col min="3729" max="3732" width="2.25" style="1" customWidth="1"/>
    <col min="3733" max="3735" width="2.5" style="1" customWidth="1"/>
    <col min="3736" max="3739" width="2.75" style="1" customWidth="1"/>
    <col min="3740" max="3745" width="2.5" style="1" customWidth="1"/>
    <col min="3746" max="3749" width="2.25" style="1" customWidth="1"/>
    <col min="3750" max="3752" width="2.5" style="1" customWidth="1"/>
    <col min="3753" max="3756" width="2.75" style="1" customWidth="1"/>
    <col min="3757" max="3762" width="2.5" style="1" customWidth="1"/>
    <col min="3763" max="3766" width="2.25" style="1" customWidth="1"/>
    <col min="3767" max="3769" width="2.5" style="1" customWidth="1"/>
    <col min="3770" max="3773" width="2.75" style="1" customWidth="1"/>
    <col min="3774" max="3779" width="2.5" style="1" customWidth="1"/>
    <col min="3780" max="3783" width="2.25" style="1" customWidth="1"/>
    <col min="3784" max="3786" width="2.5" style="1" customWidth="1"/>
    <col min="3787" max="3790" width="2.75" style="1" customWidth="1"/>
    <col min="3791" max="3796" width="2.5" style="1" customWidth="1"/>
    <col min="3797" max="3799" width="2.25" style="1" customWidth="1"/>
    <col min="3800" max="3800" width="2.125" style="1" customWidth="1"/>
    <col min="3801" max="3831" width="2.5" style="1" customWidth="1"/>
    <col min="3832" max="3835" width="2.25" style="1" customWidth="1"/>
    <col min="3836" max="3840" width="2.5" style="1"/>
    <col min="3841" max="3842" width="2.125" style="1" customWidth="1"/>
    <col min="3843" max="3843" width="1.875" style="1" customWidth="1"/>
    <col min="3844" max="3844" width="2.125" style="1" customWidth="1"/>
    <col min="3845" max="3872" width="2.75" style="1" customWidth="1"/>
    <col min="3873" max="3874" width="1.875" style="1" customWidth="1"/>
    <col min="3875" max="3878" width="1.625" style="1" customWidth="1"/>
    <col min="3879" max="3879" width="2.25" style="1" customWidth="1"/>
    <col min="3880" max="3904" width="2.75" style="1" customWidth="1"/>
    <col min="3905" max="3913" width="9.375" style="1" customWidth="1"/>
    <col min="3914" max="3914" width="2.625" style="1" customWidth="1"/>
    <col min="3915" max="3917" width="2.25" style="1" customWidth="1"/>
    <col min="3918" max="3923" width="2.5" style="1" customWidth="1"/>
    <col min="3924" max="3926" width="2.25" style="1" customWidth="1"/>
    <col min="3927" max="3932" width="2.5" style="1" customWidth="1"/>
    <col min="3933" max="3935" width="2.25" style="1" customWidth="1"/>
    <col min="3936" max="3936" width="2.375" style="1" customWidth="1"/>
    <col min="3937" max="3941" width="2.5" style="1" customWidth="1"/>
    <col min="3942" max="3944" width="2.25" style="1" customWidth="1"/>
    <col min="3945" max="3950" width="2.5" style="1" customWidth="1"/>
    <col min="3951" max="3954" width="2.25" style="1" customWidth="1"/>
    <col min="3955" max="3962" width="2.75" style="1" customWidth="1"/>
    <col min="3963" max="3967" width="2.5" style="1" customWidth="1"/>
    <col min="3968" max="3971" width="2.25" style="1" customWidth="1"/>
    <col min="3972" max="3978" width="2.75" style="1" customWidth="1"/>
    <col min="3979" max="3984" width="2.5" style="1" customWidth="1"/>
    <col min="3985" max="3988" width="2.25" style="1" customWidth="1"/>
    <col min="3989" max="3991" width="2.5" style="1" customWidth="1"/>
    <col min="3992" max="3995" width="2.75" style="1" customWidth="1"/>
    <col min="3996" max="4001" width="2.5" style="1" customWidth="1"/>
    <col min="4002" max="4005" width="2.25" style="1" customWidth="1"/>
    <col min="4006" max="4008" width="2.5" style="1" customWidth="1"/>
    <col min="4009" max="4012" width="2.75" style="1" customWidth="1"/>
    <col min="4013" max="4018" width="2.5" style="1" customWidth="1"/>
    <col min="4019" max="4022" width="2.25" style="1" customWidth="1"/>
    <col min="4023" max="4025" width="2.5" style="1" customWidth="1"/>
    <col min="4026" max="4029" width="2.75" style="1" customWidth="1"/>
    <col min="4030" max="4035" width="2.5" style="1" customWidth="1"/>
    <col min="4036" max="4039" width="2.25" style="1" customWidth="1"/>
    <col min="4040" max="4042" width="2.5" style="1" customWidth="1"/>
    <col min="4043" max="4046" width="2.75" style="1" customWidth="1"/>
    <col min="4047" max="4052" width="2.5" style="1" customWidth="1"/>
    <col min="4053" max="4055" width="2.25" style="1" customWidth="1"/>
    <col min="4056" max="4056" width="2.125" style="1" customWidth="1"/>
    <col min="4057" max="4087" width="2.5" style="1" customWidth="1"/>
    <col min="4088" max="4091" width="2.25" style="1" customWidth="1"/>
    <col min="4092" max="4096" width="2.5" style="1"/>
    <col min="4097" max="4098" width="2.125" style="1" customWidth="1"/>
    <col min="4099" max="4099" width="1.875" style="1" customWidth="1"/>
    <col min="4100" max="4100" width="2.125" style="1" customWidth="1"/>
    <col min="4101" max="4128" width="2.75" style="1" customWidth="1"/>
    <col min="4129" max="4130" width="1.875" style="1" customWidth="1"/>
    <col min="4131" max="4134" width="1.625" style="1" customWidth="1"/>
    <col min="4135" max="4135" width="2.25" style="1" customWidth="1"/>
    <col min="4136" max="4160" width="2.75" style="1" customWidth="1"/>
    <col min="4161" max="4169" width="9.375" style="1" customWidth="1"/>
    <col min="4170" max="4170" width="2.625" style="1" customWidth="1"/>
    <col min="4171" max="4173" width="2.25" style="1" customWidth="1"/>
    <col min="4174" max="4179" width="2.5" style="1" customWidth="1"/>
    <col min="4180" max="4182" width="2.25" style="1" customWidth="1"/>
    <col min="4183" max="4188" width="2.5" style="1" customWidth="1"/>
    <col min="4189" max="4191" width="2.25" style="1" customWidth="1"/>
    <col min="4192" max="4192" width="2.375" style="1" customWidth="1"/>
    <col min="4193" max="4197" width="2.5" style="1" customWidth="1"/>
    <col min="4198" max="4200" width="2.25" style="1" customWidth="1"/>
    <col min="4201" max="4206" width="2.5" style="1" customWidth="1"/>
    <col min="4207" max="4210" width="2.25" style="1" customWidth="1"/>
    <col min="4211" max="4218" width="2.75" style="1" customWidth="1"/>
    <col min="4219" max="4223" width="2.5" style="1" customWidth="1"/>
    <col min="4224" max="4227" width="2.25" style="1" customWidth="1"/>
    <col min="4228" max="4234" width="2.75" style="1" customWidth="1"/>
    <col min="4235" max="4240" width="2.5" style="1" customWidth="1"/>
    <col min="4241" max="4244" width="2.25" style="1" customWidth="1"/>
    <col min="4245" max="4247" width="2.5" style="1" customWidth="1"/>
    <col min="4248" max="4251" width="2.75" style="1" customWidth="1"/>
    <col min="4252" max="4257" width="2.5" style="1" customWidth="1"/>
    <col min="4258" max="4261" width="2.25" style="1" customWidth="1"/>
    <col min="4262" max="4264" width="2.5" style="1" customWidth="1"/>
    <col min="4265" max="4268" width="2.75" style="1" customWidth="1"/>
    <col min="4269" max="4274" width="2.5" style="1" customWidth="1"/>
    <col min="4275" max="4278" width="2.25" style="1" customWidth="1"/>
    <col min="4279" max="4281" width="2.5" style="1" customWidth="1"/>
    <col min="4282" max="4285" width="2.75" style="1" customWidth="1"/>
    <col min="4286" max="4291" width="2.5" style="1" customWidth="1"/>
    <col min="4292" max="4295" width="2.25" style="1" customWidth="1"/>
    <col min="4296" max="4298" width="2.5" style="1" customWidth="1"/>
    <col min="4299" max="4302" width="2.75" style="1" customWidth="1"/>
    <col min="4303" max="4308" width="2.5" style="1" customWidth="1"/>
    <col min="4309" max="4311" width="2.25" style="1" customWidth="1"/>
    <col min="4312" max="4312" width="2.125" style="1" customWidth="1"/>
    <col min="4313" max="4343" width="2.5" style="1" customWidth="1"/>
    <col min="4344" max="4347" width="2.25" style="1" customWidth="1"/>
    <col min="4348" max="4352" width="2.5" style="1"/>
    <col min="4353" max="4354" width="2.125" style="1" customWidth="1"/>
    <col min="4355" max="4355" width="1.875" style="1" customWidth="1"/>
    <col min="4356" max="4356" width="2.125" style="1" customWidth="1"/>
    <col min="4357" max="4384" width="2.75" style="1" customWidth="1"/>
    <col min="4385" max="4386" width="1.875" style="1" customWidth="1"/>
    <col min="4387" max="4390" width="1.625" style="1" customWidth="1"/>
    <col min="4391" max="4391" width="2.25" style="1" customWidth="1"/>
    <col min="4392" max="4416" width="2.75" style="1" customWidth="1"/>
    <col min="4417" max="4425" width="9.375" style="1" customWidth="1"/>
    <col min="4426" max="4426" width="2.625" style="1" customWidth="1"/>
    <col min="4427" max="4429" width="2.25" style="1" customWidth="1"/>
    <col min="4430" max="4435" width="2.5" style="1" customWidth="1"/>
    <col min="4436" max="4438" width="2.25" style="1" customWidth="1"/>
    <col min="4439" max="4444" width="2.5" style="1" customWidth="1"/>
    <col min="4445" max="4447" width="2.25" style="1" customWidth="1"/>
    <col min="4448" max="4448" width="2.375" style="1" customWidth="1"/>
    <col min="4449" max="4453" width="2.5" style="1" customWidth="1"/>
    <col min="4454" max="4456" width="2.25" style="1" customWidth="1"/>
    <col min="4457" max="4462" width="2.5" style="1" customWidth="1"/>
    <col min="4463" max="4466" width="2.25" style="1" customWidth="1"/>
    <col min="4467" max="4474" width="2.75" style="1" customWidth="1"/>
    <col min="4475" max="4479" width="2.5" style="1" customWidth="1"/>
    <col min="4480" max="4483" width="2.25" style="1" customWidth="1"/>
    <col min="4484" max="4490" width="2.75" style="1" customWidth="1"/>
    <col min="4491" max="4496" width="2.5" style="1" customWidth="1"/>
    <col min="4497" max="4500" width="2.25" style="1" customWidth="1"/>
    <col min="4501" max="4503" width="2.5" style="1" customWidth="1"/>
    <col min="4504" max="4507" width="2.75" style="1" customWidth="1"/>
    <col min="4508" max="4513" width="2.5" style="1" customWidth="1"/>
    <col min="4514" max="4517" width="2.25" style="1" customWidth="1"/>
    <col min="4518" max="4520" width="2.5" style="1" customWidth="1"/>
    <col min="4521" max="4524" width="2.75" style="1" customWidth="1"/>
    <col min="4525" max="4530" width="2.5" style="1" customWidth="1"/>
    <col min="4531" max="4534" width="2.25" style="1" customWidth="1"/>
    <col min="4535" max="4537" width="2.5" style="1" customWidth="1"/>
    <col min="4538" max="4541" width="2.75" style="1" customWidth="1"/>
    <col min="4542" max="4547" width="2.5" style="1" customWidth="1"/>
    <col min="4548" max="4551" width="2.25" style="1" customWidth="1"/>
    <col min="4552" max="4554" width="2.5" style="1" customWidth="1"/>
    <col min="4555" max="4558" width="2.75" style="1" customWidth="1"/>
    <col min="4559" max="4564" width="2.5" style="1" customWidth="1"/>
    <col min="4565" max="4567" width="2.25" style="1" customWidth="1"/>
    <col min="4568" max="4568" width="2.125" style="1" customWidth="1"/>
    <col min="4569" max="4599" width="2.5" style="1" customWidth="1"/>
    <col min="4600" max="4603" width="2.25" style="1" customWidth="1"/>
    <col min="4604" max="4608" width="2.5" style="1"/>
    <col min="4609" max="4610" width="2.125" style="1" customWidth="1"/>
    <col min="4611" max="4611" width="1.875" style="1" customWidth="1"/>
    <col min="4612" max="4612" width="2.125" style="1" customWidth="1"/>
    <col min="4613" max="4640" width="2.75" style="1" customWidth="1"/>
    <col min="4641" max="4642" width="1.875" style="1" customWidth="1"/>
    <col min="4643" max="4646" width="1.625" style="1" customWidth="1"/>
    <col min="4647" max="4647" width="2.25" style="1" customWidth="1"/>
    <col min="4648" max="4672" width="2.75" style="1" customWidth="1"/>
    <col min="4673" max="4681" width="9.375" style="1" customWidth="1"/>
    <col min="4682" max="4682" width="2.625" style="1" customWidth="1"/>
    <col min="4683" max="4685" width="2.25" style="1" customWidth="1"/>
    <col min="4686" max="4691" width="2.5" style="1" customWidth="1"/>
    <col min="4692" max="4694" width="2.25" style="1" customWidth="1"/>
    <col min="4695" max="4700" width="2.5" style="1" customWidth="1"/>
    <col min="4701" max="4703" width="2.25" style="1" customWidth="1"/>
    <col min="4704" max="4704" width="2.375" style="1" customWidth="1"/>
    <col min="4705" max="4709" width="2.5" style="1" customWidth="1"/>
    <col min="4710" max="4712" width="2.25" style="1" customWidth="1"/>
    <col min="4713" max="4718" width="2.5" style="1" customWidth="1"/>
    <col min="4719" max="4722" width="2.25" style="1" customWidth="1"/>
    <col min="4723" max="4730" width="2.75" style="1" customWidth="1"/>
    <col min="4731" max="4735" width="2.5" style="1" customWidth="1"/>
    <col min="4736" max="4739" width="2.25" style="1" customWidth="1"/>
    <col min="4740" max="4746" width="2.75" style="1" customWidth="1"/>
    <col min="4747" max="4752" width="2.5" style="1" customWidth="1"/>
    <col min="4753" max="4756" width="2.25" style="1" customWidth="1"/>
    <col min="4757" max="4759" width="2.5" style="1" customWidth="1"/>
    <col min="4760" max="4763" width="2.75" style="1" customWidth="1"/>
    <col min="4764" max="4769" width="2.5" style="1" customWidth="1"/>
    <col min="4770" max="4773" width="2.25" style="1" customWidth="1"/>
    <col min="4774" max="4776" width="2.5" style="1" customWidth="1"/>
    <col min="4777" max="4780" width="2.75" style="1" customWidth="1"/>
    <col min="4781" max="4786" width="2.5" style="1" customWidth="1"/>
    <col min="4787" max="4790" width="2.25" style="1" customWidth="1"/>
    <col min="4791" max="4793" width="2.5" style="1" customWidth="1"/>
    <col min="4794" max="4797" width="2.75" style="1" customWidth="1"/>
    <col min="4798" max="4803" width="2.5" style="1" customWidth="1"/>
    <col min="4804" max="4807" width="2.25" style="1" customWidth="1"/>
    <col min="4808" max="4810" width="2.5" style="1" customWidth="1"/>
    <col min="4811" max="4814" width="2.75" style="1" customWidth="1"/>
    <col min="4815" max="4820" width="2.5" style="1" customWidth="1"/>
    <col min="4821" max="4823" width="2.25" style="1" customWidth="1"/>
    <col min="4824" max="4824" width="2.125" style="1" customWidth="1"/>
    <col min="4825" max="4855" width="2.5" style="1" customWidth="1"/>
    <col min="4856" max="4859" width="2.25" style="1" customWidth="1"/>
    <col min="4860" max="4864" width="2.5" style="1"/>
    <col min="4865" max="4866" width="2.125" style="1" customWidth="1"/>
    <col min="4867" max="4867" width="1.875" style="1" customWidth="1"/>
    <col min="4868" max="4868" width="2.125" style="1" customWidth="1"/>
    <col min="4869" max="4896" width="2.75" style="1" customWidth="1"/>
    <col min="4897" max="4898" width="1.875" style="1" customWidth="1"/>
    <col min="4899" max="4902" width="1.625" style="1" customWidth="1"/>
    <col min="4903" max="4903" width="2.25" style="1" customWidth="1"/>
    <col min="4904" max="4928" width="2.75" style="1" customWidth="1"/>
    <col min="4929" max="4937" width="9.375" style="1" customWidth="1"/>
    <col min="4938" max="4938" width="2.625" style="1" customWidth="1"/>
    <col min="4939" max="4941" width="2.25" style="1" customWidth="1"/>
    <col min="4942" max="4947" width="2.5" style="1" customWidth="1"/>
    <col min="4948" max="4950" width="2.25" style="1" customWidth="1"/>
    <col min="4951" max="4956" width="2.5" style="1" customWidth="1"/>
    <col min="4957" max="4959" width="2.25" style="1" customWidth="1"/>
    <col min="4960" max="4960" width="2.375" style="1" customWidth="1"/>
    <col min="4961" max="4965" width="2.5" style="1" customWidth="1"/>
    <col min="4966" max="4968" width="2.25" style="1" customWidth="1"/>
    <col min="4969" max="4974" width="2.5" style="1" customWidth="1"/>
    <col min="4975" max="4978" width="2.25" style="1" customWidth="1"/>
    <col min="4979" max="4986" width="2.75" style="1" customWidth="1"/>
    <col min="4987" max="4991" width="2.5" style="1" customWidth="1"/>
    <col min="4992" max="4995" width="2.25" style="1" customWidth="1"/>
    <col min="4996" max="5002" width="2.75" style="1" customWidth="1"/>
    <col min="5003" max="5008" width="2.5" style="1" customWidth="1"/>
    <col min="5009" max="5012" width="2.25" style="1" customWidth="1"/>
    <col min="5013" max="5015" width="2.5" style="1" customWidth="1"/>
    <col min="5016" max="5019" width="2.75" style="1" customWidth="1"/>
    <col min="5020" max="5025" width="2.5" style="1" customWidth="1"/>
    <col min="5026" max="5029" width="2.25" style="1" customWidth="1"/>
    <col min="5030" max="5032" width="2.5" style="1" customWidth="1"/>
    <col min="5033" max="5036" width="2.75" style="1" customWidth="1"/>
    <col min="5037" max="5042" width="2.5" style="1" customWidth="1"/>
    <col min="5043" max="5046" width="2.25" style="1" customWidth="1"/>
    <col min="5047" max="5049" width="2.5" style="1" customWidth="1"/>
    <col min="5050" max="5053" width="2.75" style="1" customWidth="1"/>
    <col min="5054" max="5059" width="2.5" style="1" customWidth="1"/>
    <col min="5060" max="5063" width="2.25" style="1" customWidth="1"/>
    <col min="5064" max="5066" width="2.5" style="1" customWidth="1"/>
    <col min="5067" max="5070" width="2.75" style="1" customWidth="1"/>
    <col min="5071" max="5076" width="2.5" style="1" customWidth="1"/>
    <col min="5077" max="5079" width="2.25" style="1" customWidth="1"/>
    <col min="5080" max="5080" width="2.125" style="1" customWidth="1"/>
    <col min="5081" max="5111" width="2.5" style="1" customWidth="1"/>
    <col min="5112" max="5115" width="2.25" style="1" customWidth="1"/>
    <col min="5116" max="5120" width="2.5" style="1"/>
    <col min="5121" max="5122" width="2.125" style="1" customWidth="1"/>
    <col min="5123" max="5123" width="1.875" style="1" customWidth="1"/>
    <col min="5124" max="5124" width="2.125" style="1" customWidth="1"/>
    <col min="5125" max="5152" width="2.75" style="1" customWidth="1"/>
    <col min="5153" max="5154" width="1.875" style="1" customWidth="1"/>
    <col min="5155" max="5158" width="1.625" style="1" customWidth="1"/>
    <col min="5159" max="5159" width="2.25" style="1" customWidth="1"/>
    <col min="5160" max="5184" width="2.75" style="1" customWidth="1"/>
    <col min="5185" max="5193" width="9.375" style="1" customWidth="1"/>
    <col min="5194" max="5194" width="2.625" style="1" customWidth="1"/>
    <col min="5195" max="5197" width="2.25" style="1" customWidth="1"/>
    <col min="5198" max="5203" width="2.5" style="1" customWidth="1"/>
    <col min="5204" max="5206" width="2.25" style="1" customWidth="1"/>
    <col min="5207" max="5212" width="2.5" style="1" customWidth="1"/>
    <col min="5213" max="5215" width="2.25" style="1" customWidth="1"/>
    <col min="5216" max="5216" width="2.375" style="1" customWidth="1"/>
    <col min="5217" max="5221" width="2.5" style="1" customWidth="1"/>
    <col min="5222" max="5224" width="2.25" style="1" customWidth="1"/>
    <col min="5225" max="5230" width="2.5" style="1" customWidth="1"/>
    <col min="5231" max="5234" width="2.25" style="1" customWidth="1"/>
    <col min="5235" max="5242" width="2.75" style="1" customWidth="1"/>
    <col min="5243" max="5247" width="2.5" style="1" customWidth="1"/>
    <col min="5248" max="5251" width="2.25" style="1" customWidth="1"/>
    <col min="5252" max="5258" width="2.75" style="1" customWidth="1"/>
    <col min="5259" max="5264" width="2.5" style="1" customWidth="1"/>
    <col min="5265" max="5268" width="2.25" style="1" customWidth="1"/>
    <col min="5269" max="5271" width="2.5" style="1" customWidth="1"/>
    <col min="5272" max="5275" width="2.75" style="1" customWidth="1"/>
    <col min="5276" max="5281" width="2.5" style="1" customWidth="1"/>
    <col min="5282" max="5285" width="2.25" style="1" customWidth="1"/>
    <col min="5286" max="5288" width="2.5" style="1" customWidth="1"/>
    <col min="5289" max="5292" width="2.75" style="1" customWidth="1"/>
    <col min="5293" max="5298" width="2.5" style="1" customWidth="1"/>
    <col min="5299" max="5302" width="2.25" style="1" customWidth="1"/>
    <col min="5303" max="5305" width="2.5" style="1" customWidth="1"/>
    <col min="5306" max="5309" width="2.75" style="1" customWidth="1"/>
    <col min="5310" max="5315" width="2.5" style="1" customWidth="1"/>
    <col min="5316" max="5319" width="2.25" style="1" customWidth="1"/>
    <col min="5320" max="5322" width="2.5" style="1" customWidth="1"/>
    <col min="5323" max="5326" width="2.75" style="1" customWidth="1"/>
    <col min="5327" max="5332" width="2.5" style="1" customWidth="1"/>
    <col min="5333" max="5335" width="2.25" style="1" customWidth="1"/>
    <col min="5336" max="5336" width="2.125" style="1" customWidth="1"/>
    <col min="5337" max="5367" width="2.5" style="1" customWidth="1"/>
    <col min="5368" max="5371" width="2.25" style="1" customWidth="1"/>
    <col min="5372" max="5376" width="2.5" style="1"/>
    <col min="5377" max="5378" width="2.125" style="1" customWidth="1"/>
    <col min="5379" max="5379" width="1.875" style="1" customWidth="1"/>
    <col min="5380" max="5380" width="2.125" style="1" customWidth="1"/>
    <col min="5381" max="5408" width="2.75" style="1" customWidth="1"/>
    <col min="5409" max="5410" width="1.875" style="1" customWidth="1"/>
    <col min="5411" max="5414" width="1.625" style="1" customWidth="1"/>
    <col min="5415" max="5415" width="2.25" style="1" customWidth="1"/>
    <col min="5416" max="5440" width="2.75" style="1" customWidth="1"/>
    <col min="5441" max="5449" width="9.375" style="1" customWidth="1"/>
    <col min="5450" max="5450" width="2.625" style="1" customWidth="1"/>
    <col min="5451" max="5453" width="2.25" style="1" customWidth="1"/>
    <col min="5454" max="5459" width="2.5" style="1" customWidth="1"/>
    <col min="5460" max="5462" width="2.25" style="1" customWidth="1"/>
    <col min="5463" max="5468" width="2.5" style="1" customWidth="1"/>
    <col min="5469" max="5471" width="2.25" style="1" customWidth="1"/>
    <col min="5472" max="5472" width="2.375" style="1" customWidth="1"/>
    <col min="5473" max="5477" width="2.5" style="1" customWidth="1"/>
    <col min="5478" max="5480" width="2.25" style="1" customWidth="1"/>
    <col min="5481" max="5486" width="2.5" style="1" customWidth="1"/>
    <col min="5487" max="5490" width="2.25" style="1" customWidth="1"/>
    <col min="5491" max="5498" width="2.75" style="1" customWidth="1"/>
    <col min="5499" max="5503" width="2.5" style="1" customWidth="1"/>
    <col min="5504" max="5507" width="2.25" style="1" customWidth="1"/>
    <col min="5508" max="5514" width="2.75" style="1" customWidth="1"/>
    <col min="5515" max="5520" width="2.5" style="1" customWidth="1"/>
    <col min="5521" max="5524" width="2.25" style="1" customWidth="1"/>
    <col min="5525" max="5527" width="2.5" style="1" customWidth="1"/>
    <col min="5528" max="5531" width="2.75" style="1" customWidth="1"/>
    <col min="5532" max="5537" width="2.5" style="1" customWidth="1"/>
    <col min="5538" max="5541" width="2.25" style="1" customWidth="1"/>
    <col min="5542" max="5544" width="2.5" style="1" customWidth="1"/>
    <col min="5545" max="5548" width="2.75" style="1" customWidth="1"/>
    <col min="5549" max="5554" width="2.5" style="1" customWidth="1"/>
    <col min="5555" max="5558" width="2.25" style="1" customWidth="1"/>
    <col min="5559" max="5561" width="2.5" style="1" customWidth="1"/>
    <col min="5562" max="5565" width="2.75" style="1" customWidth="1"/>
    <col min="5566" max="5571" width="2.5" style="1" customWidth="1"/>
    <col min="5572" max="5575" width="2.25" style="1" customWidth="1"/>
    <col min="5576" max="5578" width="2.5" style="1" customWidth="1"/>
    <col min="5579" max="5582" width="2.75" style="1" customWidth="1"/>
    <col min="5583" max="5588" width="2.5" style="1" customWidth="1"/>
    <col min="5589" max="5591" width="2.25" style="1" customWidth="1"/>
    <col min="5592" max="5592" width="2.125" style="1" customWidth="1"/>
    <col min="5593" max="5623" width="2.5" style="1" customWidth="1"/>
    <col min="5624" max="5627" width="2.25" style="1" customWidth="1"/>
    <col min="5628" max="5632" width="2.5" style="1"/>
    <col min="5633" max="5634" width="2.125" style="1" customWidth="1"/>
    <col min="5635" max="5635" width="1.875" style="1" customWidth="1"/>
    <col min="5636" max="5636" width="2.125" style="1" customWidth="1"/>
    <col min="5637" max="5664" width="2.75" style="1" customWidth="1"/>
    <col min="5665" max="5666" width="1.875" style="1" customWidth="1"/>
    <col min="5667" max="5670" width="1.625" style="1" customWidth="1"/>
    <col min="5671" max="5671" width="2.25" style="1" customWidth="1"/>
    <col min="5672" max="5696" width="2.75" style="1" customWidth="1"/>
    <col min="5697" max="5705" width="9.375" style="1" customWidth="1"/>
    <col min="5706" max="5706" width="2.625" style="1" customWidth="1"/>
    <col min="5707" max="5709" width="2.25" style="1" customWidth="1"/>
    <col min="5710" max="5715" width="2.5" style="1" customWidth="1"/>
    <col min="5716" max="5718" width="2.25" style="1" customWidth="1"/>
    <col min="5719" max="5724" width="2.5" style="1" customWidth="1"/>
    <col min="5725" max="5727" width="2.25" style="1" customWidth="1"/>
    <col min="5728" max="5728" width="2.375" style="1" customWidth="1"/>
    <col min="5729" max="5733" width="2.5" style="1" customWidth="1"/>
    <col min="5734" max="5736" width="2.25" style="1" customWidth="1"/>
    <col min="5737" max="5742" width="2.5" style="1" customWidth="1"/>
    <col min="5743" max="5746" width="2.25" style="1" customWidth="1"/>
    <col min="5747" max="5754" width="2.75" style="1" customWidth="1"/>
    <col min="5755" max="5759" width="2.5" style="1" customWidth="1"/>
    <col min="5760" max="5763" width="2.25" style="1" customWidth="1"/>
    <col min="5764" max="5770" width="2.75" style="1" customWidth="1"/>
    <col min="5771" max="5776" width="2.5" style="1" customWidth="1"/>
    <col min="5777" max="5780" width="2.25" style="1" customWidth="1"/>
    <col min="5781" max="5783" width="2.5" style="1" customWidth="1"/>
    <col min="5784" max="5787" width="2.75" style="1" customWidth="1"/>
    <col min="5788" max="5793" width="2.5" style="1" customWidth="1"/>
    <col min="5794" max="5797" width="2.25" style="1" customWidth="1"/>
    <col min="5798" max="5800" width="2.5" style="1" customWidth="1"/>
    <col min="5801" max="5804" width="2.75" style="1" customWidth="1"/>
    <col min="5805" max="5810" width="2.5" style="1" customWidth="1"/>
    <col min="5811" max="5814" width="2.25" style="1" customWidth="1"/>
    <col min="5815" max="5817" width="2.5" style="1" customWidth="1"/>
    <col min="5818" max="5821" width="2.75" style="1" customWidth="1"/>
    <col min="5822" max="5827" width="2.5" style="1" customWidth="1"/>
    <col min="5828" max="5831" width="2.25" style="1" customWidth="1"/>
    <col min="5832" max="5834" width="2.5" style="1" customWidth="1"/>
    <col min="5835" max="5838" width="2.75" style="1" customWidth="1"/>
    <col min="5839" max="5844" width="2.5" style="1" customWidth="1"/>
    <col min="5845" max="5847" width="2.25" style="1" customWidth="1"/>
    <col min="5848" max="5848" width="2.125" style="1" customWidth="1"/>
    <col min="5849" max="5879" width="2.5" style="1" customWidth="1"/>
    <col min="5880" max="5883" width="2.25" style="1" customWidth="1"/>
    <col min="5884" max="5888" width="2.5" style="1"/>
    <col min="5889" max="5890" width="2.125" style="1" customWidth="1"/>
    <col min="5891" max="5891" width="1.875" style="1" customWidth="1"/>
    <col min="5892" max="5892" width="2.125" style="1" customWidth="1"/>
    <col min="5893" max="5920" width="2.75" style="1" customWidth="1"/>
    <col min="5921" max="5922" width="1.875" style="1" customWidth="1"/>
    <col min="5923" max="5926" width="1.625" style="1" customWidth="1"/>
    <col min="5927" max="5927" width="2.25" style="1" customWidth="1"/>
    <col min="5928" max="5952" width="2.75" style="1" customWidth="1"/>
    <col min="5953" max="5961" width="9.375" style="1" customWidth="1"/>
    <col min="5962" max="5962" width="2.625" style="1" customWidth="1"/>
    <col min="5963" max="5965" width="2.25" style="1" customWidth="1"/>
    <col min="5966" max="5971" width="2.5" style="1" customWidth="1"/>
    <col min="5972" max="5974" width="2.25" style="1" customWidth="1"/>
    <col min="5975" max="5980" width="2.5" style="1" customWidth="1"/>
    <col min="5981" max="5983" width="2.25" style="1" customWidth="1"/>
    <col min="5984" max="5984" width="2.375" style="1" customWidth="1"/>
    <col min="5985" max="5989" width="2.5" style="1" customWidth="1"/>
    <col min="5990" max="5992" width="2.25" style="1" customWidth="1"/>
    <col min="5993" max="5998" width="2.5" style="1" customWidth="1"/>
    <col min="5999" max="6002" width="2.25" style="1" customWidth="1"/>
    <col min="6003" max="6010" width="2.75" style="1" customWidth="1"/>
    <col min="6011" max="6015" width="2.5" style="1" customWidth="1"/>
    <col min="6016" max="6019" width="2.25" style="1" customWidth="1"/>
    <col min="6020" max="6026" width="2.75" style="1" customWidth="1"/>
    <col min="6027" max="6032" width="2.5" style="1" customWidth="1"/>
    <col min="6033" max="6036" width="2.25" style="1" customWidth="1"/>
    <col min="6037" max="6039" width="2.5" style="1" customWidth="1"/>
    <col min="6040" max="6043" width="2.75" style="1" customWidth="1"/>
    <col min="6044" max="6049" width="2.5" style="1" customWidth="1"/>
    <col min="6050" max="6053" width="2.25" style="1" customWidth="1"/>
    <col min="6054" max="6056" width="2.5" style="1" customWidth="1"/>
    <col min="6057" max="6060" width="2.75" style="1" customWidth="1"/>
    <col min="6061" max="6066" width="2.5" style="1" customWidth="1"/>
    <col min="6067" max="6070" width="2.25" style="1" customWidth="1"/>
    <col min="6071" max="6073" width="2.5" style="1" customWidth="1"/>
    <col min="6074" max="6077" width="2.75" style="1" customWidth="1"/>
    <col min="6078" max="6083" width="2.5" style="1" customWidth="1"/>
    <col min="6084" max="6087" width="2.25" style="1" customWidth="1"/>
    <col min="6088" max="6090" width="2.5" style="1" customWidth="1"/>
    <col min="6091" max="6094" width="2.75" style="1" customWidth="1"/>
    <col min="6095" max="6100" width="2.5" style="1" customWidth="1"/>
    <col min="6101" max="6103" width="2.25" style="1" customWidth="1"/>
    <col min="6104" max="6104" width="2.125" style="1" customWidth="1"/>
    <col min="6105" max="6135" width="2.5" style="1" customWidth="1"/>
    <col min="6136" max="6139" width="2.25" style="1" customWidth="1"/>
    <col min="6140" max="6144" width="2.5" style="1"/>
    <col min="6145" max="6146" width="2.125" style="1" customWidth="1"/>
    <col min="6147" max="6147" width="1.875" style="1" customWidth="1"/>
    <col min="6148" max="6148" width="2.125" style="1" customWidth="1"/>
    <col min="6149" max="6176" width="2.75" style="1" customWidth="1"/>
    <col min="6177" max="6178" width="1.875" style="1" customWidth="1"/>
    <col min="6179" max="6182" width="1.625" style="1" customWidth="1"/>
    <col min="6183" max="6183" width="2.25" style="1" customWidth="1"/>
    <col min="6184" max="6208" width="2.75" style="1" customWidth="1"/>
    <col min="6209" max="6217" width="9.375" style="1" customWidth="1"/>
    <col min="6218" max="6218" width="2.625" style="1" customWidth="1"/>
    <col min="6219" max="6221" width="2.25" style="1" customWidth="1"/>
    <col min="6222" max="6227" width="2.5" style="1" customWidth="1"/>
    <col min="6228" max="6230" width="2.25" style="1" customWidth="1"/>
    <col min="6231" max="6236" width="2.5" style="1" customWidth="1"/>
    <col min="6237" max="6239" width="2.25" style="1" customWidth="1"/>
    <col min="6240" max="6240" width="2.375" style="1" customWidth="1"/>
    <col min="6241" max="6245" width="2.5" style="1" customWidth="1"/>
    <col min="6246" max="6248" width="2.25" style="1" customWidth="1"/>
    <col min="6249" max="6254" width="2.5" style="1" customWidth="1"/>
    <col min="6255" max="6258" width="2.25" style="1" customWidth="1"/>
    <col min="6259" max="6266" width="2.75" style="1" customWidth="1"/>
    <col min="6267" max="6271" width="2.5" style="1" customWidth="1"/>
    <col min="6272" max="6275" width="2.25" style="1" customWidth="1"/>
    <col min="6276" max="6282" width="2.75" style="1" customWidth="1"/>
    <col min="6283" max="6288" width="2.5" style="1" customWidth="1"/>
    <col min="6289" max="6292" width="2.25" style="1" customWidth="1"/>
    <col min="6293" max="6295" width="2.5" style="1" customWidth="1"/>
    <col min="6296" max="6299" width="2.75" style="1" customWidth="1"/>
    <col min="6300" max="6305" width="2.5" style="1" customWidth="1"/>
    <col min="6306" max="6309" width="2.25" style="1" customWidth="1"/>
    <col min="6310" max="6312" width="2.5" style="1" customWidth="1"/>
    <col min="6313" max="6316" width="2.75" style="1" customWidth="1"/>
    <col min="6317" max="6322" width="2.5" style="1" customWidth="1"/>
    <col min="6323" max="6326" width="2.25" style="1" customWidth="1"/>
    <col min="6327" max="6329" width="2.5" style="1" customWidth="1"/>
    <col min="6330" max="6333" width="2.75" style="1" customWidth="1"/>
    <col min="6334" max="6339" width="2.5" style="1" customWidth="1"/>
    <col min="6340" max="6343" width="2.25" style="1" customWidth="1"/>
    <col min="6344" max="6346" width="2.5" style="1" customWidth="1"/>
    <col min="6347" max="6350" width="2.75" style="1" customWidth="1"/>
    <col min="6351" max="6356" width="2.5" style="1" customWidth="1"/>
    <col min="6357" max="6359" width="2.25" style="1" customWidth="1"/>
    <col min="6360" max="6360" width="2.125" style="1" customWidth="1"/>
    <col min="6361" max="6391" width="2.5" style="1" customWidth="1"/>
    <col min="6392" max="6395" width="2.25" style="1" customWidth="1"/>
    <col min="6396" max="6400" width="2.5" style="1"/>
    <col min="6401" max="6402" width="2.125" style="1" customWidth="1"/>
    <col min="6403" max="6403" width="1.875" style="1" customWidth="1"/>
    <col min="6404" max="6404" width="2.125" style="1" customWidth="1"/>
    <col min="6405" max="6432" width="2.75" style="1" customWidth="1"/>
    <col min="6433" max="6434" width="1.875" style="1" customWidth="1"/>
    <col min="6435" max="6438" width="1.625" style="1" customWidth="1"/>
    <col min="6439" max="6439" width="2.25" style="1" customWidth="1"/>
    <col min="6440" max="6464" width="2.75" style="1" customWidth="1"/>
    <col min="6465" max="6473" width="9.375" style="1" customWidth="1"/>
    <col min="6474" max="6474" width="2.625" style="1" customWidth="1"/>
    <col min="6475" max="6477" width="2.25" style="1" customWidth="1"/>
    <col min="6478" max="6483" width="2.5" style="1" customWidth="1"/>
    <col min="6484" max="6486" width="2.25" style="1" customWidth="1"/>
    <col min="6487" max="6492" width="2.5" style="1" customWidth="1"/>
    <col min="6493" max="6495" width="2.25" style="1" customWidth="1"/>
    <col min="6496" max="6496" width="2.375" style="1" customWidth="1"/>
    <col min="6497" max="6501" width="2.5" style="1" customWidth="1"/>
    <col min="6502" max="6504" width="2.25" style="1" customWidth="1"/>
    <col min="6505" max="6510" width="2.5" style="1" customWidth="1"/>
    <col min="6511" max="6514" width="2.25" style="1" customWidth="1"/>
    <col min="6515" max="6522" width="2.75" style="1" customWidth="1"/>
    <col min="6523" max="6527" width="2.5" style="1" customWidth="1"/>
    <col min="6528" max="6531" width="2.25" style="1" customWidth="1"/>
    <col min="6532" max="6538" width="2.75" style="1" customWidth="1"/>
    <col min="6539" max="6544" width="2.5" style="1" customWidth="1"/>
    <col min="6545" max="6548" width="2.25" style="1" customWidth="1"/>
    <col min="6549" max="6551" width="2.5" style="1" customWidth="1"/>
    <col min="6552" max="6555" width="2.75" style="1" customWidth="1"/>
    <col min="6556" max="6561" width="2.5" style="1" customWidth="1"/>
    <col min="6562" max="6565" width="2.25" style="1" customWidth="1"/>
    <col min="6566" max="6568" width="2.5" style="1" customWidth="1"/>
    <col min="6569" max="6572" width="2.75" style="1" customWidth="1"/>
    <col min="6573" max="6578" width="2.5" style="1" customWidth="1"/>
    <col min="6579" max="6582" width="2.25" style="1" customWidth="1"/>
    <col min="6583" max="6585" width="2.5" style="1" customWidth="1"/>
    <col min="6586" max="6589" width="2.75" style="1" customWidth="1"/>
    <col min="6590" max="6595" width="2.5" style="1" customWidth="1"/>
    <col min="6596" max="6599" width="2.25" style="1" customWidth="1"/>
    <col min="6600" max="6602" width="2.5" style="1" customWidth="1"/>
    <col min="6603" max="6606" width="2.75" style="1" customWidth="1"/>
    <col min="6607" max="6612" width="2.5" style="1" customWidth="1"/>
    <col min="6613" max="6615" width="2.25" style="1" customWidth="1"/>
    <col min="6616" max="6616" width="2.125" style="1" customWidth="1"/>
    <col min="6617" max="6647" width="2.5" style="1" customWidth="1"/>
    <col min="6648" max="6651" width="2.25" style="1" customWidth="1"/>
    <col min="6652" max="6656" width="2.5" style="1"/>
    <col min="6657" max="6658" width="2.125" style="1" customWidth="1"/>
    <col min="6659" max="6659" width="1.875" style="1" customWidth="1"/>
    <col min="6660" max="6660" width="2.125" style="1" customWidth="1"/>
    <col min="6661" max="6688" width="2.75" style="1" customWidth="1"/>
    <col min="6689" max="6690" width="1.875" style="1" customWidth="1"/>
    <col min="6691" max="6694" width="1.625" style="1" customWidth="1"/>
    <col min="6695" max="6695" width="2.25" style="1" customWidth="1"/>
    <col min="6696" max="6720" width="2.75" style="1" customWidth="1"/>
    <col min="6721" max="6729" width="9.375" style="1" customWidth="1"/>
    <col min="6730" max="6730" width="2.625" style="1" customWidth="1"/>
    <col min="6731" max="6733" width="2.25" style="1" customWidth="1"/>
    <col min="6734" max="6739" width="2.5" style="1" customWidth="1"/>
    <col min="6740" max="6742" width="2.25" style="1" customWidth="1"/>
    <col min="6743" max="6748" width="2.5" style="1" customWidth="1"/>
    <col min="6749" max="6751" width="2.25" style="1" customWidth="1"/>
    <col min="6752" max="6752" width="2.375" style="1" customWidth="1"/>
    <col min="6753" max="6757" width="2.5" style="1" customWidth="1"/>
    <col min="6758" max="6760" width="2.25" style="1" customWidth="1"/>
    <col min="6761" max="6766" width="2.5" style="1" customWidth="1"/>
    <col min="6767" max="6770" width="2.25" style="1" customWidth="1"/>
    <col min="6771" max="6778" width="2.75" style="1" customWidth="1"/>
    <col min="6779" max="6783" width="2.5" style="1" customWidth="1"/>
    <col min="6784" max="6787" width="2.25" style="1" customWidth="1"/>
    <col min="6788" max="6794" width="2.75" style="1" customWidth="1"/>
    <col min="6795" max="6800" width="2.5" style="1" customWidth="1"/>
    <col min="6801" max="6804" width="2.25" style="1" customWidth="1"/>
    <col min="6805" max="6807" width="2.5" style="1" customWidth="1"/>
    <col min="6808" max="6811" width="2.75" style="1" customWidth="1"/>
    <col min="6812" max="6817" width="2.5" style="1" customWidth="1"/>
    <col min="6818" max="6821" width="2.25" style="1" customWidth="1"/>
    <col min="6822" max="6824" width="2.5" style="1" customWidth="1"/>
    <col min="6825" max="6828" width="2.75" style="1" customWidth="1"/>
    <col min="6829" max="6834" width="2.5" style="1" customWidth="1"/>
    <col min="6835" max="6838" width="2.25" style="1" customWidth="1"/>
    <col min="6839" max="6841" width="2.5" style="1" customWidth="1"/>
    <col min="6842" max="6845" width="2.75" style="1" customWidth="1"/>
    <col min="6846" max="6851" width="2.5" style="1" customWidth="1"/>
    <col min="6852" max="6855" width="2.25" style="1" customWidth="1"/>
    <col min="6856" max="6858" width="2.5" style="1" customWidth="1"/>
    <col min="6859" max="6862" width="2.75" style="1" customWidth="1"/>
    <col min="6863" max="6868" width="2.5" style="1" customWidth="1"/>
    <col min="6869" max="6871" width="2.25" style="1" customWidth="1"/>
    <col min="6872" max="6872" width="2.125" style="1" customWidth="1"/>
    <col min="6873" max="6903" width="2.5" style="1" customWidth="1"/>
    <col min="6904" max="6907" width="2.25" style="1" customWidth="1"/>
    <col min="6908" max="6912" width="2.5" style="1"/>
    <col min="6913" max="6914" width="2.125" style="1" customWidth="1"/>
    <col min="6915" max="6915" width="1.875" style="1" customWidth="1"/>
    <col min="6916" max="6916" width="2.125" style="1" customWidth="1"/>
    <col min="6917" max="6944" width="2.75" style="1" customWidth="1"/>
    <col min="6945" max="6946" width="1.875" style="1" customWidth="1"/>
    <col min="6947" max="6950" width="1.625" style="1" customWidth="1"/>
    <col min="6951" max="6951" width="2.25" style="1" customWidth="1"/>
    <col min="6952" max="6976" width="2.75" style="1" customWidth="1"/>
    <col min="6977" max="6985" width="9.375" style="1" customWidth="1"/>
    <col min="6986" max="6986" width="2.625" style="1" customWidth="1"/>
    <col min="6987" max="6989" width="2.25" style="1" customWidth="1"/>
    <col min="6990" max="6995" width="2.5" style="1" customWidth="1"/>
    <col min="6996" max="6998" width="2.25" style="1" customWidth="1"/>
    <col min="6999" max="7004" width="2.5" style="1" customWidth="1"/>
    <col min="7005" max="7007" width="2.25" style="1" customWidth="1"/>
    <col min="7008" max="7008" width="2.375" style="1" customWidth="1"/>
    <col min="7009" max="7013" width="2.5" style="1" customWidth="1"/>
    <col min="7014" max="7016" width="2.25" style="1" customWidth="1"/>
    <col min="7017" max="7022" width="2.5" style="1" customWidth="1"/>
    <col min="7023" max="7026" width="2.25" style="1" customWidth="1"/>
    <col min="7027" max="7034" width="2.75" style="1" customWidth="1"/>
    <col min="7035" max="7039" width="2.5" style="1" customWidth="1"/>
    <col min="7040" max="7043" width="2.25" style="1" customWidth="1"/>
    <col min="7044" max="7050" width="2.75" style="1" customWidth="1"/>
    <col min="7051" max="7056" width="2.5" style="1" customWidth="1"/>
    <col min="7057" max="7060" width="2.25" style="1" customWidth="1"/>
    <col min="7061" max="7063" width="2.5" style="1" customWidth="1"/>
    <col min="7064" max="7067" width="2.75" style="1" customWidth="1"/>
    <col min="7068" max="7073" width="2.5" style="1" customWidth="1"/>
    <col min="7074" max="7077" width="2.25" style="1" customWidth="1"/>
    <col min="7078" max="7080" width="2.5" style="1" customWidth="1"/>
    <col min="7081" max="7084" width="2.75" style="1" customWidth="1"/>
    <col min="7085" max="7090" width="2.5" style="1" customWidth="1"/>
    <col min="7091" max="7094" width="2.25" style="1" customWidth="1"/>
    <col min="7095" max="7097" width="2.5" style="1" customWidth="1"/>
    <col min="7098" max="7101" width="2.75" style="1" customWidth="1"/>
    <col min="7102" max="7107" width="2.5" style="1" customWidth="1"/>
    <col min="7108" max="7111" width="2.25" style="1" customWidth="1"/>
    <col min="7112" max="7114" width="2.5" style="1" customWidth="1"/>
    <col min="7115" max="7118" width="2.75" style="1" customWidth="1"/>
    <col min="7119" max="7124" width="2.5" style="1" customWidth="1"/>
    <col min="7125" max="7127" width="2.25" style="1" customWidth="1"/>
    <col min="7128" max="7128" width="2.125" style="1" customWidth="1"/>
    <col min="7129" max="7159" width="2.5" style="1" customWidth="1"/>
    <col min="7160" max="7163" width="2.25" style="1" customWidth="1"/>
    <col min="7164" max="7168" width="2.5" style="1"/>
    <col min="7169" max="7170" width="2.125" style="1" customWidth="1"/>
    <col min="7171" max="7171" width="1.875" style="1" customWidth="1"/>
    <col min="7172" max="7172" width="2.125" style="1" customWidth="1"/>
    <col min="7173" max="7200" width="2.75" style="1" customWidth="1"/>
    <col min="7201" max="7202" width="1.875" style="1" customWidth="1"/>
    <col min="7203" max="7206" width="1.625" style="1" customWidth="1"/>
    <col min="7207" max="7207" width="2.25" style="1" customWidth="1"/>
    <col min="7208" max="7232" width="2.75" style="1" customWidth="1"/>
    <col min="7233" max="7241" width="9.375" style="1" customWidth="1"/>
    <col min="7242" max="7242" width="2.625" style="1" customWidth="1"/>
    <col min="7243" max="7245" width="2.25" style="1" customWidth="1"/>
    <col min="7246" max="7251" width="2.5" style="1" customWidth="1"/>
    <col min="7252" max="7254" width="2.25" style="1" customWidth="1"/>
    <col min="7255" max="7260" width="2.5" style="1" customWidth="1"/>
    <col min="7261" max="7263" width="2.25" style="1" customWidth="1"/>
    <col min="7264" max="7264" width="2.375" style="1" customWidth="1"/>
    <col min="7265" max="7269" width="2.5" style="1" customWidth="1"/>
    <col min="7270" max="7272" width="2.25" style="1" customWidth="1"/>
    <col min="7273" max="7278" width="2.5" style="1" customWidth="1"/>
    <col min="7279" max="7282" width="2.25" style="1" customWidth="1"/>
    <col min="7283" max="7290" width="2.75" style="1" customWidth="1"/>
    <col min="7291" max="7295" width="2.5" style="1" customWidth="1"/>
    <col min="7296" max="7299" width="2.25" style="1" customWidth="1"/>
    <col min="7300" max="7306" width="2.75" style="1" customWidth="1"/>
    <col min="7307" max="7312" width="2.5" style="1" customWidth="1"/>
    <col min="7313" max="7316" width="2.25" style="1" customWidth="1"/>
    <col min="7317" max="7319" width="2.5" style="1" customWidth="1"/>
    <col min="7320" max="7323" width="2.75" style="1" customWidth="1"/>
    <col min="7324" max="7329" width="2.5" style="1" customWidth="1"/>
    <col min="7330" max="7333" width="2.25" style="1" customWidth="1"/>
    <col min="7334" max="7336" width="2.5" style="1" customWidth="1"/>
    <col min="7337" max="7340" width="2.75" style="1" customWidth="1"/>
    <col min="7341" max="7346" width="2.5" style="1" customWidth="1"/>
    <col min="7347" max="7350" width="2.25" style="1" customWidth="1"/>
    <col min="7351" max="7353" width="2.5" style="1" customWidth="1"/>
    <col min="7354" max="7357" width="2.75" style="1" customWidth="1"/>
    <col min="7358" max="7363" width="2.5" style="1" customWidth="1"/>
    <col min="7364" max="7367" width="2.25" style="1" customWidth="1"/>
    <col min="7368" max="7370" width="2.5" style="1" customWidth="1"/>
    <col min="7371" max="7374" width="2.75" style="1" customWidth="1"/>
    <col min="7375" max="7380" width="2.5" style="1" customWidth="1"/>
    <col min="7381" max="7383" width="2.25" style="1" customWidth="1"/>
    <col min="7384" max="7384" width="2.125" style="1" customWidth="1"/>
    <col min="7385" max="7415" width="2.5" style="1" customWidth="1"/>
    <col min="7416" max="7419" width="2.25" style="1" customWidth="1"/>
    <col min="7420" max="7424" width="2.5" style="1"/>
    <col min="7425" max="7426" width="2.125" style="1" customWidth="1"/>
    <col min="7427" max="7427" width="1.875" style="1" customWidth="1"/>
    <col min="7428" max="7428" width="2.125" style="1" customWidth="1"/>
    <col min="7429" max="7456" width="2.75" style="1" customWidth="1"/>
    <col min="7457" max="7458" width="1.875" style="1" customWidth="1"/>
    <col min="7459" max="7462" width="1.625" style="1" customWidth="1"/>
    <col min="7463" max="7463" width="2.25" style="1" customWidth="1"/>
    <col min="7464" max="7488" width="2.75" style="1" customWidth="1"/>
    <col min="7489" max="7497" width="9.375" style="1" customWidth="1"/>
    <col min="7498" max="7498" width="2.625" style="1" customWidth="1"/>
    <col min="7499" max="7501" width="2.25" style="1" customWidth="1"/>
    <col min="7502" max="7507" width="2.5" style="1" customWidth="1"/>
    <col min="7508" max="7510" width="2.25" style="1" customWidth="1"/>
    <col min="7511" max="7516" width="2.5" style="1" customWidth="1"/>
    <col min="7517" max="7519" width="2.25" style="1" customWidth="1"/>
    <col min="7520" max="7520" width="2.375" style="1" customWidth="1"/>
    <col min="7521" max="7525" width="2.5" style="1" customWidth="1"/>
    <col min="7526" max="7528" width="2.25" style="1" customWidth="1"/>
    <col min="7529" max="7534" width="2.5" style="1" customWidth="1"/>
    <col min="7535" max="7538" width="2.25" style="1" customWidth="1"/>
    <col min="7539" max="7546" width="2.75" style="1" customWidth="1"/>
    <col min="7547" max="7551" width="2.5" style="1" customWidth="1"/>
    <col min="7552" max="7555" width="2.25" style="1" customWidth="1"/>
    <col min="7556" max="7562" width="2.75" style="1" customWidth="1"/>
    <col min="7563" max="7568" width="2.5" style="1" customWidth="1"/>
    <col min="7569" max="7572" width="2.25" style="1" customWidth="1"/>
    <col min="7573" max="7575" width="2.5" style="1" customWidth="1"/>
    <col min="7576" max="7579" width="2.75" style="1" customWidth="1"/>
    <col min="7580" max="7585" width="2.5" style="1" customWidth="1"/>
    <col min="7586" max="7589" width="2.25" style="1" customWidth="1"/>
    <col min="7590" max="7592" width="2.5" style="1" customWidth="1"/>
    <col min="7593" max="7596" width="2.75" style="1" customWidth="1"/>
    <col min="7597" max="7602" width="2.5" style="1" customWidth="1"/>
    <col min="7603" max="7606" width="2.25" style="1" customWidth="1"/>
    <col min="7607" max="7609" width="2.5" style="1" customWidth="1"/>
    <col min="7610" max="7613" width="2.75" style="1" customWidth="1"/>
    <col min="7614" max="7619" width="2.5" style="1" customWidth="1"/>
    <col min="7620" max="7623" width="2.25" style="1" customWidth="1"/>
    <col min="7624" max="7626" width="2.5" style="1" customWidth="1"/>
    <col min="7627" max="7630" width="2.75" style="1" customWidth="1"/>
    <col min="7631" max="7636" width="2.5" style="1" customWidth="1"/>
    <col min="7637" max="7639" width="2.25" style="1" customWidth="1"/>
    <col min="7640" max="7640" width="2.125" style="1" customWidth="1"/>
    <col min="7641" max="7671" width="2.5" style="1" customWidth="1"/>
    <col min="7672" max="7675" width="2.25" style="1" customWidth="1"/>
    <col min="7676" max="7680" width="2.5" style="1"/>
    <col min="7681" max="7682" width="2.125" style="1" customWidth="1"/>
    <col min="7683" max="7683" width="1.875" style="1" customWidth="1"/>
    <col min="7684" max="7684" width="2.125" style="1" customWidth="1"/>
    <col min="7685" max="7712" width="2.75" style="1" customWidth="1"/>
    <col min="7713" max="7714" width="1.875" style="1" customWidth="1"/>
    <col min="7715" max="7718" width="1.625" style="1" customWidth="1"/>
    <col min="7719" max="7719" width="2.25" style="1" customWidth="1"/>
    <col min="7720" max="7744" width="2.75" style="1" customWidth="1"/>
    <col min="7745" max="7753" width="9.375" style="1" customWidth="1"/>
    <col min="7754" max="7754" width="2.625" style="1" customWidth="1"/>
    <col min="7755" max="7757" width="2.25" style="1" customWidth="1"/>
    <col min="7758" max="7763" width="2.5" style="1" customWidth="1"/>
    <col min="7764" max="7766" width="2.25" style="1" customWidth="1"/>
    <col min="7767" max="7772" width="2.5" style="1" customWidth="1"/>
    <col min="7773" max="7775" width="2.25" style="1" customWidth="1"/>
    <col min="7776" max="7776" width="2.375" style="1" customWidth="1"/>
    <col min="7777" max="7781" width="2.5" style="1" customWidth="1"/>
    <col min="7782" max="7784" width="2.25" style="1" customWidth="1"/>
    <col min="7785" max="7790" width="2.5" style="1" customWidth="1"/>
    <col min="7791" max="7794" width="2.25" style="1" customWidth="1"/>
    <col min="7795" max="7802" width="2.75" style="1" customWidth="1"/>
    <col min="7803" max="7807" width="2.5" style="1" customWidth="1"/>
    <col min="7808" max="7811" width="2.25" style="1" customWidth="1"/>
    <col min="7812" max="7818" width="2.75" style="1" customWidth="1"/>
    <col min="7819" max="7824" width="2.5" style="1" customWidth="1"/>
    <col min="7825" max="7828" width="2.25" style="1" customWidth="1"/>
    <col min="7829" max="7831" width="2.5" style="1" customWidth="1"/>
    <col min="7832" max="7835" width="2.75" style="1" customWidth="1"/>
    <col min="7836" max="7841" width="2.5" style="1" customWidth="1"/>
    <col min="7842" max="7845" width="2.25" style="1" customWidth="1"/>
    <col min="7846" max="7848" width="2.5" style="1" customWidth="1"/>
    <col min="7849" max="7852" width="2.75" style="1" customWidth="1"/>
    <col min="7853" max="7858" width="2.5" style="1" customWidth="1"/>
    <col min="7859" max="7862" width="2.25" style="1" customWidth="1"/>
    <col min="7863" max="7865" width="2.5" style="1" customWidth="1"/>
    <col min="7866" max="7869" width="2.75" style="1" customWidth="1"/>
    <col min="7870" max="7875" width="2.5" style="1" customWidth="1"/>
    <col min="7876" max="7879" width="2.25" style="1" customWidth="1"/>
    <col min="7880" max="7882" width="2.5" style="1" customWidth="1"/>
    <col min="7883" max="7886" width="2.75" style="1" customWidth="1"/>
    <col min="7887" max="7892" width="2.5" style="1" customWidth="1"/>
    <col min="7893" max="7895" width="2.25" style="1" customWidth="1"/>
    <col min="7896" max="7896" width="2.125" style="1" customWidth="1"/>
    <col min="7897" max="7927" width="2.5" style="1" customWidth="1"/>
    <col min="7928" max="7931" width="2.25" style="1" customWidth="1"/>
    <col min="7932" max="7936" width="2.5" style="1"/>
    <col min="7937" max="7938" width="2.125" style="1" customWidth="1"/>
    <col min="7939" max="7939" width="1.875" style="1" customWidth="1"/>
    <col min="7940" max="7940" width="2.125" style="1" customWidth="1"/>
    <col min="7941" max="7968" width="2.75" style="1" customWidth="1"/>
    <col min="7969" max="7970" width="1.875" style="1" customWidth="1"/>
    <col min="7971" max="7974" width="1.625" style="1" customWidth="1"/>
    <col min="7975" max="7975" width="2.25" style="1" customWidth="1"/>
    <col min="7976" max="8000" width="2.75" style="1" customWidth="1"/>
    <col min="8001" max="8009" width="9.375" style="1" customWidth="1"/>
    <col min="8010" max="8010" width="2.625" style="1" customWidth="1"/>
    <col min="8011" max="8013" width="2.25" style="1" customWidth="1"/>
    <col min="8014" max="8019" width="2.5" style="1" customWidth="1"/>
    <col min="8020" max="8022" width="2.25" style="1" customWidth="1"/>
    <col min="8023" max="8028" width="2.5" style="1" customWidth="1"/>
    <col min="8029" max="8031" width="2.25" style="1" customWidth="1"/>
    <col min="8032" max="8032" width="2.375" style="1" customWidth="1"/>
    <col min="8033" max="8037" width="2.5" style="1" customWidth="1"/>
    <col min="8038" max="8040" width="2.25" style="1" customWidth="1"/>
    <col min="8041" max="8046" width="2.5" style="1" customWidth="1"/>
    <col min="8047" max="8050" width="2.25" style="1" customWidth="1"/>
    <col min="8051" max="8058" width="2.75" style="1" customWidth="1"/>
    <col min="8059" max="8063" width="2.5" style="1" customWidth="1"/>
    <col min="8064" max="8067" width="2.25" style="1" customWidth="1"/>
    <col min="8068" max="8074" width="2.75" style="1" customWidth="1"/>
    <col min="8075" max="8080" width="2.5" style="1" customWidth="1"/>
    <col min="8081" max="8084" width="2.25" style="1" customWidth="1"/>
    <col min="8085" max="8087" width="2.5" style="1" customWidth="1"/>
    <col min="8088" max="8091" width="2.75" style="1" customWidth="1"/>
    <col min="8092" max="8097" width="2.5" style="1" customWidth="1"/>
    <col min="8098" max="8101" width="2.25" style="1" customWidth="1"/>
    <col min="8102" max="8104" width="2.5" style="1" customWidth="1"/>
    <col min="8105" max="8108" width="2.75" style="1" customWidth="1"/>
    <col min="8109" max="8114" width="2.5" style="1" customWidth="1"/>
    <col min="8115" max="8118" width="2.25" style="1" customWidth="1"/>
    <col min="8119" max="8121" width="2.5" style="1" customWidth="1"/>
    <col min="8122" max="8125" width="2.75" style="1" customWidth="1"/>
    <col min="8126" max="8131" width="2.5" style="1" customWidth="1"/>
    <col min="8132" max="8135" width="2.25" style="1" customWidth="1"/>
    <col min="8136" max="8138" width="2.5" style="1" customWidth="1"/>
    <col min="8139" max="8142" width="2.75" style="1" customWidth="1"/>
    <col min="8143" max="8148" width="2.5" style="1" customWidth="1"/>
    <col min="8149" max="8151" width="2.25" style="1" customWidth="1"/>
    <col min="8152" max="8152" width="2.125" style="1" customWidth="1"/>
    <col min="8153" max="8183" width="2.5" style="1" customWidth="1"/>
    <col min="8184" max="8187" width="2.25" style="1" customWidth="1"/>
    <col min="8188" max="8192" width="2.5" style="1"/>
    <col min="8193" max="8194" width="2.125" style="1" customWidth="1"/>
    <col min="8195" max="8195" width="1.875" style="1" customWidth="1"/>
    <col min="8196" max="8196" width="2.125" style="1" customWidth="1"/>
    <col min="8197" max="8224" width="2.75" style="1" customWidth="1"/>
    <col min="8225" max="8226" width="1.875" style="1" customWidth="1"/>
    <col min="8227" max="8230" width="1.625" style="1" customWidth="1"/>
    <col min="8231" max="8231" width="2.25" style="1" customWidth="1"/>
    <col min="8232" max="8256" width="2.75" style="1" customWidth="1"/>
    <col min="8257" max="8265" width="9.375" style="1" customWidth="1"/>
    <col min="8266" max="8266" width="2.625" style="1" customWidth="1"/>
    <col min="8267" max="8269" width="2.25" style="1" customWidth="1"/>
    <col min="8270" max="8275" width="2.5" style="1" customWidth="1"/>
    <col min="8276" max="8278" width="2.25" style="1" customWidth="1"/>
    <col min="8279" max="8284" width="2.5" style="1" customWidth="1"/>
    <col min="8285" max="8287" width="2.25" style="1" customWidth="1"/>
    <col min="8288" max="8288" width="2.375" style="1" customWidth="1"/>
    <col min="8289" max="8293" width="2.5" style="1" customWidth="1"/>
    <col min="8294" max="8296" width="2.25" style="1" customWidth="1"/>
    <col min="8297" max="8302" width="2.5" style="1" customWidth="1"/>
    <col min="8303" max="8306" width="2.25" style="1" customWidth="1"/>
    <col min="8307" max="8314" width="2.75" style="1" customWidth="1"/>
    <col min="8315" max="8319" width="2.5" style="1" customWidth="1"/>
    <col min="8320" max="8323" width="2.25" style="1" customWidth="1"/>
    <col min="8324" max="8330" width="2.75" style="1" customWidth="1"/>
    <col min="8331" max="8336" width="2.5" style="1" customWidth="1"/>
    <col min="8337" max="8340" width="2.25" style="1" customWidth="1"/>
    <col min="8341" max="8343" width="2.5" style="1" customWidth="1"/>
    <col min="8344" max="8347" width="2.75" style="1" customWidth="1"/>
    <col min="8348" max="8353" width="2.5" style="1" customWidth="1"/>
    <col min="8354" max="8357" width="2.25" style="1" customWidth="1"/>
    <col min="8358" max="8360" width="2.5" style="1" customWidth="1"/>
    <col min="8361" max="8364" width="2.75" style="1" customWidth="1"/>
    <col min="8365" max="8370" width="2.5" style="1" customWidth="1"/>
    <col min="8371" max="8374" width="2.25" style="1" customWidth="1"/>
    <col min="8375" max="8377" width="2.5" style="1" customWidth="1"/>
    <col min="8378" max="8381" width="2.75" style="1" customWidth="1"/>
    <col min="8382" max="8387" width="2.5" style="1" customWidth="1"/>
    <col min="8388" max="8391" width="2.25" style="1" customWidth="1"/>
    <col min="8392" max="8394" width="2.5" style="1" customWidth="1"/>
    <col min="8395" max="8398" width="2.75" style="1" customWidth="1"/>
    <col min="8399" max="8404" width="2.5" style="1" customWidth="1"/>
    <col min="8405" max="8407" width="2.25" style="1" customWidth="1"/>
    <col min="8408" max="8408" width="2.125" style="1" customWidth="1"/>
    <col min="8409" max="8439" width="2.5" style="1" customWidth="1"/>
    <col min="8440" max="8443" width="2.25" style="1" customWidth="1"/>
    <col min="8444" max="8448" width="2.5" style="1"/>
    <col min="8449" max="8450" width="2.125" style="1" customWidth="1"/>
    <col min="8451" max="8451" width="1.875" style="1" customWidth="1"/>
    <col min="8452" max="8452" width="2.125" style="1" customWidth="1"/>
    <col min="8453" max="8480" width="2.75" style="1" customWidth="1"/>
    <col min="8481" max="8482" width="1.875" style="1" customWidth="1"/>
    <col min="8483" max="8486" width="1.625" style="1" customWidth="1"/>
    <col min="8487" max="8487" width="2.25" style="1" customWidth="1"/>
    <col min="8488" max="8512" width="2.75" style="1" customWidth="1"/>
    <col min="8513" max="8521" width="9.375" style="1" customWidth="1"/>
    <col min="8522" max="8522" width="2.625" style="1" customWidth="1"/>
    <col min="8523" max="8525" width="2.25" style="1" customWidth="1"/>
    <col min="8526" max="8531" width="2.5" style="1" customWidth="1"/>
    <col min="8532" max="8534" width="2.25" style="1" customWidth="1"/>
    <col min="8535" max="8540" width="2.5" style="1" customWidth="1"/>
    <col min="8541" max="8543" width="2.25" style="1" customWidth="1"/>
    <col min="8544" max="8544" width="2.375" style="1" customWidth="1"/>
    <col min="8545" max="8549" width="2.5" style="1" customWidth="1"/>
    <col min="8550" max="8552" width="2.25" style="1" customWidth="1"/>
    <col min="8553" max="8558" width="2.5" style="1" customWidth="1"/>
    <col min="8559" max="8562" width="2.25" style="1" customWidth="1"/>
    <col min="8563" max="8570" width="2.75" style="1" customWidth="1"/>
    <col min="8571" max="8575" width="2.5" style="1" customWidth="1"/>
    <col min="8576" max="8579" width="2.25" style="1" customWidth="1"/>
    <col min="8580" max="8586" width="2.75" style="1" customWidth="1"/>
    <col min="8587" max="8592" width="2.5" style="1" customWidth="1"/>
    <col min="8593" max="8596" width="2.25" style="1" customWidth="1"/>
    <col min="8597" max="8599" width="2.5" style="1" customWidth="1"/>
    <col min="8600" max="8603" width="2.75" style="1" customWidth="1"/>
    <col min="8604" max="8609" width="2.5" style="1" customWidth="1"/>
    <col min="8610" max="8613" width="2.25" style="1" customWidth="1"/>
    <col min="8614" max="8616" width="2.5" style="1" customWidth="1"/>
    <col min="8617" max="8620" width="2.75" style="1" customWidth="1"/>
    <col min="8621" max="8626" width="2.5" style="1" customWidth="1"/>
    <col min="8627" max="8630" width="2.25" style="1" customWidth="1"/>
    <col min="8631" max="8633" width="2.5" style="1" customWidth="1"/>
    <col min="8634" max="8637" width="2.75" style="1" customWidth="1"/>
    <col min="8638" max="8643" width="2.5" style="1" customWidth="1"/>
    <col min="8644" max="8647" width="2.25" style="1" customWidth="1"/>
    <col min="8648" max="8650" width="2.5" style="1" customWidth="1"/>
    <col min="8651" max="8654" width="2.75" style="1" customWidth="1"/>
    <col min="8655" max="8660" width="2.5" style="1" customWidth="1"/>
    <col min="8661" max="8663" width="2.25" style="1" customWidth="1"/>
    <col min="8664" max="8664" width="2.125" style="1" customWidth="1"/>
    <col min="8665" max="8695" width="2.5" style="1" customWidth="1"/>
    <col min="8696" max="8699" width="2.25" style="1" customWidth="1"/>
    <col min="8700" max="8704" width="2.5" style="1"/>
    <col min="8705" max="8706" width="2.125" style="1" customWidth="1"/>
    <col min="8707" max="8707" width="1.875" style="1" customWidth="1"/>
    <col min="8708" max="8708" width="2.125" style="1" customWidth="1"/>
    <col min="8709" max="8736" width="2.75" style="1" customWidth="1"/>
    <col min="8737" max="8738" width="1.875" style="1" customWidth="1"/>
    <col min="8739" max="8742" width="1.625" style="1" customWidth="1"/>
    <col min="8743" max="8743" width="2.25" style="1" customWidth="1"/>
    <col min="8744" max="8768" width="2.75" style="1" customWidth="1"/>
    <col min="8769" max="8777" width="9.375" style="1" customWidth="1"/>
    <col min="8778" max="8778" width="2.625" style="1" customWidth="1"/>
    <col min="8779" max="8781" width="2.25" style="1" customWidth="1"/>
    <col min="8782" max="8787" width="2.5" style="1" customWidth="1"/>
    <col min="8788" max="8790" width="2.25" style="1" customWidth="1"/>
    <col min="8791" max="8796" width="2.5" style="1" customWidth="1"/>
    <col min="8797" max="8799" width="2.25" style="1" customWidth="1"/>
    <col min="8800" max="8800" width="2.375" style="1" customWidth="1"/>
    <col min="8801" max="8805" width="2.5" style="1" customWidth="1"/>
    <col min="8806" max="8808" width="2.25" style="1" customWidth="1"/>
    <col min="8809" max="8814" width="2.5" style="1" customWidth="1"/>
    <col min="8815" max="8818" width="2.25" style="1" customWidth="1"/>
    <col min="8819" max="8826" width="2.75" style="1" customWidth="1"/>
    <col min="8827" max="8831" width="2.5" style="1" customWidth="1"/>
    <col min="8832" max="8835" width="2.25" style="1" customWidth="1"/>
    <col min="8836" max="8842" width="2.75" style="1" customWidth="1"/>
    <col min="8843" max="8848" width="2.5" style="1" customWidth="1"/>
    <col min="8849" max="8852" width="2.25" style="1" customWidth="1"/>
    <col min="8853" max="8855" width="2.5" style="1" customWidth="1"/>
    <col min="8856" max="8859" width="2.75" style="1" customWidth="1"/>
    <col min="8860" max="8865" width="2.5" style="1" customWidth="1"/>
    <col min="8866" max="8869" width="2.25" style="1" customWidth="1"/>
    <col min="8870" max="8872" width="2.5" style="1" customWidth="1"/>
    <col min="8873" max="8876" width="2.75" style="1" customWidth="1"/>
    <col min="8877" max="8882" width="2.5" style="1" customWidth="1"/>
    <col min="8883" max="8886" width="2.25" style="1" customWidth="1"/>
    <col min="8887" max="8889" width="2.5" style="1" customWidth="1"/>
    <col min="8890" max="8893" width="2.75" style="1" customWidth="1"/>
    <col min="8894" max="8899" width="2.5" style="1" customWidth="1"/>
    <col min="8900" max="8903" width="2.25" style="1" customWidth="1"/>
    <col min="8904" max="8906" width="2.5" style="1" customWidth="1"/>
    <col min="8907" max="8910" width="2.75" style="1" customWidth="1"/>
    <col min="8911" max="8916" width="2.5" style="1" customWidth="1"/>
    <col min="8917" max="8919" width="2.25" style="1" customWidth="1"/>
    <col min="8920" max="8920" width="2.125" style="1" customWidth="1"/>
    <col min="8921" max="8951" width="2.5" style="1" customWidth="1"/>
    <col min="8952" max="8955" width="2.25" style="1" customWidth="1"/>
    <col min="8956" max="8960" width="2.5" style="1"/>
    <col min="8961" max="8962" width="2.125" style="1" customWidth="1"/>
    <col min="8963" max="8963" width="1.875" style="1" customWidth="1"/>
    <col min="8964" max="8964" width="2.125" style="1" customWidth="1"/>
    <col min="8965" max="8992" width="2.75" style="1" customWidth="1"/>
    <col min="8993" max="8994" width="1.875" style="1" customWidth="1"/>
    <col min="8995" max="8998" width="1.625" style="1" customWidth="1"/>
    <col min="8999" max="8999" width="2.25" style="1" customWidth="1"/>
    <col min="9000" max="9024" width="2.75" style="1" customWidth="1"/>
    <col min="9025" max="9033" width="9.375" style="1" customWidth="1"/>
    <col min="9034" max="9034" width="2.625" style="1" customWidth="1"/>
    <col min="9035" max="9037" width="2.25" style="1" customWidth="1"/>
    <col min="9038" max="9043" width="2.5" style="1" customWidth="1"/>
    <col min="9044" max="9046" width="2.25" style="1" customWidth="1"/>
    <col min="9047" max="9052" width="2.5" style="1" customWidth="1"/>
    <col min="9053" max="9055" width="2.25" style="1" customWidth="1"/>
    <col min="9056" max="9056" width="2.375" style="1" customWidth="1"/>
    <col min="9057" max="9061" width="2.5" style="1" customWidth="1"/>
    <col min="9062" max="9064" width="2.25" style="1" customWidth="1"/>
    <col min="9065" max="9070" width="2.5" style="1" customWidth="1"/>
    <col min="9071" max="9074" width="2.25" style="1" customWidth="1"/>
    <col min="9075" max="9082" width="2.75" style="1" customWidth="1"/>
    <col min="9083" max="9087" width="2.5" style="1" customWidth="1"/>
    <col min="9088" max="9091" width="2.25" style="1" customWidth="1"/>
    <col min="9092" max="9098" width="2.75" style="1" customWidth="1"/>
    <col min="9099" max="9104" width="2.5" style="1" customWidth="1"/>
    <col min="9105" max="9108" width="2.25" style="1" customWidth="1"/>
    <col min="9109" max="9111" width="2.5" style="1" customWidth="1"/>
    <col min="9112" max="9115" width="2.75" style="1" customWidth="1"/>
    <col min="9116" max="9121" width="2.5" style="1" customWidth="1"/>
    <col min="9122" max="9125" width="2.25" style="1" customWidth="1"/>
    <col min="9126" max="9128" width="2.5" style="1" customWidth="1"/>
    <col min="9129" max="9132" width="2.75" style="1" customWidth="1"/>
    <col min="9133" max="9138" width="2.5" style="1" customWidth="1"/>
    <col min="9139" max="9142" width="2.25" style="1" customWidth="1"/>
    <col min="9143" max="9145" width="2.5" style="1" customWidth="1"/>
    <col min="9146" max="9149" width="2.75" style="1" customWidth="1"/>
    <col min="9150" max="9155" width="2.5" style="1" customWidth="1"/>
    <col min="9156" max="9159" width="2.25" style="1" customWidth="1"/>
    <col min="9160" max="9162" width="2.5" style="1" customWidth="1"/>
    <col min="9163" max="9166" width="2.75" style="1" customWidth="1"/>
    <col min="9167" max="9172" width="2.5" style="1" customWidth="1"/>
    <col min="9173" max="9175" width="2.25" style="1" customWidth="1"/>
    <col min="9176" max="9176" width="2.125" style="1" customWidth="1"/>
    <col min="9177" max="9207" width="2.5" style="1" customWidth="1"/>
    <col min="9208" max="9211" width="2.25" style="1" customWidth="1"/>
    <col min="9212" max="9216" width="2.5" style="1"/>
    <col min="9217" max="9218" width="2.125" style="1" customWidth="1"/>
    <col min="9219" max="9219" width="1.875" style="1" customWidth="1"/>
    <col min="9220" max="9220" width="2.125" style="1" customWidth="1"/>
    <col min="9221" max="9248" width="2.75" style="1" customWidth="1"/>
    <col min="9249" max="9250" width="1.875" style="1" customWidth="1"/>
    <col min="9251" max="9254" width="1.625" style="1" customWidth="1"/>
    <col min="9255" max="9255" width="2.25" style="1" customWidth="1"/>
    <col min="9256" max="9280" width="2.75" style="1" customWidth="1"/>
    <col min="9281" max="9289" width="9.375" style="1" customWidth="1"/>
    <col min="9290" max="9290" width="2.625" style="1" customWidth="1"/>
    <col min="9291" max="9293" width="2.25" style="1" customWidth="1"/>
    <col min="9294" max="9299" width="2.5" style="1" customWidth="1"/>
    <col min="9300" max="9302" width="2.25" style="1" customWidth="1"/>
    <col min="9303" max="9308" width="2.5" style="1" customWidth="1"/>
    <col min="9309" max="9311" width="2.25" style="1" customWidth="1"/>
    <col min="9312" max="9312" width="2.375" style="1" customWidth="1"/>
    <col min="9313" max="9317" width="2.5" style="1" customWidth="1"/>
    <col min="9318" max="9320" width="2.25" style="1" customWidth="1"/>
    <col min="9321" max="9326" width="2.5" style="1" customWidth="1"/>
    <col min="9327" max="9330" width="2.25" style="1" customWidth="1"/>
    <col min="9331" max="9338" width="2.75" style="1" customWidth="1"/>
    <col min="9339" max="9343" width="2.5" style="1" customWidth="1"/>
    <col min="9344" max="9347" width="2.25" style="1" customWidth="1"/>
    <col min="9348" max="9354" width="2.75" style="1" customWidth="1"/>
    <col min="9355" max="9360" width="2.5" style="1" customWidth="1"/>
    <col min="9361" max="9364" width="2.25" style="1" customWidth="1"/>
    <col min="9365" max="9367" width="2.5" style="1" customWidth="1"/>
    <col min="9368" max="9371" width="2.75" style="1" customWidth="1"/>
    <col min="9372" max="9377" width="2.5" style="1" customWidth="1"/>
    <col min="9378" max="9381" width="2.25" style="1" customWidth="1"/>
    <col min="9382" max="9384" width="2.5" style="1" customWidth="1"/>
    <col min="9385" max="9388" width="2.75" style="1" customWidth="1"/>
    <col min="9389" max="9394" width="2.5" style="1" customWidth="1"/>
    <col min="9395" max="9398" width="2.25" style="1" customWidth="1"/>
    <col min="9399" max="9401" width="2.5" style="1" customWidth="1"/>
    <col min="9402" max="9405" width="2.75" style="1" customWidth="1"/>
    <col min="9406" max="9411" width="2.5" style="1" customWidth="1"/>
    <col min="9412" max="9415" width="2.25" style="1" customWidth="1"/>
    <col min="9416" max="9418" width="2.5" style="1" customWidth="1"/>
    <col min="9419" max="9422" width="2.75" style="1" customWidth="1"/>
    <col min="9423" max="9428" width="2.5" style="1" customWidth="1"/>
    <col min="9429" max="9431" width="2.25" style="1" customWidth="1"/>
    <col min="9432" max="9432" width="2.125" style="1" customWidth="1"/>
    <col min="9433" max="9463" width="2.5" style="1" customWidth="1"/>
    <col min="9464" max="9467" width="2.25" style="1" customWidth="1"/>
    <col min="9468" max="9472" width="2.5" style="1"/>
    <col min="9473" max="9474" width="2.125" style="1" customWidth="1"/>
    <col min="9475" max="9475" width="1.875" style="1" customWidth="1"/>
    <col min="9476" max="9476" width="2.125" style="1" customWidth="1"/>
    <col min="9477" max="9504" width="2.75" style="1" customWidth="1"/>
    <col min="9505" max="9506" width="1.875" style="1" customWidth="1"/>
    <col min="9507" max="9510" width="1.625" style="1" customWidth="1"/>
    <col min="9511" max="9511" width="2.25" style="1" customWidth="1"/>
    <col min="9512" max="9536" width="2.75" style="1" customWidth="1"/>
    <col min="9537" max="9545" width="9.375" style="1" customWidth="1"/>
    <col min="9546" max="9546" width="2.625" style="1" customWidth="1"/>
    <col min="9547" max="9549" width="2.25" style="1" customWidth="1"/>
    <col min="9550" max="9555" width="2.5" style="1" customWidth="1"/>
    <col min="9556" max="9558" width="2.25" style="1" customWidth="1"/>
    <col min="9559" max="9564" width="2.5" style="1" customWidth="1"/>
    <col min="9565" max="9567" width="2.25" style="1" customWidth="1"/>
    <col min="9568" max="9568" width="2.375" style="1" customWidth="1"/>
    <col min="9569" max="9573" width="2.5" style="1" customWidth="1"/>
    <col min="9574" max="9576" width="2.25" style="1" customWidth="1"/>
    <col min="9577" max="9582" width="2.5" style="1" customWidth="1"/>
    <col min="9583" max="9586" width="2.25" style="1" customWidth="1"/>
    <col min="9587" max="9594" width="2.75" style="1" customWidth="1"/>
    <col min="9595" max="9599" width="2.5" style="1" customWidth="1"/>
    <col min="9600" max="9603" width="2.25" style="1" customWidth="1"/>
    <col min="9604" max="9610" width="2.75" style="1" customWidth="1"/>
    <col min="9611" max="9616" width="2.5" style="1" customWidth="1"/>
    <col min="9617" max="9620" width="2.25" style="1" customWidth="1"/>
    <col min="9621" max="9623" width="2.5" style="1" customWidth="1"/>
    <col min="9624" max="9627" width="2.75" style="1" customWidth="1"/>
    <col min="9628" max="9633" width="2.5" style="1" customWidth="1"/>
    <col min="9634" max="9637" width="2.25" style="1" customWidth="1"/>
    <col min="9638" max="9640" width="2.5" style="1" customWidth="1"/>
    <col min="9641" max="9644" width="2.75" style="1" customWidth="1"/>
    <col min="9645" max="9650" width="2.5" style="1" customWidth="1"/>
    <col min="9651" max="9654" width="2.25" style="1" customWidth="1"/>
    <col min="9655" max="9657" width="2.5" style="1" customWidth="1"/>
    <col min="9658" max="9661" width="2.75" style="1" customWidth="1"/>
    <col min="9662" max="9667" width="2.5" style="1" customWidth="1"/>
    <col min="9668" max="9671" width="2.25" style="1" customWidth="1"/>
    <col min="9672" max="9674" width="2.5" style="1" customWidth="1"/>
    <col min="9675" max="9678" width="2.75" style="1" customWidth="1"/>
    <col min="9679" max="9684" width="2.5" style="1" customWidth="1"/>
    <col min="9685" max="9687" width="2.25" style="1" customWidth="1"/>
    <col min="9688" max="9688" width="2.125" style="1" customWidth="1"/>
    <col min="9689" max="9719" width="2.5" style="1" customWidth="1"/>
    <col min="9720" max="9723" width="2.25" style="1" customWidth="1"/>
    <col min="9724" max="9728" width="2.5" style="1"/>
    <col min="9729" max="9730" width="2.125" style="1" customWidth="1"/>
    <col min="9731" max="9731" width="1.875" style="1" customWidth="1"/>
    <col min="9732" max="9732" width="2.125" style="1" customWidth="1"/>
    <col min="9733" max="9760" width="2.75" style="1" customWidth="1"/>
    <col min="9761" max="9762" width="1.875" style="1" customWidth="1"/>
    <col min="9763" max="9766" width="1.625" style="1" customWidth="1"/>
    <col min="9767" max="9767" width="2.25" style="1" customWidth="1"/>
    <col min="9768" max="9792" width="2.75" style="1" customWidth="1"/>
    <col min="9793" max="9801" width="9.375" style="1" customWidth="1"/>
    <col min="9802" max="9802" width="2.625" style="1" customWidth="1"/>
    <col min="9803" max="9805" width="2.25" style="1" customWidth="1"/>
    <col min="9806" max="9811" width="2.5" style="1" customWidth="1"/>
    <col min="9812" max="9814" width="2.25" style="1" customWidth="1"/>
    <col min="9815" max="9820" width="2.5" style="1" customWidth="1"/>
    <col min="9821" max="9823" width="2.25" style="1" customWidth="1"/>
    <col min="9824" max="9824" width="2.375" style="1" customWidth="1"/>
    <col min="9825" max="9829" width="2.5" style="1" customWidth="1"/>
    <col min="9830" max="9832" width="2.25" style="1" customWidth="1"/>
    <col min="9833" max="9838" width="2.5" style="1" customWidth="1"/>
    <col min="9839" max="9842" width="2.25" style="1" customWidth="1"/>
    <col min="9843" max="9850" width="2.75" style="1" customWidth="1"/>
    <col min="9851" max="9855" width="2.5" style="1" customWidth="1"/>
    <col min="9856" max="9859" width="2.25" style="1" customWidth="1"/>
    <col min="9860" max="9866" width="2.75" style="1" customWidth="1"/>
    <col min="9867" max="9872" width="2.5" style="1" customWidth="1"/>
    <col min="9873" max="9876" width="2.25" style="1" customWidth="1"/>
    <col min="9877" max="9879" width="2.5" style="1" customWidth="1"/>
    <col min="9880" max="9883" width="2.75" style="1" customWidth="1"/>
    <col min="9884" max="9889" width="2.5" style="1" customWidth="1"/>
    <col min="9890" max="9893" width="2.25" style="1" customWidth="1"/>
    <col min="9894" max="9896" width="2.5" style="1" customWidth="1"/>
    <col min="9897" max="9900" width="2.75" style="1" customWidth="1"/>
    <col min="9901" max="9906" width="2.5" style="1" customWidth="1"/>
    <col min="9907" max="9910" width="2.25" style="1" customWidth="1"/>
    <col min="9911" max="9913" width="2.5" style="1" customWidth="1"/>
    <col min="9914" max="9917" width="2.75" style="1" customWidth="1"/>
    <col min="9918" max="9923" width="2.5" style="1" customWidth="1"/>
    <col min="9924" max="9927" width="2.25" style="1" customWidth="1"/>
    <col min="9928" max="9930" width="2.5" style="1" customWidth="1"/>
    <col min="9931" max="9934" width="2.75" style="1" customWidth="1"/>
    <col min="9935" max="9940" width="2.5" style="1" customWidth="1"/>
    <col min="9941" max="9943" width="2.25" style="1" customWidth="1"/>
    <col min="9944" max="9944" width="2.125" style="1" customWidth="1"/>
    <col min="9945" max="9975" width="2.5" style="1" customWidth="1"/>
    <col min="9976" max="9979" width="2.25" style="1" customWidth="1"/>
    <col min="9980" max="9984" width="2.5" style="1"/>
    <col min="9985" max="9986" width="2.125" style="1" customWidth="1"/>
    <col min="9987" max="9987" width="1.875" style="1" customWidth="1"/>
    <col min="9988" max="9988" width="2.125" style="1" customWidth="1"/>
    <col min="9989" max="10016" width="2.75" style="1" customWidth="1"/>
    <col min="10017" max="10018" width="1.875" style="1" customWidth="1"/>
    <col min="10019" max="10022" width="1.625" style="1" customWidth="1"/>
    <col min="10023" max="10023" width="2.25" style="1" customWidth="1"/>
    <col min="10024" max="10048" width="2.75" style="1" customWidth="1"/>
    <col min="10049" max="10057" width="9.375" style="1" customWidth="1"/>
    <col min="10058" max="10058" width="2.625" style="1" customWidth="1"/>
    <col min="10059" max="10061" width="2.25" style="1" customWidth="1"/>
    <col min="10062" max="10067" width="2.5" style="1" customWidth="1"/>
    <col min="10068" max="10070" width="2.25" style="1" customWidth="1"/>
    <col min="10071" max="10076" width="2.5" style="1" customWidth="1"/>
    <col min="10077" max="10079" width="2.25" style="1" customWidth="1"/>
    <col min="10080" max="10080" width="2.375" style="1" customWidth="1"/>
    <col min="10081" max="10085" width="2.5" style="1" customWidth="1"/>
    <col min="10086" max="10088" width="2.25" style="1" customWidth="1"/>
    <col min="10089" max="10094" width="2.5" style="1" customWidth="1"/>
    <col min="10095" max="10098" width="2.25" style="1" customWidth="1"/>
    <col min="10099" max="10106" width="2.75" style="1" customWidth="1"/>
    <col min="10107" max="10111" width="2.5" style="1" customWidth="1"/>
    <col min="10112" max="10115" width="2.25" style="1" customWidth="1"/>
    <col min="10116" max="10122" width="2.75" style="1" customWidth="1"/>
    <col min="10123" max="10128" width="2.5" style="1" customWidth="1"/>
    <col min="10129" max="10132" width="2.25" style="1" customWidth="1"/>
    <col min="10133" max="10135" width="2.5" style="1" customWidth="1"/>
    <col min="10136" max="10139" width="2.75" style="1" customWidth="1"/>
    <col min="10140" max="10145" width="2.5" style="1" customWidth="1"/>
    <col min="10146" max="10149" width="2.25" style="1" customWidth="1"/>
    <col min="10150" max="10152" width="2.5" style="1" customWidth="1"/>
    <col min="10153" max="10156" width="2.75" style="1" customWidth="1"/>
    <col min="10157" max="10162" width="2.5" style="1" customWidth="1"/>
    <col min="10163" max="10166" width="2.25" style="1" customWidth="1"/>
    <col min="10167" max="10169" width="2.5" style="1" customWidth="1"/>
    <col min="10170" max="10173" width="2.75" style="1" customWidth="1"/>
    <col min="10174" max="10179" width="2.5" style="1" customWidth="1"/>
    <col min="10180" max="10183" width="2.25" style="1" customWidth="1"/>
    <col min="10184" max="10186" width="2.5" style="1" customWidth="1"/>
    <col min="10187" max="10190" width="2.75" style="1" customWidth="1"/>
    <col min="10191" max="10196" width="2.5" style="1" customWidth="1"/>
    <col min="10197" max="10199" width="2.25" style="1" customWidth="1"/>
    <col min="10200" max="10200" width="2.125" style="1" customWidth="1"/>
    <col min="10201" max="10231" width="2.5" style="1" customWidth="1"/>
    <col min="10232" max="10235" width="2.25" style="1" customWidth="1"/>
    <col min="10236" max="10240" width="2.5" style="1"/>
    <col min="10241" max="10242" width="2.125" style="1" customWidth="1"/>
    <col min="10243" max="10243" width="1.875" style="1" customWidth="1"/>
    <col min="10244" max="10244" width="2.125" style="1" customWidth="1"/>
    <col min="10245" max="10272" width="2.75" style="1" customWidth="1"/>
    <col min="10273" max="10274" width="1.875" style="1" customWidth="1"/>
    <col min="10275" max="10278" width="1.625" style="1" customWidth="1"/>
    <col min="10279" max="10279" width="2.25" style="1" customWidth="1"/>
    <col min="10280" max="10304" width="2.75" style="1" customWidth="1"/>
    <col min="10305" max="10313" width="9.375" style="1" customWidth="1"/>
    <col min="10314" max="10314" width="2.625" style="1" customWidth="1"/>
    <col min="10315" max="10317" width="2.25" style="1" customWidth="1"/>
    <col min="10318" max="10323" width="2.5" style="1" customWidth="1"/>
    <col min="10324" max="10326" width="2.25" style="1" customWidth="1"/>
    <col min="10327" max="10332" width="2.5" style="1" customWidth="1"/>
    <col min="10333" max="10335" width="2.25" style="1" customWidth="1"/>
    <col min="10336" max="10336" width="2.375" style="1" customWidth="1"/>
    <col min="10337" max="10341" width="2.5" style="1" customWidth="1"/>
    <col min="10342" max="10344" width="2.25" style="1" customWidth="1"/>
    <col min="10345" max="10350" width="2.5" style="1" customWidth="1"/>
    <col min="10351" max="10354" width="2.25" style="1" customWidth="1"/>
    <col min="10355" max="10362" width="2.75" style="1" customWidth="1"/>
    <col min="10363" max="10367" width="2.5" style="1" customWidth="1"/>
    <col min="10368" max="10371" width="2.25" style="1" customWidth="1"/>
    <col min="10372" max="10378" width="2.75" style="1" customWidth="1"/>
    <col min="10379" max="10384" width="2.5" style="1" customWidth="1"/>
    <col min="10385" max="10388" width="2.25" style="1" customWidth="1"/>
    <col min="10389" max="10391" width="2.5" style="1" customWidth="1"/>
    <col min="10392" max="10395" width="2.75" style="1" customWidth="1"/>
    <col min="10396" max="10401" width="2.5" style="1" customWidth="1"/>
    <col min="10402" max="10405" width="2.25" style="1" customWidth="1"/>
    <col min="10406" max="10408" width="2.5" style="1" customWidth="1"/>
    <col min="10409" max="10412" width="2.75" style="1" customWidth="1"/>
    <col min="10413" max="10418" width="2.5" style="1" customWidth="1"/>
    <col min="10419" max="10422" width="2.25" style="1" customWidth="1"/>
    <col min="10423" max="10425" width="2.5" style="1" customWidth="1"/>
    <col min="10426" max="10429" width="2.75" style="1" customWidth="1"/>
    <col min="10430" max="10435" width="2.5" style="1" customWidth="1"/>
    <col min="10436" max="10439" width="2.25" style="1" customWidth="1"/>
    <col min="10440" max="10442" width="2.5" style="1" customWidth="1"/>
    <col min="10443" max="10446" width="2.75" style="1" customWidth="1"/>
    <col min="10447" max="10452" width="2.5" style="1" customWidth="1"/>
    <col min="10453" max="10455" width="2.25" style="1" customWidth="1"/>
    <col min="10456" max="10456" width="2.125" style="1" customWidth="1"/>
    <col min="10457" max="10487" width="2.5" style="1" customWidth="1"/>
    <col min="10488" max="10491" width="2.25" style="1" customWidth="1"/>
    <col min="10492" max="10496" width="2.5" style="1"/>
    <col min="10497" max="10498" width="2.125" style="1" customWidth="1"/>
    <col min="10499" max="10499" width="1.875" style="1" customWidth="1"/>
    <col min="10500" max="10500" width="2.125" style="1" customWidth="1"/>
    <col min="10501" max="10528" width="2.75" style="1" customWidth="1"/>
    <col min="10529" max="10530" width="1.875" style="1" customWidth="1"/>
    <col min="10531" max="10534" width="1.625" style="1" customWidth="1"/>
    <col min="10535" max="10535" width="2.25" style="1" customWidth="1"/>
    <col min="10536" max="10560" width="2.75" style="1" customWidth="1"/>
    <col min="10561" max="10569" width="9.375" style="1" customWidth="1"/>
    <col min="10570" max="10570" width="2.625" style="1" customWidth="1"/>
    <col min="10571" max="10573" width="2.25" style="1" customWidth="1"/>
    <col min="10574" max="10579" width="2.5" style="1" customWidth="1"/>
    <col min="10580" max="10582" width="2.25" style="1" customWidth="1"/>
    <col min="10583" max="10588" width="2.5" style="1" customWidth="1"/>
    <col min="10589" max="10591" width="2.25" style="1" customWidth="1"/>
    <col min="10592" max="10592" width="2.375" style="1" customWidth="1"/>
    <col min="10593" max="10597" width="2.5" style="1" customWidth="1"/>
    <col min="10598" max="10600" width="2.25" style="1" customWidth="1"/>
    <col min="10601" max="10606" width="2.5" style="1" customWidth="1"/>
    <col min="10607" max="10610" width="2.25" style="1" customWidth="1"/>
    <col min="10611" max="10618" width="2.75" style="1" customWidth="1"/>
    <col min="10619" max="10623" width="2.5" style="1" customWidth="1"/>
    <col min="10624" max="10627" width="2.25" style="1" customWidth="1"/>
    <col min="10628" max="10634" width="2.75" style="1" customWidth="1"/>
    <col min="10635" max="10640" width="2.5" style="1" customWidth="1"/>
    <col min="10641" max="10644" width="2.25" style="1" customWidth="1"/>
    <col min="10645" max="10647" width="2.5" style="1" customWidth="1"/>
    <col min="10648" max="10651" width="2.75" style="1" customWidth="1"/>
    <col min="10652" max="10657" width="2.5" style="1" customWidth="1"/>
    <col min="10658" max="10661" width="2.25" style="1" customWidth="1"/>
    <col min="10662" max="10664" width="2.5" style="1" customWidth="1"/>
    <col min="10665" max="10668" width="2.75" style="1" customWidth="1"/>
    <col min="10669" max="10674" width="2.5" style="1" customWidth="1"/>
    <col min="10675" max="10678" width="2.25" style="1" customWidth="1"/>
    <col min="10679" max="10681" width="2.5" style="1" customWidth="1"/>
    <col min="10682" max="10685" width="2.75" style="1" customWidth="1"/>
    <col min="10686" max="10691" width="2.5" style="1" customWidth="1"/>
    <col min="10692" max="10695" width="2.25" style="1" customWidth="1"/>
    <col min="10696" max="10698" width="2.5" style="1" customWidth="1"/>
    <col min="10699" max="10702" width="2.75" style="1" customWidth="1"/>
    <col min="10703" max="10708" width="2.5" style="1" customWidth="1"/>
    <col min="10709" max="10711" width="2.25" style="1" customWidth="1"/>
    <col min="10712" max="10712" width="2.125" style="1" customWidth="1"/>
    <col min="10713" max="10743" width="2.5" style="1" customWidth="1"/>
    <col min="10744" max="10747" width="2.25" style="1" customWidth="1"/>
    <col min="10748" max="10752" width="2.5" style="1"/>
    <col min="10753" max="10754" width="2.125" style="1" customWidth="1"/>
    <col min="10755" max="10755" width="1.875" style="1" customWidth="1"/>
    <col min="10756" max="10756" width="2.125" style="1" customWidth="1"/>
    <col min="10757" max="10784" width="2.75" style="1" customWidth="1"/>
    <col min="10785" max="10786" width="1.875" style="1" customWidth="1"/>
    <col min="10787" max="10790" width="1.625" style="1" customWidth="1"/>
    <col min="10791" max="10791" width="2.25" style="1" customWidth="1"/>
    <col min="10792" max="10816" width="2.75" style="1" customWidth="1"/>
    <col min="10817" max="10825" width="9.375" style="1" customWidth="1"/>
    <col min="10826" max="10826" width="2.625" style="1" customWidth="1"/>
    <col min="10827" max="10829" width="2.25" style="1" customWidth="1"/>
    <col min="10830" max="10835" width="2.5" style="1" customWidth="1"/>
    <col min="10836" max="10838" width="2.25" style="1" customWidth="1"/>
    <col min="10839" max="10844" width="2.5" style="1" customWidth="1"/>
    <col min="10845" max="10847" width="2.25" style="1" customWidth="1"/>
    <col min="10848" max="10848" width="2.375" style="1" customWidth="1"/>
    <col min="10849" max="10853" width="2.5" style="1" customWidth="1"/>
    <col min="10854" max="10856" width="2.25" style="1" customWidth="1"/>
    <col min="10857" max="10862" width="2.5" style="1" customWidth="1"/>
    <col min="10863" max="10866" width="2.25" style="1" customWidth="1"/>
    <col min="10867" max="10874" width="2.75" style="1" customWidth="1"/>
    <col min="10875" max="10879" width="2.5" style="1" customWidth="1"/>
    <col min="10880" max="10883" width="2.25" style="1" customWidth="1"/>
    <col min="10884" max="10890" width="2.75" style="1" customWidth="1"/>
    <col min="10891" max="10896" width="2.5" style="1" customWidth="1"/>
    <col min="10897" max="10900" width="2.25" style="1" customWidth="1"/>
    <col min="10901" max="10903" width="2.5" style="1" customWidth="1"/>
    <col min="10904" max="10907" width="2.75" style="1" customWidth="1"/>
    <col min="10908" max="10913" width="2.5" style="1" customWidth="1"/>
    <col min="10914" max="10917" width="2.25" style="1" customWidth="1"/>
    <col min="10918" max="10920" width="2.5" style="1" customWidth="1"/>
    <col min="10921" max="10924" width="2.75" style="1" customWidth="1"/>
    <col min="10925" max="10930" width="2.5" style="1" customWidth="1"/>
    <col min="10931" max="10934" width="2.25" style="1" customWidth="1"/>
    <col min="10935" max="10937" width="2.5" style="1" customWidth="1"/>
    <col min="10938" max="10941" width="2.75" style="1" customWidth="1"/>
    <col min="10942" max="10947" width="2.5" style="1" customWidth="1"/>
    <col min="10948" max="10951" width="2.25" style="1" customWidth="1"/>
    <col min="10952" max="10954" width="2.5" style="1" customWidth="1"/>
    <col min="10955" max="10958" width="2.75" style="1" customWidth="1"/>
    <col min="10959" max="10964" width="2.5" style="1" customWidth="1"/>
    <col min="10965" max="10967" width="2.25" style="1" customWidth="1"/>
    <col min="10968" max="10968" width="2.125" style="1" customWidth="1"/>
    <col min="10969" max="10999" width="2.5" style="1" customWidth="1"/>
    <col min="11000" max="11003" width="2.25" style="1" customWidth="1"/>
    <col min="11004" max="11008" width="2.5" style="1"/>
    <col min="11009" max="11010" width="2.125" style="1" customWidth="1"/>
    <col min="11011" max="11011" width="1.875" style="1" customWidth="1"/>
    <col min="11012" max="11012" width="2.125" style="1" customWidth="1"/>
    <col min="11013" max="11040" width="2.75" style="1" customWidth="1"/>
    <col min="11041" max="11042" width="1.875" style="1" customWidth="1"/>
    <col min="11043" max="11046" width="1.625" style="1" customWidth="1"/>
    <col min="11047" max="11047" width="2.25" style="1" customWidth="1"/>
    <col min="11048" max="11072" width="2.75" style="1" customWidth="1"/>
    <col min="11073" max="11081" width="9.375" style="1" customWidth="1"/>
    <col min="11082" max="11082" width="2.625" style="1" customWidth="1"/>
    <col min="11083" max="11085" width="2.25" style="1" customWidth="1"/>
    <col min="11086" max="11091" width="2.5" style="1" customWidth="1"/>
    <col min="11092" max="11094" width="2.25" style="1" customWidth="1"/>
    <col min="11095" max="11100" width="2.5" style="1" customWidth="1"/>
    <col min="11101" max="11103" width="2.25" style="1" customWidth="1"/>
    <col min="11104" max="11104" width="2.375" style="1" customWidth="1"/>
    <col min="11105" max="11109" width="2.5" style="1" customWidth="1"/>
    <col min="11110" max="11112" width="2.25" style="1" customWidth="1"/>
    <col min="11113" max="11118" width="2.5" style="1" customWidth="1"/>
    <col min="11119" max="11122" width="2.25" style="1" customWidth="1"/>
    <col min="11123" max="11130" width="2.75" style="1" customWidth="1"/>
    <col min="11131" max="11135" width="2.5" style="1" customWidth="1"/>
    <col min="11136" max="11139" width="2.25" style="1" customWidth="1"/>
    <col min="11140" max="11146" width="2.75" style="1" customWidth="1"/>
    <col min="11147" max="11152" width="2.5" style="1" customWidth="1"/>
    <col min="11153" max="11156" width="2.25" style="1" customWidth="1"/>
    <col min="11157" max="11159" width="2.5" style="1" customWidth="1"/>
    <col min="11160" max="11163" width="2.75" style="1" customWidth="1"/>
    <col min="11164" max="11169" width="2.5" style="1" customWidth="1"/>
    <col min="11170" max="11173" width="2.25" style="1" customWidth="1"/>
    <col min="11174" max="11176" width="2.5" style="1" customWidth="1"/>
    <col min="11177" max="11180" width="2.75" style="1" customWidth="1"/>
    <col min="11181" max="11186" width="2.5" style="1" customWidth="1"/>
    <col min="11187" max="11190" width="2.25" style="1" customWidth="1"/>
    <col min="11191" max="11193" width="2.5" style="1" customWidth="1"/>
    <col min="11194" max="11197" width="2.75" style="1" customWidth="1"/>
    <col min="11198" max="11203" width="2.5" style="1" customWidth="1"/>
    <col min="11204" max="11207" width="2.25" style="1" customWidth="1"/>
    <col min="11208" max="11210" width="2.5" style="1" customWidth="1"/>
    <col min="11211" max="11214" width="2.75" style="1" customWidth="1"/>
    <col min="11215" max="11220" width="2.5" style="1" customWidth="1"/>
    <col min="11221" max="11223" width="2.25" style="1" customWidth="1"/>
    <col min="11224" max="11224" width="2.125" style="1" customWidth="1"/>
    <col min="11225" max="11255" width="2.5" style="1" customWidth="1"/>
    <col min="11256" max="11259" width="2.25" style="1" customWidth="1"/>
    <col min="11260" max="11264" width="2.5" style="1"/>
    <col min="11265" max="11266" width="2.125" style="1" customWidth="1"/>
    <col min="11267" max="11267" width="1.875" style="1" customWidth="1"/>
    <col min="11268" max="11268" width="2.125" style="1" customWidth="1"/>
    <col min="11269" max="11296" width="2.75" style="1" customWidth="1"/>
    <col min="11297" max="11298" width="1.875" style="1" customWidth="1"/>
    <col min="11299" max="11302" width="1.625" style="1" customWidth="1"/>
    <col min="11303" max="11303" width="2.25" style="1" customWidth="1"/>
    <col min="11304" max="11328" width="2.75" style="1" customWidth="1"/>
    <col min="11329" max="11337" width="9.375" style="1" customWidth="1"/>
    <col min="11338" max="11338" width="2.625" style="1" customWidth="1"/>
    <col min="11339" max="11341" width="2.25" style="1" customWidth="1"/>
    <col min="11342" max="11347" width="2.5" style="1" customWidth="1"/>
    <col min="11348" max="11350" width="2.25" style="1" customWidth="1"/>
    <col min="11351" max="11356" width="2.5" style="1" customWidth="1"/>
    <col min="11357" max="11359" width="2.25" style="1" customWidth="1"/>
    <col min="11360" max="11360" width="2.375" style="1" customWidth="1"/>
    <col min="11361" max="11365" width="2.5" style="1" customWidth="1"/>
    <col min="11366" max="11368" width="2.25" style="1" customWidth="1"/>
    <col min="11369" max="11374" width="2.5" style="1" customWidth="1"/>
    <col min="11375" max="11378" width="2.25" style="1" customWidth="1"/>
    <col min="11379" max="11386" width="2.75" style="1" customWidth="1"/>
    <col min="11387" max="11391" width="2.5" style="1" customWidth="1"/>
    <col min="11392" max="11395" width="2.25" style="1" customWidth="1"/>
    <col min="11396" max="11402" width="2.75" style="1" customWidth="1"/>
    <col min="11403" max="11408" width="2.5" style="1" customWidth="1"/>
    <col min="11409" max="11412" width="2.25" style="1" customWidth="1"/>
    <col min="11413" max="11415" width="2.5" style="1" customWidth="1"/>
    <col min="11416" max="11419" width="2.75" style="1" customWidth="1"/>
    <col min="11420" max="11425" width="2.5" style="1" customWidth="1"/>
    <col min="11426" max="11429" width="2.25" style="1" customWidth="1"/>
    <col min="11430" max="11432" width="2.5" style="1" customWidth="1"/>
    <col min="11433" max="11436" width="2.75" style="1" customWidth="1"/>
    <col min="11437" max="11442" width="2.5" style="1" customWidth="1"/>
    <col min="11443" max="11446" width="2.25" style="1" customWidth="1"/>
    <col min="11447" max="11449" width="2.5" style="1" customWidth="1"/>
    <col min="11450" max="11453" width="2.75" style="1" customWidth="1"/>
    <col min="11454" max="11459" width="2.5" style="1" customWidth="1"/>
    <col min="11460" max="11463" width="2.25" style="1" customWidth="1"/>
    <col min="11464" max="11466" width="2.5" style="1" customWidth="1"/>
    <col min="11467" max="11470" width="2.75" style="1" customWidth="1"/>
    <col min="11471" max="11476" width="2.5" style="1" customWidth="1"/>
    <col min="11477" max="11479" width="2.25" style="1" customWidth="1"/>
    <col min="11480" max="11480" width="2.125" style="1" customWidth="1"/>
    <col min="11481" max="11511" width="2.5" style="1" customWidth="1"/>
    <col min="11512" max="11515" width="2.25" style="1" customWidth="1"/>
    <col min="11516" max="11520" width="2.5" style="1"/>
    <col min="11521" max="11522" width="2.125" style="1" customWidth="1"/>
    <col min="11523" max="11523" width="1.875" style="1" customWidth="1"/>
    <col min="11524" max="11524" width="2.125" style="1" customWidth="1"/>
    <col min="11525" max="11552" width="2.75" style="1" customWidth="1"/>
    <col min="11553" max="11554" width="1.875" style="1" customWidth="1"/>
    <col min="11555" max="11558" width="1.625" style="1" customWidth="1"/>
    <col min="11559" max="11559" width="2.25" style="1" customWidth="1"/>
    <col min="11560" max="11584" width="2.75" style="1" customWidth="1"/>
    <col min="11585" max="11593" width="9.375" style="1" customWidth="1"/>
    <col min="11594" max="11594" width="2.625" style="1" customWidth="1"/>
    <col min="11595" max="11597" width="2.25" style="1" customWidth="1"/>
    <col min="11598" max="11603" width="2.5" style="1" customWidth="1"/>
    <col min="11604" max="11606" width="2.25" style="1" customWidth="1"/>
    <col min="11607" max="11612" width="2.5" style="1" customWidth="1"/>
    <col min="11613" max="11615" width="2.25" style="1" customWidth="1"/>
    <col min="11616" max="11616" width="2.375" style="1" customWidth="1"/>
    <col min="11617" max="11621" width="2.5" style="1" customWidth="1"/>
    <col min="11622" max="11624" width="2.25" style="1" customWidth="1"/>
    <col min="11625" max="11630" width="2.5" style="1" customWidth="1"/>
    <col min="11631" max="11634" width="2.25" style="1" customWidth="1"/>
    <col min="11635" max="11642" width="2.75" style="1" customWidth="1"/>
    <col min="11643" max="11647" width="2.5" style="1" customWidth="1"/>
    <col min="11648" max="11651" width="2.25" style="1" customWidth="1"/>
    <col min="11652" max="11658" width="2.75" style="1" customWidth="1"/>
    <col min="11659" max="11664" width="2.5" style="1" customWidth="1"/>
    <col min="11665" max="11668" width="2.25" style="1" customWidth="1"/>
    <col min="11669" max="11671" width="2.5" style="1" customWidth="1"/>
    <col min="11672" max="11675" width="2.75" style="1" customWidth="1"/>
    <col min="11676" max="11681" width="2.5" style="1" customWidth="1"/>
    <col min="11682" max="11685" width="2.25" style="1" customWidth="1"/>
    <col min="11686" max="11688" width="2.5" style="1" customWidth="1"/>
    <col min="11689" max="11692" width="2.75" style="1" customWidth="1"/>
    <col min="11693" max="11698" width="2.5" style="1" customWidth="1"/>
    <col min="11699" max="11702" width="2.25" style="1" customWidth="1"/>
    <col min="11703" max="11705" width="2.5" style="1" customWidth="1"/>
    <col min="11706" max="11709" width="2.75" style="1" customWidth="1"/>
    <col min="11710" max="11715" width="2.5" style="1" customWidth="1"/>
    <col min="11716" max="11719" width="2.25" style="1" customWidth="1"/>
    <col min="11720" max="11722" width="2.5" style="1" customWidth="1"/>
    <col min="11723" max="11726" width="2.75" style="1" customWidth="1"/>
    <col min="11727" max="11732" width="2.5" style="1" customWidth="1"/>
    <col min="11733" max="11735" width="2.25" style="1" customWidth="1"/>
    <col min="11736" max="11736" width="2.125" style="1" customWidth="1"/>
    <col min="11737" max="11767" width="2.5" style="1" customWidth="1"/>
    <col min="11768" max="11771" width="2.25" style="1" customWidth="1"/>
    <col min="11772" max="11776" width="2.5" style="1"/>
    <col min="11777" max="11778" width="2.125" style="1" customWidth="1"/>
    <col min="11779" max="11779" width="1.875" style="1" customWidth="1"/>
    <col min="11780" max="11780" width="2.125" style="1" customWidth="1"/>
    <col min="11781" max="11808" width="2.75" style="1" customWidth="1"/>
    <col min="11809" max="11810" width="1.875" style="1" customWidth="1"/>
    <col min="11811" max="11814" width="1.625" style="1" customWidth="1"/>
    <col min="11815" max="11815" width="2.25" style="1" customWidth="1"/>
    <col min="11816" max="11840" width="2.75" style="1" customWidth="1"/>
    <col min="11841" max="11849" width="9.375" style="1" customWidth="1"/>
    <col min="11850" max="11850" width="2.625" style="1" customWidth="1"/>
    <col min="11851" max="11853" width="2.25" style="1" customWidth="1"/>
    <col min="11854" max="11859" width="2.5" style="1" customWidth="1"/>
    <col min="11860" max="11862" width="2.25" style="1" customWidth="1"/>
    <col min="11863" max="11868" width="2.5" style="1" customWidth="1"/>
    <col min="11869" max="11871" width="2.25" style="1" customWidth="1"/>
    <col min="11872" max="11872" width="2.375" style="1" customWidth="1"/>
    <col min="11873" max="11877" width="2.5" style="1" customWidth="1"/>
    <col min="11878" max="11880" width="2.25" style="1" customWidth="1"/>
    <col min="11881" max="11886" width="2.5" style="1" customWidth="1"/>
    <col min="11887" max="11890" width="2.25" style="1" customWidth="1"/>
    <col min="11891" max="11898" width="2.75" style="1" customWidth="1"/>
    <col min="11899" max="11903" width="2.5" style="1" customWidth="1"/>
    <col min="11904" max="11907" width="2.25" style="1" customWidth="1"/>
    <col min="11908" max="11914" width="2.75" style="1" customWidth="1"/>
    <col min="11915" max="11920" width="2.5" style="1" customWidth="1"/>
    <col min="11921" max="11924" width="2.25" style="1" customWidth="1"/>
    <col min="11925" max="11927" width="2.5" style="1" customWidth="1"/>
    <col min="11928" max="11931" width="2.75" style="1" customWidth="1"/>
    <col min="11932" max="11937" width="2.5" style="1" customWidth="1"/>
    <col min="11938" max="11941" width="2.25" style="1" customWidth="1"/>
    <col min="11942" max="11944" width="2.5" style="1" customWidth="1"/>
    <col min="11945" max="11948" width="2.75" style="1" customWidth="1"/>
    <col min="11949" max="11954" width="2.5" style="1" customWidth="1"/>
    <col min="11955" max="11958" width="2.25" style="1" customWidth="1"/>
    <col min="11959" max="11961" width="2.5" style="1" customWidth="1"/>
    <col min="11962" max="11965" width="2.75" style="1" customWidth="1"/>
    <col min="11966" max="11971" width="2.5" style="1" customWidth="1"/>
    <col min="11972" max="11975" width="2.25" style="1" customWidth="1"/>
    <col min="11976" max="11978" width="2.5" style="1" customWidth="1"/>
    <col min="11979" max="11982" width="2.75" style="1" customWidth="1"/>
    <col min="11983" max="11988" width="2.5" style="1" customWidth="1"/>
    <col min="11989" max="11991" width="2.25" style="1" customWidth="1"/>
    <col min="11992" max="11992" width="2.125" style="1" customWidth="1"/>
    <col min="11993" max="12023" width="2.5" style="1" customWidth="1"/>
    <col min="12024" max="12027" width="2.25" style="1" customWidth="1"/>
    <col min="12028" max="12032" width="2.5" style="1"/>
    <col min="12033" max="12034" width="2.125" style="1" customWidth="1"/>
    <col min="12035" max="12035" width="1.875" style="1" customWidth="1"/>
    <col min="12036" max="12036" width="2.125" style="1" customWidth="1"/>
    <col min="12037" max="12064" width="2.75" style="1" customWidth="1"/>
    <col min="12065" max="12066" width="1.875" style="1" customWidth="1"/>
    <col min="12067" max="12070" width="1.625" style="1" customWidth="1"/>
    <col min="12071" max="12071" width="2.25" style="1" customWidth="1"/>
    <col min="12072" max="12096" width="2.75" style="1" customWidth="1"/>
    <col min="12097" max="12105" width="9.375" style="1" customWidth="1"/>
    <col min="12106" max="12106" width="2.625" style="1" customWidth="1"/>
    <col min="12107" max="12109" width="2.25" style="1" customWidth="1"/>
    <col min="12110" max="12115" width="2.5" style="1" customWidth="1"/>
    <col min="12116" max="12118" width="2.25" style="1" customWidth="1"/>
    <col min="12119" max="12124" width="2.5" style="1" customWidth="1"/>
    <col min="12125" max="12127" width="2.25" style="1" customWidth="1"/>
    <col min="12128" max="12128" width="2.375" style="1" customWidth="1"/>
    <col min="12129" max="12133" width="2.5" style="1" customWidth="1"/>
    <col min="12134" max="12136" width="2.25" style="1" customWidth="1"/>
    <col min="12137" max="12142" width="2.5" style="1" customWidth="1"/>
    <col min="12143" max="12146" width="2.25" style="1" customWidth="1"/>
    <col min="12147" max="12154" width="2.75" style="1" customWidth="1"/>
    <col min="12155" max="12159" width="2.5" style="1" customWidth="1"/>
    <col min="12160" max="12163" width="2.25" style="1" customWidth="1"/>
    <col min="12164" max="12170" width="2.75" style="1" customWidth="1"/>
    <col min="12171" max="12176" width="2.5" style="1" customWidth="1"/>
    <col min="12177" max="12180" width="2.25" style="1" customWidth="1"/>
    <col min="12181" max="12183" width="2.5" style="1" customWidth="1"/>
    <col min="12184" max="12187" width="2.75" style="1" customWidth="1"/>
    <col min="12188" max="12193" width="2.5" style="1" customWidth="1"/>
    <col min="12194" max="12197" width="2.25" style="1" customWidth="1"/>
    <col min="12198" max="12200" width="2.5" style="1" customWidth="1"/>
    <col min="12201" max="12204" width="2.75" style="1" customWidth="1"/>
    <col min="12205" max="12210" width="2.5" style="1" customWidth="1"/>
    <col min="12211" max="12214" width="2.25" style="1" customWidth="1"/>
    <col min="12215" max="12217" width="2.5" style="1" customWidth="1"/>
    <col min="12218" max="12221" width="2.75" style="1" customWidth="1"/>
    <col min="12222" max="12227" width="2.5" style="1" customWidth="1"/>
    <col min="12228" max="12231" width="2.25" style="1" customWidth="1"/>
    <col min="12232" max="12234" width="2.5" style="1" customWidth="1"/>
    <col min="12235" max="12238" width="2.75" style="1" customWidth="1"/>
    <col min="12239" max="12244" width="2.5" style="1" customWidth="1"/>
    <col min="12245" max="12247" width="2.25" style="1" customWidth="1"/>
    <col min="12248" max="12248" width="2.125" style="1" customWidth="1"/>
    <col min="12249" max="12279" width="2.5" style="1" customWidth="1"/>
    <col min="12280" max="12283" width="2.25" style="1" customWidth="1"/>
    <col min="12284" max="12288" width="2.5" style="1"/>
    <col min="12289" max="12290" width="2.125" style="1" customWidth="1"/>
    <col min="12291" max="12291" width="1.875" style="1" customWidth="1"/>
    <col min="12292" max="12292" width="2.125" style="1" customWidth="1"/>
    <col min="12293" max="12320" width="2.75" style="1" customWidth="1"/>
    <col min="12321" max="12322" width="1.875" style="1" customWidth="1"/>
    <col min="12323" max="12326" width="1.625" style="1" customWidth="1"/>
    <col min="12327" max="12327" width="2.25" style="1" customWidth="1"/>
    <col min="12328" max="12352" width="2.75" style="1" customWidth="1"/>
    <col min="12353" max="12361" width="9.375" style="1" customWidth="1"/>
    <col min="12362" max="12362" width="2.625" style="1" customWidth="1"/>
    <col min="12363" max="12365" width="2.25" style="1" customWidth="1"/>
    <col min="12366" max="12371" width="2.5" style="1" customWidth="1"/>
    <col min="12372" max="12374" width="2.25" style="1" customWidth="1"/>
    <col min="12375" max="12380" width="2.5" style="1" customWidth="1"/>
    <col min="12381" max="12383" width="2.25" style="1" customWidth="1"/>
    <col min="12384" max="12384" width="2.375" style="1" customWidth="1"/>
    <col min="12385" max="12389" width="2.5" style="1" customWidth="1"/>
    <col min="12390" max="12392" width="2.25" style="1" customWidth="1"/>
    <col min="12393" max="12398" width="2.5" style="1" customWidth="1"/>
    <col min="12399" max="12402" width="2.25" style="1" customWidth="1"/>
    <col min="12403" max="12410" width="2.75" style="1" customWidth="1"/>
    <col min="12411" max="12415" width="2.5" style="1" customWidth="1"/>
    <col min="12416" max="12419" width="2.25" style="1" customWidth="1"/>
    <col min="12420" max="12426" width="2.75" style="1" customWidth="1"/>
    <col min="12427" max="12432" width="2.5" style="1" customWidth="1"/>
    <col min="12433" max="12436" width="2.25" style="1" customWidth="1"/>
    <col min="12437" max="12439" width="2.5" style="1" customWidth="1"/>
    <col min="12440" max="12443" width="2.75" style="1" customWidth="1"/>
    <col min="12444" max="12449" width="2.5" style="1" customWidth="1"/>
    <col min="12450" max="12453" width="2.25" style="1" customWidth="1"/>
    <col min="12454" max="12456" width="2.5" style="1" customWidth="1"/>
    <col min="12457" max="12460" width="2.75" style="1" customWidth="1"/>
    <col min="12461" max="12466" width="2.5" style="1" customWidth="1"/>
    <col min="12467" max="12470" width="2.25" style="1" customWidth="1"/>
    <col min="12471" max="12473" width="2.5" style="1" customWidth="1"/>
    <col min="12474" max="12477" width="2.75" style="1" customWidth="1"/>
    <col min="12478" max="12483" width="2.5" style="1" customWidth="1"/>
    <col min="12484" max="12487" width="2.25" style="1" customWidth="1"/>
    <col min="12488" max="12490" width="2.5" style="1" customWidth="1"/>
    <col min="12491" max="12494" width="2.75" style="1" customWidth="1"/>
    <col min="12495" max="12500" width="2.5" style="1" customWidth="1"/>
    <col min="12501" max="12503" width="2.25" style="1" customWidth="1"/>
    <col min="12504" max="12504" width="2.125" style="1" customWidth="1"/>
    <col min="12505" max="12535" width="2.5" style="1" customWidth="1"/>
    <col min="12536" max="12539" width="2.25" style="1" customWidth="1"/>
    <col min="12540" max="12544" width="2.5" style="1"/>
    <col min="12545" max="12546" width="2.125" style="1" customWidth="1"/>
    <col min="12547" max="12547" width="1.875" style="1" customWidth="1"/>
    <col min="12548" max="12548" width="2.125" style="1" customWidth="1"/>
    <col min="12549" max="12576" width="2.75" style="1" customWidth="1"/>
    <col min="12577" max="12578" width="1.875" style="1" customWidth="1"/>
    <col min="12579" max="12582" width="1.625" style="1" customWidth="1"/>
    <col min="12583" max="12583" width="2.25" style="1" customWidth="1"/>
    <col min="12584" max="12608" width="2.75" style="1" customWidth="1"/>
    <col min="12609" max="12617" width="9.375" style="1" customWidth="1"/>
    <col min="12618" max="12618" width="2.625" style="1" customWidth="1"/>
    <col min="12619" max="12621" width="2.25" style="1" customWidth="1"/>
    <col min="12622" max="12627" width="2.5" style="1" customWidth="1"/>
    <col min="12628" max="12630" width="2.25" style="1" customWidth="1"/>
    <col min="12631" max="12636" width="2.5" style="1" customWidth="1"/>
    <col min="12637" max="12639" width="2.25" style="1" customWidth="1"/>
    <col min="12640" max="12640" width="2.375" style="1" customWidth="1"/>
    <col min="12641" max="12645" width="2.5" style="1" customWidth="1"/>
    <col min="12646" max="12648" width="2.25" style="1" customWidth="1"/>
    <col min="12649" max="12654" width="2.5" style="1" customWidth="1"/>
    <col min="12655" max="12658" width="2.25" style="1" customWidth="1"/>
    <col min="12659" max="12666" width="2.75" style="1" customWidth="1"/>
    <col min="12667" max="12671" width="2.5" style="1" customWidth="1"/>
    <col min="12672" max="12675" width="2.25" style="1" customWidth="1"/>
    <col min="12676" max="12682" width="2.75" style="1" customWidth="1"/>
    <col min="12683" max="12688" width="2.5" style="1" customWidth="1"/>
    <col min="12689" max="12692" width="2.25" style="1" customWidth="1"/>
    <col min="12693" max="12695" width="2.5" style="1" customWidth="1"/>
    <col min="12696" max="12699" width="2.75" style="1" customWidth="1"/>
    <col min="12700" max="12705" width="2.5" style="1" customWidth="1"/>
    <col min="12706" max="12709" width="2.25" style="1" customWidth="1"/>
    <col min="12710" max="12712" width="2.5" style="1" customWidth="1"/>
    <col min="12713" max="12716" width="2.75" style="1" customWidth="1"/>
    <col min="12717" max="12722" width="2.5" style="1" customWidth="1"/>
    <col min="12723" max="12726" width="2.25" style="1" customWidth="1"/>
    <col min="12727" max="12729" width="2.5" style="1" customWidth="1"/>
    <col min="12730" max="12733" width="2.75" style="1" customWidth="1"/>
    <col min="12734" max="12739" width="2.5" style="1" customWidth="1"/>
    <col min="12740" max="12743" width="2.25" style="1" customWidth="1"/>
    <col min="12744" max="12746" width="2.5" style="1" customWidth="1"/>
    <col min="12747" max="12750" width="2.75" style="1" customWidth="1"/>
    <col min="12751" max="12756" width="2.5" style="1" customWidth="1"/>
    <col min="12757" max="12759" width="2.25" style="1" customWidth="1"/>
    <col min="12760" max="12760" width="2.125" style="1" customWidth="1"/>
    <col min="12761" max="12791" width="2.5" style="1" customWidth="1"/>
    <col min="12792" max="12795" width="2.25" style="1" customWidth="1"/>
    <col min="12796" max="12800" width="2.5" style="1"/>
    <col min="12801" max="12802" width="2.125" style="1" customWidth="1"/>
    <col min="12803" max="12803" width="1.875" style="1" customWidth="1"/>
    <col min="12804" max="12804" width="2.125" style="1" customWidth="1"/>
    <col min="12805" max="12832" width="2.75" style="1" customWidth="1"/>
    <col min="12833" max="12834" width="1.875" style="1" customWidth="1"/>
    <col min="12835" max="12838" width="1.625" style="1" customWidth="1"/>
    <col min="12839" max="12839" width="2.25" style="1" customWidth="1"/>
    <col min="12840" max="12864" width="2.75" style="1" customWidth="1"/>
    <col min="12865" max="12873" width="9.375" style="1" customWidth="1"/>
    <col min="12874" max="12874" width="2.625" style="1" customWidth="1"/>
    <col min="12875" max="12877" width="2.25" style="1" customWidth="1"/>
    <col min="12878" max="12883" width="2.5" style="1" customWidth="1"/>
    <col min="12884" max="12886" width="2.25" style="1" customWidth="1"/>
    <col min="12887" max="12892" width="2.5" style="1" customWidth="1"/>
    <col min="12893" max="12895" width="2.25" style="1" customWidth="1"/>
    <col min="12896" max="12896" width="2.375" style="1" customWidth="1"/>
    <col min="12897" max="12901" width="2.5" style="1" customWidth="1"/>
    <col min="12902" max="12904" width="2.25" style="1" customWidth="1"/>
    <col min="12905" max="12910" width="2.5" style="1" customWidth="1"/>
    <col min="12911" max="12914" width="2.25" style="1" customWidth="1"/>
    <col min="12915" max="12922" width="2.75" style="1" customWidth="1"/>
    <col min="12923" max="12927" width="2.5" style="1" customWidth="1"/>
    <col min="12928" max="12931" width="2.25" style="1" customWidth="1"/>
    <col min="12932" max="12938" width="2.75" style="1" customWidth="1"/>
    <col min="12939" max="12944" width="2.5" style="1" customWidth="1"/>
    <col min="12945" max="12948" width="2.25" style="1" customWidth="1"/>
    <col min="12949" max="12951" width="2.5" style="1" customWidth="1"/>
    <col min="12952" max="12955" width="2.75" style="1" customWidth="1"/>
    <col min="12956" max="12961" width="2.5" style="1" customWidth="1"/>
    <col min="12962" max="12965" width="2.25" style="1" customWidth="1"/>
    <col min="12966" max="12968" width="2.5" style="1" customWidth="1"/>
    <col min="12969" max="12972" width="2.75" style="1" customWidth="1"/>
    <col min="12973" max="12978" width="2.5" style="1" customWidth="1"/>
    <col min="12979" max="12982" width="2.25" style="1" customWidth="1"/>
    <col min="12983" max="12985" width="2.5" style="1" customWidth="1"/>
    <col min="12986" max="12989" width="2.75" style="1" customWidth="1"/>
    <col min="12990" max="12995" width="2.5" style="1" customWidth="1"/>
    <col min="12996" max="12999" width="2.25" style="1" customWidth="1"/>
    <col min="13000" max="13002" width="2.5" style="1" customWidth="1"/>
    <col min="13003" max="13006" width="2.75" style="1" customWidth="1"/>
    <col min="13007" max="13012" width="2.5" style="1" customWidth="1"/>
    <col min="13013" max="13015" width="2.25" style="1" customWidth="1"/>
    <col min="13016" max="13016" width="2.125" style="1" customWidth="1"/>
    <col min="13017" max="13047" width="2.5" style="1" customWidth="1"/>
    <col min="13048" max="13051" width="2.25" style="1" customWidth="1"/>
    <col min="13052" max="13056" width="2.5" style="1"/>
    <col min="13057" max="13058" width="2.125" style="1" customWidth="1"/>
    <col min="13059" max="13059" width="1.875" style="1" customWidth="1"/>
    <col min="13060" max="13060" width="2.125" style="1" customWidth="1"/>
    <col min="13061" max="13088" width="2.75" style="1" customWidth="1"/>
    <col min="13089" max="13090" width="1.875" style="1" customWidth="1"/>
    <col min="13091" max="13094" width="1.625" style="1" customWidth="1"/>
    <col min="13095" max="13095" width="2.25" style="1" customWidth="1"/>
    <col min="13096" max="13120" width="2.75" style="1" customWidth="1"/>
    <col min="13121" max="13129" width="9.375" style="1" customWidth="1"/>
    <col min="13130" max="13130" width="2.625" style="1" customWidth="1"/>
    <col min="13131" max="13133" width="2.25" style="1" customWidth="1"/>
    <col min="13134" max="13139" width="2.5" style="1" customWidth="1"/>
    <col min="13140" max="13142" width="2.25" style="1" customWidth="1"/>
    <col min="13143" max="13148" width="2.5" style="1" customWidth="1"/>
    <col min="13149" max="13151" width="2.25" style="1" customWidth="1"/>
    <col min="13152" max="13152" width="2.375" style="1" customWidth="1"/>
    <col min="13153" max="13157" width="2.5" style="1" customWidth="1"/>
    <col min="13158" max="13160" width="2.25" style="1" customWidth="1"/>
    <col min="13161" max="13166" width="2.5" style="1" customWidth="1"/>
    <col min="13167" max="13170" width="2.25" style="1" customWidth="1"/>
    <col min="13171" max="13178" width="2.75" style="1" customWidth="1"/>
    <col min="13179" max="13183" width="2.5" style="1" customWidth="1"/>
    <col min="13184" max="13187" width="2.25" style="1" customWidth="1"/>
    <col min="13188" max="13194" width="2.75" style="1" customWidth="1"/>
    <col min="13195" max="13200" width="2.5" style="1" customWidth="1"/>
    <col min="13201" max="13204" width="2.25" style="1" customWidth="1"/>
    <col min="13205" max="13207" width="2.5" style="1" customWidth="1"/>
    <col min="13208" max="13211" width="2.75" style="1" customWidth="1"/>
    <col min="13212" max="13217" width="2.5" style="1" customWidth="1"/>
    <col min="13218" max="13221" width="2.25" style="1" customWidth="1"/>
    <col min="13222" max="13224" width="2.5" style="1" customWidth="1"/>
    <col min="13225" max="13228" width="2.75" style="1" customWidth="1"/>
    <col min="13229" max="13234" width="2.5" style="1" customWidth="1"/>
    <col min="13235" max="13238" width="2.25" style="1" customWidth="1"/>
    <col min="13239" max="13241" width="2.5" style="1" customWidth="1"/>
    <col min="13242" max="13245" width="2.75" style="1" customWidth="1"/>
    <col min="13246" max="13251" width="2.5" style="1" customWidth="1"/>
    <col min="13252" max="13255" width="2.25" style="1" customWidth="1"/>
    <col min="13256" max="13258" width="2.5" style="1" customWidth="1"/>
    <col min="13259" max="13262" width="2.75" style="1" customWidth="1"/>
    <col min="13263" max="13268" width="2.5" style="1" customWidth="1"/>
    <col min="13269" max="13271" width="2.25" style="1" customWidth="1"/>
    <col min="13272" max="13272" width="2.125" style="1" customWidth="1"/>
    <col min="13273" max="13303" width="2.5" style="1" customWidth="1"/>
    <col min="13304" max="13307" width="2.25" style="1" customWidth="1"/>
    <col min="13308" max="13312" width="2.5" style="1"/>
    <col min="13313" max="13314" width="2.125" style="1" customWidth="1"/>
    <col min="13315" max="13315" width="1.875" style="1" customWidth="1"/>
    <col min="13316" max="13316" width="2.125" style="1" customWidth="1"/>
    <col min="13317" max="13344" width="2.75" style="1" customWidth="1"/>
    <col min="13345" max="13346" width="1.875" style="1" customWidth="1"/>
    <col min="13347" max="13350" width="1.625" style="1" customWidth="1"/>
    <col min="13351" max="13351" width="2.25" style="1" customWidth="1"/>
    <col min="13352" max="13376" width="2.75" style="1" customWidth="1"/>
    <col min="13377" max="13385" width="9.375" style="1" customWidth="1"/>
    <col min="13386" max="13386" width="2.625" style="1" customWidth="1"/>
    <col min="13387" max="13389" width="2.25" style="1" customWidth="1"/>
    <col min="13390" max="13395" width="2.5" style="1" customWidth="1"/>
    <col min="13396" max="13398" width="2.25" style="1" customWidth="1"/>
    <col min="13399" max="13404" width="2.5" style="1" customWidth="1"/>
    <col min="13405" max="13407" width="2.25" style="1" customWidth="1"/>
    <col min="13408" max="13408" width="2.375" style="1" customWidth="1"/>
    <col min="13409" max="13413" width="2.5" style="1" customWidth="1"/>
    <col min="13414" max="13416" width="2.25" style="1" customWidth="1"/>
    <col min="13417" max="13422" width="2.5" style="1" customWidth="1"/>
    <col min="13423" max="13426" width="2.25" style="1" customWidth="1"/>
    <col min="13427" max="13434" width="2.75" style="1" customWidth="1"/>
    <col min="13435" max="13439" width="2.5" style="1" customWidth="1"/>
    <col min="13440" max="13443" width="2.25" style="1" customWidth="1"/>
    <col min="13444" max="13450" width="2.75" style="1" customWidth="1"/>
    <col min="13451" max="13456" width="2.5" style="1" customWidth="1"/>
    <col min="13457" max="13460" width="2.25" style="1" customWidth="1"/>
    <col min="13461" max="13463" width="2.5" style="1" customWidth="1"/>
    <col min="13464" max="13467" width="2.75" style="1" customWidth="1"/>
    <col min="13468" max="13473" width="2.5" style="1" customWidth="1"/>
    <col min="13474" max="13477" width="2.25" style="1" customWidth="1"/>
    <col min="13478" max="13480" width="2.5" style="1" customWidth="1"/>
    <col min="13481" max="13484" width="2.75" style="1" customWidth="1"/>
    <col min="13485" max="13490" width="2.5" style="1" customWidth="1"/>
    <col min="13491" max="13494" width="2.25" style="1" customWidth="1"/>
    <col min="13495" max="13497" width="2.5" style="1" customWidth="1"/>
    <col min="13498" max="13501" width="2.75" style="1" customWidth="1"/>
    <col min="13502" max="13507" width="2.5" style="1" customWidth="1"/>
    <col min="13508" max="13511" width="2.25" style="1" customWidth="1"/>
    <col min="13512" max="13514" width="2.5" style="1" customWidth="1"/>
    <col min="13515" max="13518" width="2.75" style="1" customWidth="1"/>
    <col min="13519" max="13524" width="2.5" style="1" customWidth="1"/>
    <col min="13525" max="13527" width="2.25" style="1" customWidth="1"/>
    <col min="13528" max="13528" width="2.125" style="1" customWidth="1"/>
    <col min="13529" max="13559" width="2.5" style="1" customWidth="1"/>
    <col min="13560" max="13563" width="2.25" style="1" customWidth="1"/>
    <col min="13564" max="13568" width="2.5" style="1"/>
    <col min="13569" max="13570" width="2.125" style="1" customWidth="1"/>
    <col min="13571" max="13571" width="1.875" style="1" customWidth="1"/>
    <col min="13572" max="13572" width="2.125" style="1" customWidth="1"/>
    <col min="13573" max="13600" width="2.75" style="1" customWidth="1"/>
    <col min="13601" max="13602" width="1.875" style="1" customWidth="1"/>
    <col min="13603" max="13606" width="1.625" style="1" customWidth="1"/>
    <col min="13607" max="13607" width="2.25" style="1" customWidth="1"/>
    <col min="13608" max="13632" width="2.75" style="1" customWidth="1"/>
    <col min="13633" max="13641" width="9.375" style="1" customWidth="1"/>
    <col min="13642" max="13642" width="2.625" style="1" customWidth="1"/>
    <col min="13643" max="13645" width="2.25" style="1" customWidth="1"/>
    <col min="13646" max="13651" width="2.5" style="1" customWidth="1"/>
    <col min="13652" max="13654" width="2.25" style="1" customWidth="1"/>
    <col min="13655" max="13660" width="2.5" style="1" customWidth="1"/>
    <col min="13661" max="13663" width="2.25" style="1" customWidth="1"/>
    <col min="13664" max="13664" width="2.375" style="1" customWidth="1"/>
    <col min="13665" max="13669" width="2.5" style="1" customWidth="1"/>
    <col min="13670" max="13672" width="2.25" style="1" customWidth="1"/>
    <col min="13673" max="13678" width="2.5" style="1" customWidth="1"/>
    <col min="13679" max="13682" width="2.25" style="1" customWidth="1"/>
    <col min="13683" max="13690" width="2.75" style="1" customWidth="1"/>
    <col min="13691" max="13695" width="2.5" style="1" customWidth="1"/>
    <col min="13696" max="13699" width="2.25" style="1" customWidth="1"/>
    <col min="13700" max="13706" width="2.75" style="1" customWidth="1"/>
    <col min="13707" max="13712" width="2.5" style="1" customWidth="1"/>
    <col min="13713" max="13716" width="2.25" style="1" customWidth="1"/>
    <col min="13717" max="13719" width="2.5" style="1" customWidth="1"/>
    <col min="13720" max="13723" width="2.75" style="1" customWidth="1"/>
    <col min="13724" max="13729" width="2.5" style="1" customWidth="1"/>
    <col min="13730" max="13733" width="2.25" style="1" customWidth="1"/>
    <col min="13734" max="13736" width="2.5" style="1" customWidth="1"/>
    <col min="13737" max="13740" width="2.75" style="1" customWidth="1"/>
    <col min="13741" max="13746" width="2.5" style="1" customWidth="1"/>
    <col min="13747" max="13750" width="2.25" style="1" customWidth="1"/>
    <col min="13751" max="13753" width="2.5" style="1" customWidth="1"/>
    <col min="13754" max="13757" width="2.75" style="1" customWidth="1"/>
    <col min="13758" max="13763" width="2.5" style="1" customWidth="1"/>
    <col min="13764" max="13767" width="2.25" style="1" customWidth="1"/>
    <col min="13768" max="13770" width="2.5" style="1" customWidth="1"/>
    <col min="13771" max="13774" width="2.75" style="1" customWidth="1"/>
    <col min="13775" max="13780" width="2.5" style="1" customWidth="1"/>
    <col min="13781" max="13783" width="2.25" style="1" customWidth="1"/>
    <col min="13784" max="13784" width="2.125" style="1" customWidth="1"/>
    <col min="13785" max="13815" width="2.5" style="1" customWidth="1"/>
    <col min="13816" max="13819" width="2.25" style="1" customWidth="1"/>
    <col min="13820" max="13824" width="2.5" style="1"/>
    <col min="13825" max="13826" width="2.125" style="1" customWidth="1"/>
    <col min="13827" max="13827" width="1.875" style="1" customWidth="1"/>
    <col min="13828" max="13828" width="2.125" style="1" customWidth="1"/>
    <col min="13829" max="13856" width="2.75" style="1" customWidth="1"/>
    <col min="13857" max="13858" width="1.875" style="1" customWidth="1"/>
    <col min="13859" max="13862" width="1.625" style="1" customWidth="1"/>
    <col min="13863" max="13863" width="2.25" style="1" customWidth="1"/>
    <col min="13864" max="13888" width="2.75" style="1" customWidth="1"/>
    <col min="13889" max="13897" width="9.375" style="1" customWidth="1"/>
    <col min="13898" max="13898" width="2.625" style="1" customWidth="1"/>
    <col min="13899" max="13901" width="2.25" style="1" customWidth="1"/>
    <col min="13902" max="13907" width="2.5" style="1" customWidth="1"/>
    <col min="13908" max="13910" width="2.25" style="1" customWidth="1"/>
    <col min="13911" max="13916" width="2.5" style="1" customWidth="1"/>
    <col min="13917" max="13919" width="2.25" style="1" customWidth="1"/>
    <col min="13920" max="13920" width="2.375" style="1" customWidth="1"/>
    <col min="13921" max="13925" width="2.5" style="1" customWidth="1"/>
    <col min="13926" max="13928" width="2.25" style="1" customWidth="1"/>
    <col min="13929" max="13934" width="2.5" style="1" customWidth="1"/>
    <col min="13935" max="13938" width="2.25" style="1" customWidth="1"/>
    <col min="13939" max="13946" width="2.75" style="1" customWidth="1"/>
    <col min="13947" max="13951" width="2.5" style="1" customWidth="1"/>
    <col min="13952" max="13955" width="2.25" style="1" customWidth="1"/>
    <col min="13956" max="13962" width="2.75" style="1" customWidth="1"/>
    <col min="13963" max="13968" width="2.5" style="1" customWidth="1"/>
    <col min="13969" max="13972" width="2.25" style="1" customWidth="1"/>
    <col min="13973" max="13975" width="2.5" style="1" customWidth="1"/>
    <col min="13976" max="13979" width="2.75" style="1" customWidth="1"/>
    <col min="13980" max="13985" width="2.5" style="1" customWidth="1"/>
    <col min="13986" max="13989" width="2.25" style="1" customWidth="1"/>
    <col min="13990" max="13992" width="2.5" style="1" customWidth="1"/>
    <col min="13993" max="13996" width="2.75" style="1" customWidth="1"/>
    <col min="13997" max="14002" width="2.5" style="1" customWidth="1"/>
    <col min="14003" max="14006" width="2.25" style="1" customWidth="1"/>
    <col min="14007" max="14009" width="2.5" style="1" customWidth="1"/>
    <col min="14010" max="14013" width="2.75" style="1" customWidth="1"/>
    <col min="14014" max="14019" width="2.5" style="1" customWidth="1"/>
    <col min="14020" max="14023" width="2.25" style="1" customWidth="1"/>
    <col min="14024" max="14026" width="2.5" style="1" customWidth="1"/>
    <col min="14027" max="14030" width="2.75" style="1" customWidth="1"/>
    <col min="14031" max="14036" width="2.5" style="1" customWidth="1"/>
    <col min="14037" max="14039" width="2.25" style="1" customWidth="1"/>
    <col min="14040" max="14040" width="2.125" style="1" customWidth="1"/>
    <col min="14041" max="14071" width="2.5" style="1" customWidth="1"/>
    <col min="14072" max="14075" width="2.25" style="1" customWidth="1"/>
    <col min="14076" max="14080" width="2.5" style="1"/>
    <col min="14081" max="14082" width="2.125" style="1" customWidth="1"/>
    <col min="14083" max="14083" width="1.875" style="1" customWidth="1"/>
    <col min="14084" max="14084" width="2.125" style="1" customWidth="1"/>
    <col min="14085" max="14112" width="2.75" style="1" customWidth="1"/>
    <col min="14113" max="14114" width="1.875" style="1" customWidth="1"/>
    <col min="14115" max="14118" width="1.625" style="1" customWidth="1"/>
    <col min="14119" max="14119" width="2.25" style="1" customWidth="1"/>
    <col min="14120" max="14144" width="2.75" style="1" customWidth="1"/>
    <col min="14145" max="14153" width="9.375" style="1" customWidth="1"/>
    <col min="14154" max="14154" width="2.625" style="1" customWidth="1"/>
    <col min="14155" max="14157" width="2.25" style="1" customWidth="1"/>
    <col min="14158" max="14163" width="2.5" style="1" customWidth="1"/>
    <col min="14164" max="14166" width="2.25" style="1" customWidth="1"/>
    <col min="14167" max="14172" width="2.5" style="1" customWidth="1"/>
    <col min="14173" max="14175" width="2.25" style="1" customWidth="1"/>
    <col min="14176" max="14176" width="2.375" style="1" customWidth="1"/>
    <col min="14177" max="14181" width="2.5" style="1" customWidth="1"/>
    <col min="14182" max="14184" width="2.25" style="1" customWidth="1"/>
    <col min="14185" max="14190" width="2.5" style="1" customWidth="1"/>
    <col min="14191" max="14194" width="2.25" style="1" customWidth="1"/>
    <col min="14195" max="14202" width="2.75" style="1" customWidth="1"/>
    <col min="14203" max="14207" width="2.5" style="1" customWidth="1"/>
    <col min="14208" max="14211" width="2.25" style="1" customWidth="1"/>
    <col min="14212" max="14218" width="2.75" style="1" customWidth="1"/>
    <col min="14219" max="14224" width="2.5" style="1" customWidth="1"/>
    <col min="14225" max="14228" width="2.25" style="1" customWidth="1"/>
    <col min="14229" max="14231" width="2.5" style="1" customWidth="1"/>
    <col min="14232" max="14235" width="2.75" style="1" customWidth="1"/>
    <col min="14236" max="14241" width="2.5" style="1" customWidth="1"/>
    <col min="14242" max="14245" width="2.25" style="1" customWidth="1"/>
    <col min="14246" max="14248" width="2.5" style="1" customWidth="1"/>
    <col min="14249" max="14252" width="2.75" style="1" customWidth="1"/>
    <col min="14253" max="14258" width="2.5" style="1" customWidth="1"/>
    <col min="14259" max="14262" width="2.25" style="1" customWidth="1"/>
    <col min="14263" max="14265" width="2.5" style="1" customWidth="1"/>
    <col min="14266" max="14269" width="2.75" style="1" customWidth="1"/>
    <col min="14270" max="14275" width="2.5" style="1" customWidth="1"/>
    <col min="14276" max="14279" width="2.25" style="1" customWidth="1"/>
    <col min="14280" max="14282" width="2.5" style="1" customWidth="1"/>
    <col min="14283" max="14286" width="2.75" style="1" customWidth="1"/>
    <col min="14287" max="14292" width="2.5" style="1" customWidth="1"/>
    <col min="14293" max="14295" width="2.25" style="1" customWidth="1"/>
    <col min="14296" max="14296" width="2.125" style="1" customWidth="1"/>
    <col min="14297" max="14327" width="2.5" style="1" customWidth="1"/>
    <col min="14328" max="14331" width="2.25" style="1" customWidth="1"/>
    <col min="14332" max="14336" width="2.5" style="1"/>
    <col min="14337" max="14338" width="2.125" style="1" customWidth="1"/>
    <col min="14339" max="14339" width="1.875" style="1" customWidth="1"/>
    <col min="14340" max="14340" width="2.125" style="1" customWidth="1"/>
    <col min="14341" max="14368" width="2.75" style="1" customWidth="1"/>
    <col min="14369" max="14370" width="1.875" style="1" customWidth="1"/>
    <col min="14371" max="14374" width="1.625" style="1" customWidth="1"/>
    <col min="14375" max="14375" width="2.25" style="1" customWidth="1"/>
    <col min="14376" max="14400" width="2.75" style="1" customWidth="1"/>
    <col min="14401" max="14409" width="9.375" style="1" customWidth="1"/>
    <col min="14410" max="14410" width="2.625" style="1" customWidth="1"/>
    <col min="14411" max="14413" width="2.25" style="1" customWidth="1"/>
    <col min="14414" max="14419" width="2.5" style="1" customWidth="1"/>
    <col min="14420" max="14422" width="2.25" style="1" customWidth="1"/>
    <col min="14423" max="14428" width="2.5" style="1" customWidth="1"/>
    <col min="14429" max="14431" width="2.25" style="1" customWidth="1"/>
    <col min="14432" max="14432" width="2.375" style="1" customWidth="1"/>
    <col min="14433" max="14437" width="2.5" style="1" customWidth="1"/>
    <col min="14438" max="14440" width="2.25" style="1" customWidth="1"/>
    <col min="14441" max="14446" width="2.5" style="1" customWidth="1"/>
    <col min="14447" max="14450" width="2.25" style="1" customWidth="1"/>
    <col min="14451" max="14458" width="2.75" style="1" customWidth="1"/>
    <col min="14459" max="14463" width="2.5" style="1" customWidth="1"/>
    <col min="14464" max="14467" width="2.25" style="1" customWidth="1"/>
    <col min="14468" max="14474" width="2.75" style="1" customWidth="1"/>
    <col min="14475" max="14480" width="2.5" style="1" customWidth="1"/>
    <col min="14481" max="14484" width="2.25" style="1" customWidth="1"/>
    <col min="14485" max="14487" width="2.5" style="1" customWidth="1"/>
    <col min="14488" max="14491" width="2.75" style="1" customWidth="1"/>
    <col min="14492" max="14497" width="2.5" style="1" customWidth="1"/>
    <col min="14498" max="14501" width="2.25" style="1" customWidth="1"/>
    <col min="14502" max="14504" width="2.5" style="1" customWidth="1"/>
    <col min="14505" max="14508" width="2.75" style="1" customWidth="1"/>
    <col min="14509" max="14514" width="2.5" style="1" customWidth="1"/>
    <col min="14515" max="14518" width="2.25" style="1" customWidth="1"/>
    <col min="14519" max="14521" width="2.5" style="1" customWidth="1"/>
    <col min="14522" max="14525" width="2.75" style="1" customWidth="1"/>
    <col min="14526" max="14531" width="2.5" style="1" customWidth="1"/>
    <col min="14532" max="14535" width="2.25" style="1" customWidth="1"/>
    <col min="14536" max="14538" width="2.5" style="1" customWidth="1"/>
    <col min="14539" max="14542" width="2.75" style="1" customWidth="1"/>
    <col min="14543" max="14548" width="2.5" style="1" customWidth="1"/>
    <col min="14549" max="14551" width="2.25" style="1" customWidth="1"/>
    <col min="14552" max="14552" width="2.125" style="1" customWidth="1"/>
    <col min="14553" max="14583" width="2.5" style="1" customWidth="1"/>
    <col min="14584" max="14587" width="2.25" style="1" customWidth="1"/>
    <col min="14588" max="14592" width="2.5" style="1"/>
    <col min="14593" max="14594" width="2.125" style="1" customWidth="1"/>
    <col min="14595" max="14595" width="1.875" style="1" customWidth="1"/>
    <col min="14596" max="14596" width="2.125" style="1" customWidth="1"/>
    <col min="14597" max="14624" width="2.75" style="1" customWidth="1"/>
    <col min="14625" max="14626" width="1.875" style="1" customWidth="1"/>
    <col min="14627" max="14630" width="1.625" style="1" customWidth="1"/>
    <col min="14631" max="14631" width="2.25" style="1" customWidth="1"/>
    <col min="14632" max="14656" width="2.75" style="1" customWidth="1"/>
    <col min="14657" max="14665" width="9.375" style="1" customWidth="1"/>
    <col min="14666" max="14666" width="2.625" style="1" customWidth="1"/>
    <col min="14667" max="14669" width="2.25" style="1" customWidth="1"/>
    <col min="14670" max="14675" width="2.5" style="1" customWidth="1"/>
    <col min="14676" max="14678" width="2.25" style="1" customWidth="1"/>
    <col min="14679" max="14684" width="2.5" style="1" customWidth="1"/>
    <col min="14685" max="14687" width="2.25" style="1" customWidth="1"/>
    <col min="14688" max="14688" width="2.375" style="1" customWidth="1"/>
    <col min="14689" max="14693" width="2.5" style="1" customWidth="1"/>
    <col min="14694" max="14696" width="2.25" style="1" customWidth="1"/>
    <col min="14697" max="14702" width="2.5" style="1" customWidth="1"/>
    <col min="14703" max="14706" width="2.25" style="1" customWidth="1"/>
    <col min="14707" max="14714" width="2.75" style="1" customWidth="1"/>
    <col min="14715" max="14719" width="2.5" style="1" customWidth="1"/>
    <col min="14720" max="14723" width="2.25" style="1" customWidth="1"/>
    <col min="14724" max="14730" width="2.75" style="1" customWidth="1"/>
    <col min="14731" max="14736" width="2.5" style="1" customWidth="1"/>
    <col min="14737" max="14740" width="2.25" style="1" customWidth="1"/>
    <col min="14741" max="14743" width="2.5" style="1" customWidth="1"/>
    <col min="14744" max="14747" width="2.75" style="1" customWidth="1"/>
    <col min="14748" max="14753" width="2.5" style="1" customWidth="1"/>
    <col min="14754" max="14757" width="2.25" style="1" customWidth="1"/>
    <col min="14758" max="14760" width="2.5" style="1" customWidth="1"/>
    <col min="14761" max="14764" width="2.75" style="1" customWidth="1"/>
    <col min="14765" max="14770" width="2.5" style="1" customWidth="1"/>
    <col min="14771" max="14774" width="2.25" style="1" customWidth="1"/>
    <col min="14775" max="14777" width="2.5" style="1" customWidth="1"/>
    <col min="14778" max="14781" width="2.75" style="1" customWidth="1"/>
    <col min="14782" max="14787" width="2.5" style="1" customWidth="1"/>
    <col min="14788" max="14791" width="2.25" style="1" customWidth="1"/>
    <col min="14792" max="14794" width="2.5" style="1" customWidth="1"/>
    <col min="14795" max="14798" width="2.75" style="1" customWidth="1"/>
    <col min="14799" max="14804" width="2.5" style="1" customWidth="1"/>
    <col min="14805" max="14807" width="2.25" style="1" customWidth="1"/>
    <col min="14808" max="14808" width="2.125" style="1" customWidth="1"/>
    <col min="14809" max="14839" width="2.5" style="1" customWidth="1"/>
    <col min="14840" max="14843" width="2.25" style="1" customWidth="1"/>
    <col min="14844" max="14848" width="2.5" style="1"/>
    <col min="14849" max="14850" width="2.125" style="1" customWidth="1"/>
    <col min="14851" max="14851" width="1.875" style="1" customWidth="1"/>
    <col min="14852" max="14852" width="2.125" style="1" customWidth="1"/>
    <col min="14853" max="14880" width="2.75" style="1" customWidth="1"/>
    <col min="14881" max="14882" width="1.875" style="1" customWidth="1"/>
    <col min="14883" max="14886" width="1.625" style="1" customWidth="1"/>
    <col min="14887" max="14887" width="2.25" style="1" customWidth="1"/>
    <col min="14888" max="14912" width="2.75" style="1" customWidth="1"/>
    <col min="14913" max="14921" width="9.375" style="1" customWidth="1"/>
    <col min="14922" max="14922" width="2.625" style="1" customWidth="1"/>
    <col min="14923" max="14925" width="2.25" style="1" customWidth="1"/>
    <col min="14926" max="14931" width="2.5" style="1" customWidth="1"/>
    <col min="14932" max="14934" width="2.25" style="1" customWidth="1"/>
    <col min="14935" max="14940" width="2.5" style="1" customWidth="1"/>
    <col min="14941" max="14943" width="2.25" style="1" customWidth="1"/>
    <col min="14944" max="14944" width="2.375" style="1" customWidth="1"/>
    <col min="14945" max="14949" width="2.5" style="1" customWidth="1"/>
    <col min="14950" max="14952" width="2.25" style="1" customWidth="1"/>
    <col min="14953" max="14958" width="2.5" style="1" customWidth="1"/>
    <col min="14959" max="14962" width="2.25" style="1" customWidth="1"/>
    <col min="14963" max="14970" width="2.75" style="1" customWidth="1"/>
    <col min="14971" max="14975" width="2.5" style="1" customWidth="1"/>
    <col min="14976" max="14979" width="2.25" style="1" customWidth="1"/>
    <col min="14980" max="14986" width="2.75" style="1" customWidth="1"/>
    <col min="14987" max="14992" width="2.5" style="1" customWidth="1"/>
    <col min="14993" max="14996" width="2.25" style="1" customWidth="1"/>
    <col min="14997" max="14999" width="2.5" style="1" customWidth="1"/>
    <col min="15000" max="15003" width="2.75" style="1" customWidth="1"/>
    <col min="15004" max="15009" width="2.5" style="1" customWidth="1"/>
    <col min="15010" max="15013" width="2.25" style="1" customWidth="1"/>
    <col min="15014" max="15016" width="2.5" style="1" customWidth="1"/>
    <col min="15017" max="15020" width="2.75" style="1" customWidth="1"/>
    <col min="15021" max="15026" width="2.5" style="1" customWidth="1"/>
    <col min="15027" max="15030" width="2.25" style="1" customWidth="1"/>
    <col min="15031" max="15033" width="2.5" style="1" customWidth="1"/>
    <col min="15034" max="15037" width="2.75" style="1" customWidth="1"/>
    <col min="15038" max="15043" width="2.5" style="1" customWidth="1"/>
    <col min="15044" max="15047" width="2.25" style="1" customWidth="1"/>
    <col min="15048" max="15050" width="2.5" style="1" customWidth="1"/>
    <col min="15051" max="15054" width="2.75" style="1" customWidth="1"/>
    <col min="15055" max="15060" width="2.5" style="1" customWidth="1"/>
    <col min="15061" max="15063" width="2.25" style="1" customWidth="1"/>
    <col min="15064" max="15064" width="2.125" style="1" customWidth="1"/>
    <col min="15065" max="15095" width="2.5" style="1" customWidth="1"/>
    <col min="15096" max="15099" width="2.25" style="1" customWidth="1"/>
    <col min="15100" max="15104" width="2.5" style="1"/>
    <col min="15105" max="15106" width="2.125" style="1" customWidth="1"/>
    <col min="15107" max="15107" width="1.875" style="1" customWidth="1"/>
    <col min="15108" max="15108" width="2.125" style="1" customWidth="1"/>
    <col min="15109" max="15136" width="2.75" style="1" customWidth="1"/>
    <col min="15137" max="15138" width="1.875" style="1" customWidth="1"/>
    <col min="15139" max="15142" width="1.625" style="1" customWidth="1"/>
    <col min="15143" max="15143" width="2.25" style="1" customWidth="1"/>
    <col min="15144" max="15168" width="2.75" style="1" customWidth="1"/>
    <col min="15169" max="15177" width="9.375" style="1" customWidth="1"/>
    <col min="15178" max="15178" width="2.625" style="1" customWidth="1"/>
    <col min="15179" max="15181" width="2.25" style="1" customWidth="1"/>
    <col min="15182" max="15187" width="2.5" style="1" customWidth="1"/>
    <col min="15188" max="15190" width="2.25" style="1" customWidth="1"/>
    <col min="15191" max="15196" width="2.5" style="1" customWidth="1"/>
    <col min="15197" max="15199" width="2.25" style="1" customWidth="1"/>
    <col min="15200" max="15200" width="2.375" style="1" customWidth="1"/>
    <col min="15201" max="15205" width="2.5" style="1" customWidth="1"/>
    <col min="15206" max="15208" width="2.25" style="1" customWidth="1"/>
    <col min="15209" max="15214" width="2.5" style="1" customWidth="1"/>
    <col min="15215" max="15218" width="2.25" style="1" customWidth="1"/>
    <col min="15219" max="15226" width="2.75" style="1" customWidth="1"/>
    <col min="15227" max="15231" width="2.5" style="1" customWidth="1"/>
    <col min="15232" max="15235" width="2.25" style="1" customWidth="1"/>
    <col min="15236" max="15242" width="2.75" style="1" customWidth="1"/>
    <col min="15243" max="15248" width="2.5" style="1" customWidth="1"/>
    <col min="15249" max="15252" width="2.25" style="1" customWidth="1"/>
    <col min="15253" max="15255" width="2.5" style="1" customWidth="1"/>
    <col min="15256" max="15259" width="2.75" style="1" customWidth="1"/>
    <col min="15260" max="15265" width="2.5" style="1" customWidth="1"/>
    <col min="15266" max="15269" width="2.25" style="1" customWidth="1"/>
    <col min="15270" max="15272" width="2.5" style="1" customWidth="1"/>
    <col min="15273" max="15276" width="2.75" style="1" customWidth="1"/>
    <col min="15277" max="15282" width="2.5" style="1" customWidth="1"/>
    <col min="15283" max="15286" width="2.25" style="1" customWidth="1"/>
    <col min="15287" max="15289" width="2.5" style="1" customWidth="1"/>
    <col min="15290" max="15293" width="2.75" style="1" customWidth="1"/>
    <col min="15294" max="15299" width="2.5" style="1" customWidth="1"/>
    <col min="15300" max="15303" width="2.25" style="1" customWidth="1"/>
    <col min="15304" max="15306" width="2.5" style="1" customWidth="1"/>
    <col min="15307" max="15310" width="2.75" style="1" customWidth="1"/>
    <col min="15311" max="15316" width="2.5" style="1" customWidth="1"/>
    <col min="15317" max="15319" width="2.25" style="1" customWidth="1"/>
    <col min="15320" max="15320" width="2.125" style="1" customWidth="1"/>
    <col min="15321" max="15351" width="2.5" style="1" customWidth="1"/>
    <col min="15352" max="15355" width="2.25" style="1" customWidth="1"/>
    <col min="15356" max="15360" width="2.5" style="1"/>
    <col min="15361" max="15362" width="2.125" style="1" customWidth="1"/>
    <col min="15363" max="15363" width="1.875" style="1" customWidth="1"/>
    <col min="15364" max="15364" width="2.125" style="1" customWidth="1"/>
    <col min="15365" max="15392" width="2.75" style="1" customWidth="1"/>
    <col min="15393" max="15394" width="1.875" style="1" customWidth="1"/>
    <col min="15395" max="15398" width="1.625" style="1" customWidth="1"/>
    <col min="15399" max="15399" width="2.25" style="1" customWidth="1"/>
    <col min="15400" max="15424" width="2.75" style="1" customWidth="1"/>
    <col min="15425" max="15433" width="9.375" style="1" customWidth="1"/>
    <col min="15434" max="15434" width="2.625" style="1" customWidth="1"/>
    <col min="15435" max="15437" width="2.25" style="1" customWidth="1"/>
    <col min="15438" max="15443" width="2.5" style="1" customWidth="1"/>
    <col min="15444" max="15446" width="2.25" style="1" customWidth="1"/>
    <col min="15447" max="15452" width="2.5" style="1" customWidth="1"/>
    <col min="15453" max="15455" width="2.25" style="1" customWidth="1"/>
    <col min="15456" max="15456" width="2.375" style="1" customWidth="1"/>
    <col min="15457" max="15461" width="2.5" style="1" customWidth="1"/>
    <col min="15462" max="15464" width="2.25" style="1" customWidth="1"/>
    <col min="15465" max="15470" width="2.5" style="1" customWidth="1"/>
    <col min="15471" max="15474" width="2.25" style="1" customWidth="1"/>
    <col min="15475" max="15482" width="2.75" style="1" customWidth="1"/>
    <col min="15483" max="15487" width="2.5" style="1" customWidth="1"/>
    <col min="15488" max="15491" width="2.25" style="1" customWidth="1"/>
    <col min="15492" max="15498" width="2.75" style="1" customWidth="1"/>
    <col min="15499" max="15504" width="2.5" style="1" customWidth="1"/>
    <col min="15505" max="15508" width="2.25" style="1" customWidth="1"/>
    <col min="15509" max="15511" width="2.5" style="1" customWidth="1"/>
    <col min="15512" max="15515" width="2.75" style="1" customWidth="1"/>
    <col min="15516" max="15521" width="2.5" style="1" customWidth="1"/>
    <col min="15522" max="15525" width="2.25" style="1" customWidth="1"/>
    <col min="15526" max="15528" width="2.5" style="1" customWidth="1"/>
    <col min="15529" max="15532" width="2.75" style="1" customWidth="1"/>
    <col min="15533" max="15538" width="2.5" style="1" customWidth="1"/>
    <col min="15539" max="15542" width="2.25" style="1" customWidth="1"/>
    <col min="15543" max="15545" width="2.5" style="1" customWidth="1"/>
    <col min="15546" max="15549" width="2.75" style="1" customWidth="1"/>
    <col min="15550" max="15555" width="2.5" style="1" customWidth="1"/>
    <col min="15556" max="15559" width="2.25" style="1" customWidth="1"/>
    <col min="15560" max="15562" width="2.5" style="1" customWidth="1"/>
    <col min="15563" max="15566" width="2.75" style="1" customWidth="1"/>
    <col min="15567" max="15572" width="2.5" style="1" customWidth="1"/>
    <col min="15573" max="15575" width="2.25" style="1" customWidth="1"/>
    <col min="15576" max="15576" width="2.125" style="1" customWidth="1"/>
    <col min="15577" max="15607" width="2.5" style="1" customWidth="1"/>
    <col min="15608" max="15611" width="2.25" style="1" customWidth="1"/>
    <col min="15612" max="15616" width="2.5" style="1"/>
    <col min="15617" max="15618" width="2.125" style="1" customWidth="1"/>
    <col min="15619" max="15619" width="1.875" style="1" customWidth="1"/>
    <col min="15620" max="15620" width="2.125" style="1" customWidth="1"/>
    <col min="15621" max="15648" width="2.75" style="1" customWidth="1"/>
    <col min="15649" max="15650" width="1.875" style="1" customWidth="1"/>
    <col min="15651" max="15654" width="1.625" style="1" customWidth="1"/>
    <col min="15655" max="15655" width="2.25" style="1" customWidth="1"/>
    <col min="15656" max="15680" width="2.75" style="1" customWidth="1"/>
    <col min="15681" max="15689" width="9.375" style="1" customWidth="1"/>
    <col min="15690" max="15690" width="2.625" style="1" customWidth="1"/>
    <col min="15691" max="15693" width="2.25" style="1" customWidth="1"/>
    <col min="15694" max="15699" width="2.5" style="1" customWidth="1"/>
    <col min="15700" max="15702" width="2.25" style="1" customWidth="1"/>
    <col min="15703" max="15708" width="2.5" style="1" customWidth="1"/>
    <col min="15709" max="15711" width="2.25" style="1" customWidth="1"/>
    <col min="15712" max="15712" width="2.375" style="1" customWidth="1"/>
    <col min="15713" max="15717" width="2.5" style="1" customWidth="1"/>
    <col min="15718" max="15720" width="2.25" style="1" customWidth="1"/>
    <col min="15721" max="15726" width="2.5" style="1" customWidth="1"/>
    <col min="15727" max="15730" width="2.25" style="1" customWidth="1"/>
    <col min="15731" max="15738" width="2.75" style="1" customWidth="1"/>
    <col min="15739" max="15743" width="2.5" style="1" customWidth="1"/>
    <col min="15744" max="15747" width="2.25" style="1" customWidth="1"/>
    <col min="15748" max="15754" width="2.75" style="1" customWidth="1"/>
    <col min="15755" max="15760" width="2.5" style="1" customWidth="1"/>
    <col min="15761" max="15764" width="2.25" style="1" customWidth="1"/>
    <col min="15765" max="15767" width="2.5" style="1" customWidth="1"/>
    <col min="15768" max="15771" width="2.75" style="1" customWidth="1"/>
    <col min="15772" max="15777" width="2.5" style="1" customWidth="1"/>
    <col min="15778" max="15781" width="2.25" style="1" customWidth="1"/>
    <col min="15782" max="15784" width="2.5" style="1" customWidth="1"/>
    <col min="15785" max="15788" width="2.75" style="1" customWidth="1"/>
    <col min="15789" max="15794" width="2.5" style="1" customWidth="1"/>
    <col min="15795" max="15798" width="2.25" style="1" customWidth="1"/>
    <col min="15799" max="15801" width="2.5" style="1" customWidth="1"/>
    <col min="15802" max="15805" width="2.75" style="1" customWidth="1"/>
    <col min="15806" max="15811" width="2.5" style="1" customWidth="1"/>
    <col min="15812" max="15815" width="2.25" style="1" customWidth="1"/>
    <col min="15816" max="15818" width="2.5" style="1" customWidth="1"/>
    <col min="15819" max="15822" width="2.75" style="1" customWidth="1"/>
    <col min="15823" max="15828" width="2.5" style="1" customWidth="1"/>
    <col min="15829" max="15831" width="2.25" style="1" customWidth="1"/>
    <col min="15832" max="15832" width="2.125" style="1" customWidth="1"/>
    <col min="15833" max="15863" width="2.5" style="1" customWidth="1"/>
    <col min="15864" max="15867" width="2.25" style="1" customWidth="1"/>
    <col min="15868" max="15872" width="2.5" style="1"/>
    <col min="15873" max="15874" width="2.125" style="1" customWidth="1"/>
    <col min="15875" max="15875" width="1.875" style="1" customWidth="1"/>
    <col min="15876" max="15876" width="2.125" style="1" customWidth="1"/>
    <col min="15877" max="15904" width="2.75" style="1" customWidth="1"/>
    <col min="15905" max="15906" width="1.875" style="1" customWidth="1"/>
    <col min="15907" max="15910" width="1.625" style="1" customWidth="1"/>
    <col min="15911" max="15911" width="2.25" style="1" customWidth="1"/>
    <col min="15912" max="15936" width="2.75" style="1" customWidth="1"/>
    <col min="15937" max="15945" width="9.375" style="1" customWidth="1"/>
    <col min="15946" max="15946" width="2.625" style="1" customWidth="1"/>
    <col min="15947" max="15949" width="2.25" style="1" customWidth="1"/>
    <col min="15950" max="15955" width="2.5" style="1" customWidth="1"/>
    <col min="15956" max="15958" width="2.25" style="1" customWidth="1"/>
    <col min="15959" max="15964" width="2.5" style="1" customWidth="1"/>
    <col min="15965" max="15967" width="2.25" style="1" customWidth="1"/>
    <col min="15968" max="15968" width="2.375" style="1" customWidth="1"/>
    <col min="15969" max="15973" width="2.5" style="1" customWidth="1"/>
    <col min="15974" max="15976" width="2.25" style="1" customWidth="1"/>
    <col min="15977" max="15982" width="2.5" style="1" customWidth="1"/>
    <col min="15983" max="15986" width="2.25" style="1" customWidth="1"/>
    <col min="15987" max="15994" width="2.75" style="1" customWidth="1"/>
    <col min="15995" max="15999" width="2.5" style="1" customWidth="1"/>
    <col min="16000" max="16003" width="2.25" style="1" customWidth="1"/>
    <col min="16004" max="16010" width="2.75" style="1" customWidth="1"/>
    <col min="16011" max="16016" width="2.5" style="1" customWidth="1"/>
    <col min="16017" max="16020" width="2.25" style="1" customWidth="1"/>
    <col min="16021" max="16023" width="2.5" style="1" customWidth="1"/>
    <col min="16024" max="16027" width="2.75" style="1" customWidth="1"/>
    <col min="16028" max="16033" width="2.5" style="1" customWidth="1"/>
    <col min="16034" max="16037" width="2.25" style="1" customWidth="1"/>
    <col min="16038" max="16040" width="2.5" style="1" customWidth="1"/>
    <col min="16041" max="16044" width="2.75" style="1" customWidth="1"/>
    <col min="16045" max="16050" width="2.5" style="1" customWidth="1"/>
    <col min="16051" max="16054" width="2.25" style="1" customWidth="1"/>
    <col min="16055" max="16057" width="2.5" style="1" customWidth="1"/>
    <col min="16058" max="16061" width="2.75" style="1" customWidth="1"/>
    <col min="16062" max="16067" width="2.5" style="1" customWidth="1"/>
    <col min="16068" max="16071" width="2.25" style="1" customWidth="1"/>
    <col min="16072" max="16074" width="2.5" style="1" customWidth="1"/>
    <col min="16075" max="16078" width="2.75" style="1" customWidth="1"/>
    <col min="16079" max="16084" width="2.5" style="1" customWidth="1"/>
    <col min="16085" max="16087" width="2.25" style="1" customWidth="1"/>
    <col min="16088" max="16088" width="2.125" style="1" customWidth="1"/>
    <col min="16089" max="16119" width="2.5" style="1" customWidth="1"/>
    <col min="16120" max="16123" width="2.25" style="1" customWidth="1"/>
    <col min="16124" max="16128" width="2.5" style="1"/>
    <col min="16129" max="16130" width="2.125" style="1" customWidth="1"/>
    <col min="16131" max="16131" width="1.875" style="1" customWidth="1"/>
    <col min="16132" max="16132" width="2.125" style="1" customWidth="1"/>
    <col min="16133" max="16160" width="2.75" style="1" customWidth="1"/>
    <col min="16161" max="16162" width="1.875" style="1" customWidth="1"/>
    <col min="16163" max="16166" width="1.625" style="1" customWidth="1"/>
    <col min="16167" max="16167" width="2.25" style="1" customWidth="1"/>
    <col min="16168" max="16192" width="2.75" style="1" customWidth="1"/>
    <col min="16193" max="16201" width="9.375" style="1" customWidth="1"/>
    <col min="16202" max="16202" width="2.625" style="1" customWidth="1"/>
    <col min="16203" max="16205" width="2.25" style="1" customWidth="1"/>
    <col min="16206" max="16211" width="2.5" style="1" customWidth="1"/>
    <col min="16212" max="16214" width="2.25" style="1" customWidth="1"/>
    <col min="16215" max="16220" width="2.5" style="1" customWidth="1"/>
    <col min="16221" max="16223" width="2.25" style="1" customWidth="1"/>
    <col min="16224" max="16224" width="2.375" style="1" customWidth="1"/>
    <col min="16225" max="16229" width="2.5" style="1" customWidth="1"/>
    <col min="16230" max="16232" width="2.25" style="1" customWidth="1"/>
    <col min="16233" max="16238" width="2.5" style="1" customWidth="1"/>
    <col min="16239" max="16242" width="2.25" style="1" customWidth="1"/>
    <col min="16243" max="16250" width="2.75" style="1" customWidth="1"/>
    <col min="16251" max="16255" width="2.5" style="1" customWidth="1"/>
    <col min="16256" max="16259" width="2.25" style="1" customWidth="1"/>
    <col min="16260" max="16266" width="2.75" style="1" customWidth="1"/>
    <col min="16267" max="16272" width="2.5" style="1" customWidth="1"/>
    <col min="16273" max="16276" width="2.25" style="1" customWidth="1"/>
    <col min="16277" max="16279" width="2.5" style="1" customWidth="1"/>
    <col min="16280" max="16283" width="2.75" style="1" customWidth="1"/>
    <col min="16284" max="16289" width="2.5" style="1" customWidth="1"/>
    <col min="16290" max="16293" width="2.25" style="1" customWidth="1"/>
    <col min="16294" max="16296" width="2.5" style="1" customWidth="1"/>
    <col min="16297" max="16300" width="2.75" style="1" customWidth="1"/>
    <col min="16301" max="16306" width="2.5" style="1" customWidth="1"/>
    <col min="16307" max="16310" width="2.25" style="1" customWidth="1"/>
    <col min="16311" max="16313" width="2.5" style="1" customWidth="1"/>
    <col min="16314" max="16317" width="2.75" style="1" customWidth="1"/>
    <col min="16318" max="16323" width="2.5" style="1" customWidth="1"/>
    <col min="16324" max="16327" width="2.25" style="1" customWidth="1"/>
    <col min="16328" max="16330" width="2.5" style="1" customWidth="1"/>
    <col min="16331" max="16334" width="2.75" style="1" customWidth="1"/>
    <col min="16335" max="16340" width="2.5" style="1" customWidth="1"/>
    <col min="16341" max="16343" width="2.25" style="1" customWidth="1"/>
    <col min="16344" max="16344" width="2.125" style="1" customWidth="1"/>
    <col min="16345" max="16375" width="2.5" style="1" customWidth="1"/>
    <col min="16376" max="16379" width="2.25" style="1" customWidth="1"/>
    <col min="16380" max="16384" width="2.5" style="1"/>
  </cols>
  <sheetData>
    <row r="1" spans="1:72" ht="15" customHeight="1">
      <c r="A1" s="595" t="s">
        <v>
414</v>
      </c>
      <c r="B1" s="595"/>
      <c r="C1" s="595"/>
      <c r="D1" s="596" t="s">
        <v>
415</v>
      </c>
      <c r="E1" s="596"/>
      <c r="F1" s="596"/>
      <c r="G1" s="596"/>
      <c r="H1" s="596"/>
      <c r="I1" s="596"/>
      <c r="J1" s="4"/>
      <c r="K1" s="4"/>
      <c r="L1" s="4"/>
      <c r="S1" s="4"/>
      <c r="T1" s="4"/>
      <c r="U1" s="4"/>
      <c r="V1" s="4"/>
      <c r="W1" s="4"/>
      <c r="X1" s="4"/>
      <c r="Y1" s="4"/>
      <c r="Z1" s="4"/>
      <c r="AA1" s="4"/>
      <c r="AB1" s="4"/>
      <c r="AC1" s="4"/>
      <c r="AD1" s="4"/>
      <c r="AE1" s="4"/>
      <c r="AF1" s="4"/>
      <c r="AG1" s="595" t="s">
        <v>
1051</v>
      </c>
      <c r="AH1" s="595"/>
      <c r="AI1" s="595"/>
      <c r="AJ1" s="596" t="s">
        <v>
416</v>
      </c>
      <c r="AK1" s="596"/>
      <c r="AL1" s="596"/>
      <c r="AM1" s="596"/>
      <c r="AN1" s="596"/>
      <c r="AO1" s="596"/>
      <c r="AU1" s="4"/>
      <c r="AV1" s="4"/>
      <c r="AW1" s="4"/>
      <c r="AX1" s="4"/>
      <c r="AY1" s="4"/>
      <c r="AZ1" s="4"/>
      <c r="BA1" s="4"/>
      <c r="BB1" s="4"/>
      <c r="BC1" s="4"/>
      <c r="BD1" s="4"/>
      <c r="BE1" s="4"/>
      <c r="BF1" s="4"/>
      <c r="BG1" s="4"/>
      <c r="BH1" s="4"/>
      <c r="BI1" s="4"/>
      <c r="BJ1" s="4"/>
      <c r="BK1" s="4"/>
      <c r="BL1" s="4"/>
      <c r="BM1" s="4"/>
      <c r="BN1" s="4"/>
      <c r="BO1" s="4"/>
      <c r="BP1" s="4"/>
      <c r="BQ1" s="4"/>
      <c r="BR1" s="4"/>
      <c r="BS1" s="4"/>
    </row>
    <row r="2" spans="1:72" ht="15" customHeight="1">
      <c r="A2" s="595"/>
      <c r="B2" s="595"/>
      <c r="C2" s="595"/>
      <c r="D2" s="596"/>
      <c r="E2" s="596"/>
      <c r="F2" s="596"/>
      <c r="G2" s="596"/>
      <c r="H2" s="596"/>
      <c r="I2" s="596"/>
      <c r="J2" s="4"/>
      <c r="K2" s="4"/>
      <c r="L2" s="4"/>
      <c r="S2" s="4"/>
      <c r="T2" s="4"/>
      <c r="U2" s="4"/>
      <c r="V2" s="4"/>
      <c r="W2" s="4"/>
      <c r="X2" s="4"/>
      <c r="Y2" s="4"/>
      <c r="Z2" s="4"/>
      <c r="AA2" s="4"/>
      <c r="AB2" s="4"/>
      <c r="AC2" s="4"/>
      <c r="AD2" s="4"/>
      <c r="AE2" s="4"/>
      <c r="AF2" s="4"/>
      <c r="AG2" s="595"/>
      <c r="AH2" s="595"/>
      <c r="AI2" s="595"/>
      <c r="AJ2" s="596"/>
      <c r="AK2" s="596"/>
      <c r="AL2" s="596"/>
      <c r="AM2" s="596"/>
      <c r="AN2" s="596"/>
      <c r="AO2" s="596"/>
      <c r="AU2" s="4"/>
      <c r="AV2" s="4"/>
      <c r="AW2" s="4"/>
      <c r="AX2" s="4"/>
      <c r="AY2" s="4"/>
      <c r="AZ2" s="4"/>
      <c r="BA2" s="4"/>
      <c r="BB2" s="4"/>
      <c r="BC2" s="4"/>
      <c r="BD2" s="4"/>
      <c r="BE2" s="4"/>
      <c r="BF2" s="4"/>
      <c r="BG2" s="4"/>
      <c r="BH2" s="4"/>
      <c r="BI2" s="4"/>
      <c r="BJ2" s="4"/>
      <c r="BK2" s="4"/>
      <c r="BL2" s="4"/>
      <c r="BM2" s="4"/>
      <c r="BN2" s="4"/>
      <c r="BO2" s="4"/>
      <c r="BP2" s="4"/>
      <c r="BQ2" s="4"/>
      <c r="BR2" s="4"/>
      <c r="BS2" s="4"/>
    </row>
    <row r="3" spans="1:72" ht="15" customHeight="1">
      <c r="A3" s="29"/>
      <c r="B3" s="689" t="s">
        <v>
113</v>
      </c>
      <c r="C3" s="689"/>
      <c r="D3" s="29" t="s">
        <v>
417</v>
      </c>
      <c r="E3" s="29" t="s">
        <v>
476</v>
      </c>
      <c r="F3" s="29"/>
      <c r="G3" s="690" t="s">
        <v>
418</v>
      </c>
      <c r="H3" s="690"/>
      <c r="I3" s="690"/>
      <c r="J3" s="690"/>
      <c r="K3" s="690"/>
      <c r="L3" s="179"/>
      <c r="M3" s="179"/>
      <c r="N3" s="179"/>
      <c r="O3" s="179"/>
      <c r="P3" s="4"/>
      <c r="Q3" s="4"/>
      <c r="R3" s="4" t="s">
        <v>
177</v>
      </c>
      <c r="S3" s="4"/>
      <c r="T3" s="4"/>
      <c r="U3" s="4"/>
      <c r="V3" s="4"/>
      <c r="W3" s="4"/>
      <c r="X3" s="4"/>
      <c r="Y3" s="4"/>
      <c r="Z3" s="4"/>
      <c r="AA3" s="4"/>
      <c r="AB3" s="4"/>
      <c r="AC3" s="4"/>
      <c r="AD3" s="4"/>
      <c r="AE3" s="4"/>
      <c r="AF3" s="4"/>
      <c r="AG3" s="29"/>
      <c r="AH3" s="29"/>
      <c r="AI3" s="31" t="s">
        <v>
1463</v>
      </c>
      <c r="AJ3" s="31"/>
      <c r="AK3" s="31" t="s">
        <v>
104</v>
      </c>
      <c r="AL3" s="520" t="s">
        <v>
120</v>
      </c>
      <c r="AM3" s="511"/>
      <c r="AN3" s="662" t="s">
        <v>
1098</v>
      </c>
      <c r="AO3" s="662"/>
      <c r="AP3" s="662"/>
      <c r="AQ3" s="662"/>
      <c r="AR3" s="662"/>
      <c r="AS3" s="662"/>
      <c r="AT3" s="662"/>
      <c r="AU3" s="662"/>
      <c r="AV3" s="662"/>
      <c r="AW3" s="662"/>
      <c r="AX3" s="662"/>
      <c r="AY3" s="662"/>
      <c r="AZ3" s="662"/>
      <c r="BA3" s="662"/>
      <c r="BB3" s="662"/>
      <c r="BC3" s="662"/>
      <c r="BD3" s="662"/>
      <c r="BE3" s="662"/>
      <c r="BF3" s="662"/>
      <c r="BG3" s="662"/>
      <c r="BH3" s="662"/>
      <c r="BI3" s="662"/>
      <c r="BJ3" s="662"/>
      <c r="BK3" s="662"/>
      <c r="BL3" s="4"/>
      <c r="BM3" s="4"/>
      <c r="BN3" s="4"/>
      <c r="BO3" s="4"/>
      <c r="BP3" s="4"/>
      <c r="BQ3" s="4"/>
      <c r="BR3" s="4"/>
      <c r="BS3" s="4"/>
      <c r="BT3" s="4"/>
    </row>
    <row r="4" spans="1:72" ht="15" customHeight="1">
      <c r="A4" s="4"/>
      <c r="B4" s="18"/>
      <c r="C4" s="18"/>
      <c r="D4" s="4"/>
      <c r="E4" s="4"/>
      <c r="F4" s="4"/>
      <c r="G4" s="722" t="s">
        <v>
419</v>
      </c>
      <c r="H4" s="722"/>
      <c r="I4" s="722"/>
      <c r="J4" s="722"/>
      <c r="K4" s="722"/>
      <c r="L4" s="722"/>
      <c r="M4" s="181"/>
      <c r="N4" s="181"/>
      <c r="O4" s="181"/>
      <c r="P4" s="4"/>
      <c r="Q4" s="4"/>
      <c r="R4" s="4"/>
      <c r="S4" s="4"/>
      <c r="T4" s="4" t="s">
        <v>
177</v>
      </c>
      <c r="U4" s="4"/>
      <c r="V4" s="4"/>
      <c r="W4" s="4"/>
      <c r="X4" s="4"/>
      <c r="Y4" s="723">
        <v>
43556</v>
      </c>
      <c r="Z4" s="723"/>
      <c r="AA4" s="723"/>
      <c r="AB4" s="723"/>
      <c r="AC4" s="723"/>
      <c r="AD4" s="723"/>
      <c r="AE4" s="723"/>
      <c r="AF4" s="723"/>
      <c r="AG4" s="612" t="s">
        <v>
420</v>
      </c>
      <c r="AH4" s="613"/>
      <c r="AI4" s="613"/>
      <c r="AJ4" s="613"/>
      <c r="AK4" s="613"/>
      <c r="AL4" s="613"/>
      <c r="AM4" s="613"/>
      <c r="AN4" s="613"/>
      <c r="AO4" s="613"/>
      <c r="AP4" s="613"/>
      <c r="AQ4" s="613"/>
      <c r="AR4" s="613"/>
      <c r="AS4" s="614"/>
      <c r="AT4" s="630" t="s">
        <v>
1219</v>
      </c>
      <c r="AU4" s="631"/>
      <c r="AV4" s="631"/>
      <c r="AW4" s="631"/>
      <c r="AX4" s="631"/>
      <c r="AY4" s="631"/>
      <c r="AZ4" s="630" t="s">
        <v>
1220</v>
      </c>
      <c r="BA4" s="631"/>
      <c r="BB4" s="631"/>
      <c r="BC4" s="631"/>
      <c r="BD4" s="631"/>
      <c r="BE4" s="632"/>
      <c r="BF4" s="631" t="s">
        <v>
1221</v>
      </c>
      <c r="BG4" s="631"/>
      <c r="BH4" s="631"/>
      <c r="BI4" s="631"/>
      <c r="BJ4" s="631"/>
      <c r="BK4" s="632"/>
      <c r="BL4" s="4"/>
      <c r="BM4" s="4"/>
      <c r="BN4" s="4"/>
      <c r="BO4" s="4"/>
      <c r="BP4" s="4"/>
      <c r="BQ4" s="4"/>
      <c r="BR4" s="4"/>
      <c r="BS4" s="4"/>
      <c r="BT4" s="4"/>
    </row>
    <row r="5" spans="1:72" ht="15" customHeight="1">
      <c r="A5" s="692" t="s">
        <v>
421</v>
      </c>
      <c r="B5" s="693"/>
      <c r="C5" s="693"/>
      <c r="D5" s="694"/>
      <c r="E5" s="692" t="s">
        <v>
422</v>
      </c>
      <c r="F5" s="693"/>
      <c r="G5" s="694"/>
      <c r="H5" s="698" t="s">
        <v>
415</v>
      </c>
      <c r="I5" s="698"/>
      <c r="J5" s="698"/>
      <c r="K5" s="698"/>
      <c r="L5" s="692" t="s">
        <v>
421</v>
      </c>
      <c r="M5" s="693"/>
      <c r="N5" s="694"/>
      <c r="O5" s="692" t="s">
        <v>
422</v>
      </c>
      <c r="P5" s="693"/>
      <c r="Q5" s="694"/>
      <c r="R5" s="698" t="s">
        <v>
415</v>
      </c>
      <c r="S5" s="698"/>
      <c r="T5" s="698"/>
      <c r="U5" s="698"/>
      <c r="V5" s="692" t="s">
        <v>
421</v>
      </c>
      <c r="W5" s="693"/>
      <c r="X5" s="693"/>
      <c r="Y5" s="694"/>
      <c r="Z5" s="692" t="s">
        <v>
422</v>
      </c>
      <c r="AA5" s="693"/>
      <c r="AB5" s="694"/>
      <c r="AC5" s="724" t="s">
        <v>
415</v>
      </c>
      <c r="AD5" s="724"/>
      <c r="AE5" s="724"/>
      <c r="AF5" s="724"/>
      <c r="AG5" s="633" t="s">
        <v>
423</v>
      </c>
      <c r="AH5" s="634"/>
      <c r="AI5" s="635"/>
      <c r="AJ5" s="630" t="s">
        <v>
424</v>
      </c>
      <c r="AK5" s="631"/>
      <c r="AL5" s="631"/>
      <c r="AM5" s="631"/>
      <c r="AN5" s="631"/>
      <c r="AO5" s="631"/>
      <c r="AP5" s="631"/>
      <c r="AQ5" s="632"/>
      <c r="AR5" s="642" t="s">
        <v>
1464</v>
      </c>
      <c r="AS5" s="642"/>
      <c r="AT5" s="646">
        <v>
16.399999999999999</v>
      </c>
      <c r="AU5" s="647"/>
      <c r="AV5" s="647"/>
      <c r="AW5" s="647"/>
      <c r="AX5" s="647"/>
      <c r="AY5" s="648"/>
      <c r="AZ5" s="646">
        <v>
15.8</v>
      </c>
      <c r="BA5" s="647"/>
      <c r="BB5" s="647"/>
      <c r="BC5" s="647"/>
      <c r="BD5" s="647"/>
      <c r="BE5" s="648"/>
      <c r="BF5" s="646">
        <v>
16.8</v>
      </c>
      <c r="BG5" s="647"/>
      <c r="BH5" s="647"/>
      <c r="BI5" s="647"/>
      <c r="BJ5" s="647"/>
      <c r="BK5" s="648"/>
      <c r="BL5" s="4"/>
      <c r="BM5" s="4"/>
      <c r="BN5" s="4"/>
      <c r="BO5" s="4"/>
      <c r="BP5" s="4"/>
      <c r="BQ5" s="4"/>
      <c r="BR5" s="4"/>
      <c r="BS5" s="4"/>
      <c r="BT5" s="4"/>
    </row>
    <row r="6" spans="1:72" ht="15" customHeight="1">
      <c r="A6" s="698" t="s">
        <v>
425</v>
      </c>
      <c r="B6" s="698"/>
      <c r="C6" s="698"/>
      <c r="D6" s="698"/>
      <c r="E6" s="698"/>
      <c r="F6" s="698"/>
      <c r="G6" s="698"/>
      <c r="H6" s="721">
        <v>
11.3</v>
      </c>
      <c r="I6" s="721"/>
      <c r="J6" s="721"/>
      <c r="K6" s="721"/>
      <c r="L6" s="658" t="s">
        <v>
426</v>
      </c>
      <c r="M6" s="658"/>
      <c r="N6" s="658"/>
      <c r="O6" s="698">
        <v>
4</v>
      </c>
      <c r="P6" s="698"/>
      <c r="Q6" s="698"/>
      <c r="R6" s="725">
        <v>
0.21</v>
      </c>
      <c r="S6" s="721"/>
      <c r="T6" s="721"/>
      <c r="U6" s="726"/>
      <c r="V6" s="658" t="s">
        <v>
427</v>
      </c>
      <c r="W6" s="658"/>
      <c r="X6" s="658"/>
      <c r="Y6" s="658"/>
      <c r="Z6" s="698" t="s">
        <v>
428</v>
      </c>
      <c r="AA6" s="698"/>
      <c r="AB6" s="698"/>
      <c r="AC6" s="699">
        <f>
SUM(AC7:AF9)</f>
        <v>
0.58000000000000007</v>
      </c>
      <c r="AD6" s="700"/>
      <c r="AE6" s="700"/>
      <c r="AF6" s="701"/>
      <c r="AG6" s="636"/>
      <c r="AH6" s="637"/>
      <c r="AI6" s="638"/>
      <c r="AJ6" s="658" t="s">
        <v>
429</v>
      </c>
      <c r="AK6" s="658"/>
      <c r="AL6" s="658"/>
      <c r="AM6" s="658"/>
      <c r="AN6" s="658"/>
      <c r="AO6" s="658"/>
      <c r="AP6" s="658"/>
      <c r="AQ6" s="658"/>
      <c r="AR6" s="642" t="s">
        <v>
1465</v>
      </c>
      <c r="AS6" s="642"/>
      <c r="AT6" s="646">
        <v>
20.9</v>
      </c>
      <c r="AU6" s="647"/>
      <c r="AV6" s="647"/>
      <c r="AW6" s="647"/>
      <c r="AX6" s="647"/>
      <c r="AY6" s="648"/>
      <c r="AZ6" s="646">
        <v>
20.399999999999999</v>
      </c>
      <c r="BA6" s="647"/>
      <c r="BB6" s="647"/>
      <c r="BC6" s="647"/>
      <c r="BD6" s="647"/>
      <c r="BE6" s="648"/>
      <c r="BF6" s="646">
        <v>
21.2</v>
      </c>
      <c r="BG6" s="647"/>
      <c r="BH6" s="647"/>
      <c r="BI6" s="647"/>
      <c r="BJ6" s="647"/>
      <c r="BK6" s="648"/>
      <c r="BL6" s="4"/>
      <c r="BM6" s="4"/>
      <c r="BN6" s="4"/>
      <c r="BO6" s="4"/>
      <c r="BP6" s="4"/>
      <c r="BQ6" s="4"/>
      <c r="BR6" s="4"/>
      <c r="BS6" s="4"/>
      <c r="BT6" s="4"/>
    </row>
    <row r="7" spans="1:72" ht="15" customHeight="1">
      <c r="A7" s="658" t="s">
        <v>
430</v>
      </c>
      <c r="B7" s="658"/>
      <c r="C7" s="658"/>
      <c r="D7" s="658"/>
      <c r="E7" s="698" t="s">
        <v>
428</v>
      </c>
      <c r="F7" s="698"/>
      <c r="G7" s="698"/>
      <c r="H7" s="699">
        <f>
SUM(H8:K12)</f>
        <v>
1.5599999999999998</v>
      </c>
      <c r="I7" s="700"/>
      <c r="J7" s="700"/>
      <c r="K7" s="701"/>
      <c r="L7" s="658"/>
      <c r="M7" s="658"/>
      <c r="N7" s="658"/>
      <c r="O7" s="698">
        <v>
5</v>
      </c>
      <c r="P7" s="698"/>
      <c r="Q7" s="698"/>
      <c r="R7" s="711">
        <v>
0.26</v>
      </c>
      <c r="S7" s="703"/>
      <c r="T7" s="703"/>
      <c r="U7" s="704"/>
      <c r="V7" s="658"/>
      <c r="W7" s="658"/>
      <c r="X7" s="658"/>
      <c r="Y7" s="658"/>
      <c r="Z7" s="698">
        <v>
1</v>
      </c>
      <c r="AA7" s="698"/>
      <c r="AB7" s="698"/>
      <c r="AC7" s="702">
        <v>
0.19</v>
      </c>
      <c r="AD7" s="703"/>
      <c r="AE7" s="703"/>
      <c r="AF7" s="704"/>
      <c r="AG7" s="639"/>
      <c r="AH7" s="640"/>
      <c r="AI7" s="641"/>
      <c r="AJ7" s="658" t="s">
        <v>
431</v>
      </c>
      <c r="AK7" s="658"/>
      <c r="AL7" s="658"/>
      <c r="AM7" s="658"/>
      <c r="AN7" s="658"/>
      <c r="AO7" s="658"/>
      <c r="AP7" s="658"/>
      <c r="AQ7" s="658"/>
      <c r="AR7" s="642" t="s">
        <v>
1065</v>
      </c>
      <c r="AS7" s="642"/>
      <c r="AT7" s="646">
        <v>
12.7</v>
      </c>
      <c r="AU7" s="647"/>
      <c r="AV7" s="647"/>
      <c r="AW7" s="647"/>
      <c r="AX7" s="647"/>
      <c r="AY7" s="648"/>
      <c r="AZ7" s="646">
        <v>
12.1</v>
      </c>
      <c r="BA7" s="647"/>
      <c r="BB7" s="647"/>
      <c r="BC7" s="647"/>
      <c r="BD7" s="647"/>
      <c r="BE7" s="648"/>
      <c r="BF7" s="646">
        <v>
13</v>
      </c>
      <c r="BG7" s="647"/>
      <c r="BH7" s="647"/>
      <c r="BI7" s="647"/>
      <c r="BJ7" s="647"/>
      <c r="BK7" s="648"/>
      <c r="BL7" s="4"/>
      <c r="BM7" s="4"/>
      <c r="BN7" s="4"/>
      <c r="BO7" s="4"/>
      <c r="BP7" s="4"/>
      <c r="BQ7" s="4"/>
      <c r="BR7" s="4"/>
      <c r="BS7" s="4"/>
      <c r="BT7" s="4"/>
    </row>
    <row r="8" spans="1:72" ht="15" customHeight="1">
      <c r="A8" s="658"/>
      <c r="B8" s="658"/>
      <c r="C8" s="658"/>
      <c r="D8" s="658"/>
      <c r="E8" s="698">
        <v>
1</v>
      </c>
      <c r="F8" s="698"/>
      <c r="G8" s="698"/>
      <c r="H8" s="711">
        <v>
0.46</v>
      </c>
      <c r="I8" s="703"/>
      <c r="J8" s="703"/>
      <c r="K8" s="703"/>
      <c r="L8" s="712" t="s">
        <v>
432</v>
      </c>
      <c r="M8" s="713"/>
      <c r="N8" s="714"/>
      <c r="O8" s="698" t="s">
        <v>
428</v>
      </c>
      <c r="P8" s="698"/>
      <c r="Q8" s="698"/>
      <c r="R8" s="699">
        <f>
SUM(R9:U12)</f>
        <v>
1.1099999999999999</v>
      </c>
      <c r="S8" s="700"/>
      <c r="T8" s="700"/>
      <c r="U8" s="701"/>
      <c r="V8" s="658"/>
      <c r="W8" s="658"/>
      <c r="X8" s="658"/>
      <c r="Y8" s="658"/>
      <c r="Z8" s="698">
        <v>
2</v>
      </c>
      <c r="AA8" s="698"/>
      <c r="AB8" s="698"/>
      <c r="AC8" s="702">
        <v>
0.19</v>
      </c>
      <c r="AD8" s="703"/>
      <c r="AE8" s="703"/>
      <c r="AF8" s="704"/>
      <c r="AG8" s="630" t="s">
        <v>
1052</v>
      </c>
      <c r="AH8" s="631"/>
      <c r="AI8" s="631"/>
      <c r="AJ8" s="631"/>
      <c r="AK8" s="631"/>
      <c r="AL8" s="631"/>
      <c r="AM8" s="631"/>
      <c r="AN8" s="631"/>
      <c r="AO8" s="631"/>
      <c r="AP8" s="631"/>
      <c r="AQ8" s="632"/>
      <c r="AR8" s="642" t="s">
        <v>
1466</v>
      </c>
      <c r="AS8" s="642"/>
      <c r="AT8" s="615">
        <v>
69</v>
      </c>
      <c r="AU8" s="616"/>
      <c r="AV8" s="616"/>
      <c r="AW8" s="616"/>
      <c r="AX8" s="616"/>
      <c r="AY8" s="617"/>
      <c r="AZ8" s="615">
        <v>
68</v>
      </c>
      <c r="BA8" s="616"/>
      <c r="BB8" s="616"/>
      <c r="BC8" s="616"/>
      <c r="BD8" s="616"/>
      <c r="BE8" s="617"/>
      <c r="BF8" s="615">
        <v>
70</v>
      </c>
      <c r="BG8" s="616"/>
      <c r="BH8" s="616"/>
      <c r="BI8" s="616"/>
      <c r="BJ8" s="616"/>
      <c r="BK8" s="617"/>
      <c r="BL8" s="4"/>
      <c r="BM8" s="4"/>
      <c r="BN8" s="4"/>
      <c r="BO8" s="4"/>
      <c r="BP8" s="4"/>
      <c r="BQ8" s="4"/>
      <c r="BR8" s="4"/>
      <c r="BS8" s="4"/>
      <c r="BT8" s="4"/>
    </row>
    <row r="9" spans="1:72" ht="15" customHeight="1">
      <c r="A9" s="658"/>
      <c r="B9" s="658"/>
      <c r="C9" s="658"/>
      <c r="D9" s="658"/>
      <c r="E9" s="698">
        <v>
2</v>
      </c>
      <c r="F9" s="698"/>
      <c r="G9" s="698"/>
      <c r="H9" s="711">
        <v>
0.25</v>
      </c>
      <c r="I9" s="703"/>
      <c r="J9" s="703"/>
      <c r="K9" s="703"/>
      <c r="L9" s="715"/>
      <c r="M9" s="716"/>
      <c r="N9" s="717"/>
      <c r="O9" s="698">
        <v>
1</v>
      </c>
      <c r="P9" s="698"/>
      <c r="Q9" s="698"/>
      <c r="R9" s="711">
        <v>
0.28000000000000003</v>
      </c>
      <c r="S9" s="703"/>
      <c r="T9" s="703"/>
      <c r="U9" s="704"/>
      <c r="V9" s="658"/>
      <c r="W9" s="658"/>
      <c r="X9" s="658"/>
      <c r="Y9" s="658"/>
      <c r="Z9" s="698">
        <v>
3</v>
      </c>
      <c r="AA9" s="698"/>
      <c r="AB9" s="698"/>
      <c r="AC9" s="702">
        <v>
0.2</v>
      </c>
      <c r="AD9" s="703"/>
      <c r="AE9" s="703"/>
      <c r="AF9" s="704"/>
      <c r="AG9" s="633" t="s">
        <v>
433</v>
      </c>
      <c r="AH9" s="634"/>
      <c r="AI9" s="635"/>
      <c r="AJ9" s="630" t="s">
        <v>
424</v>
      </c>
      <c r="AK9" s="631"/>
      <c r="AL9" s="631"/>
      <c r="AM9" s="631"/>
      <c r="AN9" s="631"/>
      <c r="AO9" s="631"/>
      <c r="AP9" s="631"/>
      <c r="AQ9" s="632"/>
      <c r="AR9" s="612" t="s">
        <v>
1067</v>
      </c>
      <c r="AS9" s="614"/>
      <c r="AT9" s="646">
        <v>
2.8</v>
      </c>
      <c r="AU9" s="647"/>
      <c r="AV9" s="647"/>
      <c r="AW9" s="647"/>
      <c r="AX9" s="647"/>
      <c r="AY9" s="648"/>
      <c r="AZ9" s="646">
        <v>
2.9</v>
      </c>
      <c r="BA9" s="647"/>
      <c r="BB9" s="647"/>
      <c r="BC9" s="647"/>
      <c r="BD9" s="647"/>
      <c r="BE9" s="648"/>
      <c r="BF9" s="646">
        <v>
3</v>
      </c>
      <c r="BG9" s="647"/>
      <c r="BH9" s="647"/>
      <c r="BI9" s="647"/>
      <c r="BJ9" s="647"/>
      <c r="BK9" s="648"/>
      <c r="BL9" s="4"/>
      <c r="BM9" s="4"/>
      <c r="BN9" s="4"/>
      <c r="BO9" s="4"/>
      <c r="BP9" s="4"/>
      <c r="BQ9" s="4"/>
      <c r="BR9" s="4"/>
      <c r="BS9" s="4"/>
      <c r="BT9" s="4"/>
    </row>
    <row r="10" spans="1:72" ht="15" customHeight="1">
      <c r="A10" s="658"/>
      <c r="B10" s="658"/>
      <c r="C10" s="658"/>
      <c r="D10" s="658"/>
      <c r="E10" s="698">
        <v>
3</v>
      </c>
      <c r="F10" s="698"/>
      <c r="G10" s="698"/>
      <c r="H10" s="702">
        <v>
0.2</v>
      </c>
      <c r="I10" s="703"/>
      <c r="J10" s="703"/>
      <c r="K10" s="703"/>
      <c r="L10" s="715"/>
      <c r="M10" s="716"/>
      <c r="N10" s="717"/>
      <c r="O10" s="698">
        <v>
2</v>
      </c>
      <c r="P10" s="698"/>
      <c r="Q10" s="698"/>
      <c r="R10" s="702">
        <v>
0.45</v>
      </c>
      <c r="S10" s="703"/>
      <c r="T10" s="703"/>
      <c r="U10" s="704"/>
      <c r="V10" s="658" t="s">
        <v>
434</v>
      </c>
      <c r="W10" s="658"/>
      <c r="X10" s="658"/>
      <c r="Y10" s="658"/>
      <c r="Z10" s="698" t="s">
        <v>
428</v>
      </c>
      <c r="AA10" s="698"/>
      <c r="AB10" s="698"/>
      <c r="AC10" s="699">
        <f>
SUM(AC11:AF15)</f>
        <v>
1.4</v>
      </c>
      <c r="AD10" s="700"/>
      <c r="AE10" s="700"/>
      <c r="AF10" s="701"/>
      <c r="AG10" s="636"/>
      <c r="AH10" s="637"/>
      <c r="AI10" s="638"/>
      <c r="AJ10" s="657" t="s">
        <v>
435</v>
      </c>
      <c r="AK10" s="635"/>
      <c r="AL10" s="630" t="s">
        <v>
436</v>
      </c>
      <c r="AM10" s="631"/>
      <c r="AN10" s="631"/>
      <c r="AO10" s="631"/>
      <c r="AP10" s="631"/>
      <c r="AQ10" s="632"/>
      <c r="AR10" s="642" t="s">
        <v>
1067</v>
      </c>
      <c r="AS10" s="642"/>
      <c r="AT10" s="646">
        <v>
12.6</v>
      </c>
      <c r="AU10" s="647"/>
      <c r="AV10" s="647"/>
      <c r="AW10" s="647"/>
      <c r="AX10" s="647"/>
      <c r="AY10" s="648"/>
      <c r="AZ10" s="646">
        <v>
13.7</v>
      </c>
      <c r="BA10" s="647"/>
      <c r="BB10" s="647"/>
      <c r="BC10" s="647"/>
      <c r="BD10" s="647"/>
      <c r="BE10" s="648"/>
      <c r="BF10" s="646">
        <v>
18.2</v>
      </c>
      <c r="BG10" s="647"/>
      <c r="BH10" s="647"/>
      <c r="BI10" s="647"/>
      <c r="BJ10" s="647"/>
      <c r="BK10" s="648"/>
      <c r="BL10" s="4"/>
      <c r="BM10" s="4"/>
      <c r="BN10" s="4"/>
      <c r="BO10" s="4"/>
      <c r="BP10" s="4"/>
      <c r="BQ10" s="4"/>
      <c r="BR10" s="4"/>
      <c r="BS10" s="4"/>
      <c r="BT10" s="4"/>
    </row>
    <row r="11" spans="1:72" ht="15" customHeight="1">
      <c r="A11" s="658"/>
      <c r="B11" s="658"/>
      <c r="C11" s="658"/>
      <c r="D11" s="658"/>
      <c r="E11" s="698">
        <v>
4</v>
      </c>
      <c r="F11" s="698"/>
      <c r="G11" s="698"/>
      <c r="H11" s="702">
        <v>
0.37</v>
      </c>
      <c r="I11" s="703"/>
      <c r="J11" s="703"/>
      <c r="K11" s="703"/>
      <c r="L11" s="715"/>
      <c r="M11" s="716"/>
      <c r="N11" s="717"/>
      <c r="O11" s="698">
        <v>
3</v>
      </c>
      <c r="P11" s="698"/>
      <c r="Q11" s="698"/>
      <c r="R11" s="702">
        <v>
0.2</v>
      </c>
      <c r="S11" s="703"/>
      <c r="T11" s="703"/>
      <c r="U11" s="704"/>
      <c r="V11" s="658"/>
      <c r="W11" s="658"/>
      <c r="X11" s="658"/>
      <c r="Y11" s="658"/>
      <c r="Z11" s="698">
        <v>
1</v>
      </c>
      <c r="AA11" s="698"/>
      <c r="AB11" s="698"/>
      <c r="AC11" s="702">
        <v>
0.21</v>
      </c>
      <c r="AD11" s="703"/>
      <c r="AE11" s="703"/>
      <c r="AF11" s="704"/>
      <c r="AG11" s="636"/>
      <c r="AH11" s="637"/>
      <c r="AI11" s="638"/>
      <c r="AJ11" s="636"/>
      <c r="AK11" s="638"/>
      <c r="AL11" s="658" t="s">
        <v>
1053</v>
      </c>
      <c r="AM11" s="658"/>
      <c r="AN11" s="658"/>
      <c r="AO11" s="658"/>
      <c r="AP11" s="658"/>
      <c r="AQ11" s="658"/>
      <c r="AR11" s="658"/>
      <c r="AS11" s="658"/>
      <c r="AT11" s="659" t="s">
        <v>
1249</v>
      </c>
      <c r="AU11" s="660"/>
      <c r="AV11" s="660"/>
      <c r="AW11" s="660"/>
      <c r="AX11" s="660"/>
      <c r="AY11" s="661"/>
      <c r="AZ11" s="646" t="s">
        <v>
1250</v>
      </c>
      <c r="BA11" s="647"/>
      <c r="BB11" s="647"/>
      <c r="BC11" s="647"/>
      <c r="BD11" s="647"/>
      <c r="BE11" s="648"/>
      <c r="BF11" s="646" t="s">
        <v>
1249</v>
      </c>
      <c r="BG11" s="647"/>
      <c r="BH11" s="647"/>
      <c r="BI11" s="647"/>
      <c r="BJ11" s="647"/>
      <c r="BK11" s="648"/>
      <c r="BL11" s="4"/>
      <c r="BM11" s="4"/>
      <c r="BN11" s="4"/>
      <c r="BO11" s="4"/>
      <c r="BP11" s="4"/>
      <c r="BQ11" s="4"/>
      <c r="BR11" s="4"/>
      <c r="BS11" s="4"/>
      <c r="BT11" s="4"/>
    </row>
    <row r="12" spans="1:72" ht="15" customHeight="1">
      <c r="A12" s="658"/>
      <c r="B12" s="658"/>
      <c r="C12" s="658"/>
      <c r="D12" s="658"/>
      <c r="E12" s="698">
        <v>
5</v>
      </c>
      <c r="F12" s="698"/>
      <c r="G12" s="698"/>
      <c r="H12" s="702">
        <v>
0.28000000000000003</v>
      </c>
      <c r="I12" s="703"/>
      <c r="J12" s="703"/>
      <c r="K12" s="703"/>
      <c r="L12" s="718"/>
      <c r="M12" s="719"/>
      <c r="N12" s="720"/>
      <c r="O12" s="698">
        <v>
4</v>
      </c>
      <c r="P12" s="698"/>
      <c r="Q12" s="698"/>
      <c r="R12" s="702">
        <v>
0.18</v>
      </c>
      <c r="S12" s="703"/>
      <c r="T12" s="703"/>
      <c r="U12" s="704"/>
      <c r="V12" s="658"/>
      <c r="W12" s="658"/>
      <c r="X12" s="658"/>
      <c r="Y12" s="658"/>
      <c r="Z12" s="698">
        <v>
2</v>
      </c>
      <c r="AA12" s="698"/>
      <c r="AB12" s="698"/>
      <c r="AC12" s="702">
        <v>
0.14000000000000001</v>
      </c>
      <c r="AD12" s="703"/>
      <c r="AE12" s="703"/>
      <c r="AF12" s="704"/>
      <c r="AG12" s="639"/>
      <c r="AH12" s="640"/>
      <c r="AI12" s="641"/>
      <c r="AJ12" s="639"/>
      <c r="AK12" s="641"/>
      <c r="AL12" s="658" t="s">
        <v>
1054</v>
      </c>
      <c r="AM12" s="658"/>
      <c r="AN12" s="658"/>
      <c r="AO12" s="658"/>
      <c r="AP12" s="658"/>
      <c r="AQ12" s="658"/>
      <c r="AR12" s="658"/>
      <c r="AS12" s="658"/>
      <c r="AT12" s="654">
        <v>
43572</v>
      </c>
      <c r="AU12" s="655"/>
      <c r="AV12" s="655"/>
      <c r="AW12" s="655"/>
      <c r="AX12" s="655"/>
      <c r="AY12" s="656"/>
      <c r="AZ12" s="654">
        <v>
43761</v>
      </c>
      <c r="BA12" s="655"/>
      <c r="BB12" s="655"/>
      <c r="BC12" s="655"/>
      <c r="BD12" s="655"/>
      <c r="BE12" s="656"/>
      <c r="BF12" s="654">
        <v>
43739</v>
      </c>
      <c r="BG12" s="655"/>
      <c r="BH12" s="655"/>
      <c r="BI12" s="655"/>
      <c r="BJ12" s="655"/>
      <c r="BK12" s="656"/>
      <c r="BL12" s="4"/>
      <c r="BM12" s="4"/>
      <c r="BN12" s="4"/>
      <c r="BO12" s="4"/>
      <c r="BP12" s="4"/>
      <c r="BQ12" s="4"/>
      <c r="BR12" s="4"/>
      <c r="BS12" s="4"/>
      <c r="BT12" s="4"/>
    </row>
    <row r="13" spans="1:72" ht="15" customHeight="1">
      <c r="A13" s="658" t="s">
        <v>
437</v>
      </c>
      <c r="B13" s="658"/>
      <c r="C13" s="658"/>
      <c r="D13" s="658"/>
      <c r="E13" s="698" t="s">
        <v>
428</v>
      </c>
      <c r="F13" s="698"/>
      <c r="G13" s="698"/>
      <c r="H13" s="699">
        <f>
SUM(H14:K18)</f>
        <v>
0.98</v>
      </c>
      <c r="I13" s="700"/>
      <c r="J13" s="700"/>
      <c r="K13" s="701"/>
      <c r="L13" s="658" t="s">
        <v>
438</v>
      </c>
      <c r="M13" s="658"/>
      <c r="N13" s="658"/>
      <c r="O13" s="698" t="s">
        <v>
428</v>
      </c>
      <c r="P13" s="698"/>
      <c r="Q13" s="698"/>
      <c r="R13" s="699">
        <f>
SUM(R14:U18)</f>
        <v>
1.6300000000000001</v>
      </c>
      <c r="S13" s="700"/>
      <c r="T13" s="700"/>
      <c r="U13" s="701"/>
      <c r="V13" s="658"/>
      <c r="W13" s="658"/>
      <c r="X13" s="658"/>
      <c r="Y13" s="658"/>
      <c r="Z13" s="698">
        <v>
3</v>
      </c>
      <c r="AA13" s="698"/>
      <c r="AB13" s="698"/>
      <c r="AC13" s="702">
        <v>
0.42</v>
      </c>
      <c r="AD13" s="703"/>
      <c r="AE13" s="703"/>
      <c r="AF13" s="704"/>
      <c r="AG13" s="633" t="s">
        <v>
439</v>
      </c>
      <c r="AH13" s="634"/>
      <c r="AI13" s="635"/>
      <c r="AJ13" s="658" t="s">
        <v>
440</v>
      </c>
      <c r="AK13" s="658"/>
      <c r="AL13" s="658"/>
      <c r="AM13" s="658"/>
      <c r="AN13" s="658"/>
      <c r="AO13" s="658"/>
      <c r="AP13" s="658"/>
      <c r="AQ13" s="658"/>
      <c r="AR13" s="642" t="s">
        <v>
441</v>
      </c>
      <c r="AS13" s="642"/>
      <c r="AT13" s="646">
        <v>
1841.7</v>
      </c>
      <c r="AU13" s="647"/>
      <c r="AV13" s="647"/>
      <c r="AW13" s="647"/>
      <c r="AX13" s="647"/>
      <c r="AY13" s="648"/>
      <c r="AZ13" s="646">
        <v>
2050.9</v>
      </c>
      <c r="BA13" s="647"/>
      <c r="BB13" s="647"/>
      <c r="BC13" s="647"/>
      <c r="BD13" s="647"/>
      <c r="BE13" s="648"/>
      <c r="BF13" s="646">
        <v>
2112.1999999999998</v>
      </c>
      <c r="BG13" s="647"/>
      <c r="BH13" s="647"/>
      <c r="BI13" s="647"/>
      <c r="BJ13" s="647"/>
      <c r="BK13" s="648"/>
      <c r="BL13" s="4"/>
      <c r="BM13" s="4"/>
      <c r="BN13" s="4"/>
      <c r="BO13" s="4"/>
      <c r="BP13" s="4"/>
      <c r="BQ13" s="4"/>
      <c r="BR13" s="4"/>
      <c r="BS13" s="4"/>
      <c r="BT13" s="4"/>
    </row>
    <row r="14" spans="1:72" ht="15" customHeight="1">
      <c r="A14" s="658"/>
      <c r="B14" s="658"/>
      <c r="C14" s="658"/>
      <c r="D14" s="658"/>
      <c r="E14" s="698">
        <v>
1</v>
      </c>
      <c r="F14" s="698"/>
      <c r="G14" s="698"/>
      <c r="H14" s="702">
        <v>
0.17</v>
      </c>
      <c r="I14" s="703"/>
      <c r="J14" s="703"/>
      <c r="K14" s="703"/>
      <c r="L14" s="658"/>
      <c r="M14" s="658"/>
      <c r="N14" s="658"/>
      <c r="O14" s="698">
        <v>
1</v>
      </c>
      <c r="P14" s="698"/>
      <c r="Q14" s="698"/>
      <c r="R14" s="702">
        <v>
0.42</v>
      </c>
      <c r="S14" s="703"/>
      <c r="T14" s="703"/>
      <c r="U14" s="704"/>
      <c r="V14" s="658"/>
      <c r="W14" s="658"/>
      <c r="X14" s="658"/>
      <c r="Y14" s="658"/>
      <c r="Z14" s="698">
        <v>
4</v>
      </c>
      <c r="AA14" s="698"/>
      <c r="AB14" s="698"/>
      <c r="AC14" s="702">
        <v>
0.38</v>
      </c>
      <c r="AD14" s="703"/>
      <c r="AE14" s="703"/>
      <c r="AF14" s="704"/>
      <c r="AG14" s="639"/>
      <c r="AH14" s="640"/>
      <c r="AI14" s="641"/>
      <c r="AJ14" s="658" t="s">
        <v>
442</v>
      </c>
      <c r="AK14" s="658"/>
      <c r="AL14" s="658"/>
      <c r="AM14" s="658"/>
      <c r="AN14" s="658"/>
      <c r="AO14" s="658"/>
      <c r="AP14" s="658"/>
      <c r="AQ14" s="658"/>
      <c r="AR14" s="642" t="s">
        <v>
1066</v>
      </c>
      <c r="AS14" s="642"/>
      <c r="AT14" s="708">
        <v>
41</v>
      </c>
      <c r="AU14" s="709"/>
      <c r="AV14" s="709"/>
      <c r="AW14" s="709"/>
      <c r="AX14" s="709"/>
      <c r="AY14" s="710"/>
      <c r="AZ14" s="615">
        <v>
46</v>
      </c>
      <c r="BA14" s="616"/>
      <c r="BB14" s="616"/>
      <c r="BC14" s="616"/>
      <c r="BD14" s="616"/>
      <c r="BE14" s="617"/>
      <c r="BF14" s="615">
        <v>
48</v>
      </c>
      <c r="BG14" s="616"/>
      <c r="BH14" s="616"/>
      <c r="BI14" s="616"/>
      <c r="BJ14" s="616"/>
      <c r="BK14" s="617"/>
      <c r="BL14" s="4"/>
      <c r="BM14" s="4"/>
      <c r="BN14" s="4"/>
      <c r="BO14" s="4"/>
      <c r="BP14" s="4"/>
      <c r="BQ14" s="4"/>
      <c r="BR14" s="4"/>
      <c r="BS14" s="4"/>
      <c r="BT14" s="4"/>
    </row>
    <row r="15" spans="1:72" ht="15" customHeight="1">
      <c r="A15" s="658"/>
      <c r="B15" s="658"/>
      <c r="C15" s="658"/>
      <c r="D15" s="658"/>
      <c r="E15" s="698">
        <v>
2</v>
      </c>
      <c r="F15" s="698"/>
      <c r="G15" s="698"/>
      <c r="H15" s="702">
        <v>
0.18</v>
      </c>
      <c r="I15" s="703"/>
      <c r="J15" s="703"/>
      <c r="K15" s="703"/>
      <c r="L15" s="658"/>
      <c r="M15" s="658"/>
      <c r="N15" s="658"/>
      <c r="O15" s="698">
        <v>
2</v>
      </c>
      <c r="P15" s="698"/>
      <c r="Q15" s="698"/>
      <c r="R15" s="702">
        <v>
0.23</v>
      </c>
      <c r="S15" s="703"/>
      <c r="T15" s="703"/>
      <c r="U15" s="704"/>
      <c r="V15" s="658"/>
      <c r="W15" s="658"/>
      <c r="X15" s="658"/>
      <c r="Y15" s="658"/>
      <c r="Z15" s="698">
        <v>
5</v>
      </c>
      <c r="AA15" s="698"/>
      <c r="AB15" s="698"/>
      <c r="AC15" s="702">
        <v>
0.25</v>
      </c>
      <c r="AD15" s="703"/>
      <c r="AE15" s="703"/>
      <c r="AF15" s="704"/>
      <c r="AG15" s="633" t="s">
        <v>
1055</v>
      </c>
      <c r="AH15" s="634"/>
      <c r="AI15" s="635"/>
      <c r="AJ15" s="630" t="s">
        <v>
1467</v>
      </c>
      <c r="AK15" s="631"/>
      <c r="AL15" s="631"/>
      <c r="AM15" s="631"/>
      <c r="AN15" s="631"/>
      <c r="AO15" s="631"/>
      <c r="AP15" s="631"/>
      <c r="AQ15" s="632"/>
      <c r="AR15" s="642" t="s">
        <v>
1468</v>
      </c>
      <c r="AS15" s="642"/>
      <c r="AT15" s="643">
        <v>
1779</v>
      </c>
      <c r="AU15" s="644"/>
      <c r="AV15" s="644"/>
      <c r="AW15" s="644"/>
      <c r="AX15" s="644"/>
      <c r="AY15" s="645"/>
      <c r="AZ15" s="646">
        <v>
1430</v>
      </c>
      <c r="BA15" s="647"/>
      <c r="BB15" s="647"/>
      <c r="BC15" s="647"/>
      <c r="BD15" s="647"/>
      <c r="BE15" s="648"/>
      <c r="BF15" s="646">
        <v>
1445.5</v>
      </c>
      <c r="BG15" s="647"/>
      <c r="BH15" s="647"/>
      <c r="BI15" s="647"/>
      <c r="BJ15" s="647"/>
      <c r="BK15" s="648"/>
      <c r="BL15" s="4"/>
      <c r="BM15" s="4"/>
      <c r="BN15" s="4"/>
      <c r="BO15" s="4"/>
      <c r="BP15" s="4"/>
      <c r="BQ15" s="4"/>
      <c r="BR15" s="4"/>
      <c r="BS15" s="4"/>
      <c r="BT15" s="4"/>
    </row>
    <row r="16" spans="1:72" ht="15" customHeight="1">
      <c r="A16" s="658"/>
      <c r="B16" s="658"/>
      <c r="C16" s="658"/>
      <c r="D16" s="658"/>
      <c r="E16" s="698">
        <v>
3</v>
      </c>
      <c r="F16" s="698"/>
      <c r="G16" s="698"/>
      <c r="H16" s="702">
        <v>
0.22</v>
      </c>
      <c r="I16" s="703"/>
      <c r="J16" s="703"/>
      <c r="K16" s="703"/>
      <c r="L16" s="658"/>
      <c r="M16" s="658"/>
      <c r="N16" s="658"/>
      <c r="O16" s="698">
        <v>
3</v>
      </c>
      <c r="P16" s="698"/>
      <c r="Q16" s="698"/>
      <c r="R16" s="702">
        <v>
0.38</v>
      </c>
      <c r="S16" s="703"/>
      <c r="T16" s="703"/>
      <c r="U16" s="704"/>
      <c r="V16" s="658" t="s">
        <v>
443</v>
      </c>
      <c r="W16" s="658"/>
      <c r="X16" s="658"/>
      <c r="Y16" s="658"/>
      <c r="Z16" s="698" t="s">
        <v>
428</v>
      </c>
      <c r="AA16" s="698"/>
      <c r="AB16" s="698"/>
      <c r="AC16" s="699">
        <f>
SUM(AC17:AF21)</f>
        <v>
1.0699999999999998</v>
      </c>
      <c r="AD16" s="700"/>
      <c r="AE16" s="700"/>
      <c r="AF16" s="701"/>
      <c r="AG16" s="636"/>
      <c r="AH16" s="637"/>
      <c r="AI16" s="638"/>
      <c r="AJ16" s="633" t="s">
        <v>
445</v>
      </c>
      <c r="AK16" s="649"/>
      <c r="AL16" s="650"/>
      <c r="AM16" s="630" t="s">
        <v>
446</v>
      </c>
      <c r="AN16" s="631"/>
      <c r="AO16" s="631"/>
      <c r="AP16" s="631"/>
      <c r="AQ16" s="632"/>
      <c r="AR16" s="642" t="s">
        <v>
444</v>
      </c>
      <c r="AS16" s="642"/>
      <c r="AT16" s="643">
        <v>
106.5</v>
      </c>
      <c r="AU16" s="644"/>
      <c r="AV16" s="644"/>
      <c r="AW16" s="644"/>
      <c r="AX16" s="644"/>
      <c r="AY16" s="645"/>
      <c r="AZ16" s="646">
        <v>
147.5</v>
      </c>
      <c r="BA16" s="647"/>
      <c r="BB16" s="647"/>
      <c r="BC16" s="647"/>
      <c r="BD16" s="647"/>
      <c r="BE16" s="648"/>
      <c r="BF16" s="646">
        <v>
58</v>
      </c>
      <c r="BG16" s="647"/>
      <c r="BH16" s="647"/>
      <c r="BI16" s="647"/>
      <c r="BJ16" s="647"/>
      <c r="BK16" s="648"/>
      <c r="BL16" s="4"/>
      <c r="BM16" s="4"/>
      <c r="BN16" s="4"/>
      <c r="BO16" s="4"/>
      <c r="BP16" s="4"/>
      <c r="BQ16" s="4"/>
      <c r="BR16" s="4"/>
      <c r="BS16" s="4"/>
      <c r="BT16" s="4"/>
    </row>
    <row r="17" spans="1:72" ht="15" customHeight="1">
      <c r="A17" s="658"/>
      <c r="B17" s="658"/>
      <c r="C17" s="658"/>
      <c r="D17" s="658"/>
      <c r="E17" s="698">
        <v>
4</v>
      </c>
      <c r="F17" s="698"/>
      <c r="G17" s="698"/>
      <c r="H17" s="702">
        <v>
0.22</v>
      </c>
      <c r="I17" s="703"/>
      <c r="J17" s="703"/>
      <c r="K17" s="703"/>
      <c r="L17" s="658"/>
      <c r="M17" s="658"/>
      <c r="N17" s="658"/>
      <c r="O17" s="698">
        <v>
4</v>
      </c>
      <c r="P17" s="698"/>
      <c r="Q17" s="698"/>
      <c r="R17" s="702">
        <v>
0.33</v>
      </c>
      <c r="S17" s="703"/>
      <c r="T17" s="703"/>
      <c r="U17" s="704"/>
      <c r="V17" s="658"/>
      <c r="W17" s="658"/>
      <c r="X17" s="658"/>
      <c r="Y17" s="658"/>
      <c r="Z17" s="698">
        <v>
1</v>
      </c>
      <c r="AA17" s="698"/>
      <c r="AB17" s="698"/>
      <c r="AC17" s="702">
        <v>
0.23</v>
      </c>
      <c r="AD17" s="703"/>
      <c r="AE17" s="703"/>
      <c r="AF17" s="704"/>
      <c r="AG17" s="639"/>
      <c r="AH17" s="640"/>
      <c r="AI17" s="641"/>
      <c r="AJ17" s="651"/>
      <c r="AK17" s="652"/>
      <c r="AL17" s="653"/>
      <c r="AM17" s="630" t="s">
        <v>
1054</v>
      </c>
      <c r="AN17" s="631"/>
      <c r="AO17" s="631"/>
      <c r="AP17" s="631"/>
      <c r="AQ17" s="631"/>
      <c r="AR17" s="631"/>
      <c r="AS17" s="632"/>
      <c r="AT17" s="654">
        <v>
43699</v>
      </c>
      <c r="AU17" s="655"/>
      <c r="AV17" s="655"/>
      <c r="AW17" s="655"/>
      <c r="AX17" s="655"/>
      <c r="AY17" s="656"/>
      <c r="AZ17" s="654">
        <v>
43760</v>
      </c>
      <c r="BA17" s="655"/>
      <c r="BB17" s="655"/>
      <c r="BC17" s="655"/>
      <c r="BD17" s="655"/>
      <c r="BE17" s="656"/>
      <c r="BF17" s="654">
        <v>
43533</v>
      </c>
      <c r="BG17" s="655"/>
      <c r="BH17" s="655"/>
      <c r="BI17" s="655"/>
      <c r="BJ17" s="655"/>
      <c r="BK17" s="656"/>
      <c r="BL17" s="4"/>
      <c r="BM17" s="4"/>
      <c r="BN17" s="4"/>
      <c r="BO17" s="4"/>
      <c r="BP17" s="4"/>
      <c r="BQ17" s="4"/>
      <c r="BR17" s="4"/>
      <c r="BS17" s="4"/>
      <c r="BT17" s="4"/>
    </row>
    <row r="18" spans="1:72" ht="15" customHeight="1">
      <c r="A18" s="658"/>
      <c r="B18" s="658"/>
      <c r="C18" s="658"/>
      <c r="D18" s="658"/>
      <c r="E18" s="698">
        <v>
5</v>
      </c>
      <c r="F18" s="698"/>
      <c r="G18" s="698"/>
      <c r="H18" s="702">
        <v>
0.19</v>
      </c>
      <c r="I18" s="703"/>
      <c r="J18" s="703"/>
      <c r="K18" s="703"/>
      <c r="L18" s="658"/>
      <c r="M18" s="658"/>
      <c r="N18" s="658"/>
      <c r="O18" s="698">
        <v>
5</v>
      </c>
      <c r="P18" s="698"/>
      <c r="Q18" s="698"/>
      <c r="R18" s="702">
        <v>
0.27</v>
      </c>
      <c r="S18" s="703"/>
      <c r="T18" s="703"/>
      <c r="U18" s="704"/>
      <c r="V18" s="658"/>
      <c r="W18" s="658"/>
      <c r="X18" s="658"/>
      <c r="Y18" s="658"/>
      <c r="Z18" s="698">
        <v>
2</v>
      </c>
      <c r="AA18" s="698"/>
      <c r="AB18" s="698"/>
      <c r="AC18" s="702">
        <v>
0.18</v>
      </c>
      <c r="AD18" s="703"/>
      <c r="AE18" s="703"/>
      <c r="AF18" s="704"/>
      <c r="AG18" s="633" t="s">
        <v>
1056</v>
      </c>
      <c r="AH18" s="649"/>
      <c r="AI18" s="650"/>
      <c r="AJ18" s="630" t="s">
        <v>
449</v>
      </c>
      <c r="AK18" s="631"/>
      <c r="AL18" s="631"/>
      <c r="AM18" s="631"/>
      <c r="AN18" s="631"/>
      <c r="AO18" s="631"/>
      <c r="AP18" s="631"/>
      <c r="AQ18" s="631"/>
      <c r="AR18" s="631"/>
      <c r="AS18" s="632"/>
      <c r="AT18" s="615">
        <v>
24</v>
      </c>
      <c r="AU18" s="616"/>
      <c r="AV18" s="616"/>
      <c r="AW18" s="616"/>
      <c r="AX18" s="616"/>
      <c r="AY18" s="617"/>
      <c r="AZ18" s="615">
        <v>
39</v>
      </c>
      <c r="BA18" s="616"/>
      <c r="BB18" s="616"/>
      <c r="BC18" s="616"/>
      <c r="BD18" s="616"/>
      <c r="BE18" s="617"/>
      <c r="BF18" s="615">
        <v>
34</v>
      </c>
      <c r="BG18" s="616"/>
      <c r="BH18" s="616"/>
      <c r="BI18" s="616"/>
      <c r="BJ18" s="616"/>
      <c r="BK18" s="617"/>
      <c r="BL18" s="4"/>
      <c r="BM18" s="4"/>
      <c r="BN18" s="4"/>
      <c r="BO18" s="4"/>
      <c r="BP18" s="4"/>
      <c r="BQ18" s="4"/>
      <c r="BR18" s="4"/>
      <c r="BS18" s="4"/>
      <c r="BT18" s="4"/>
    </row>
    <row r="19" spans="1:72" ht="15" customHeight="1">
      <c r="A19" s="658" t="s">
        <v>
447</v>
      </c>
      <c r="B19" s="658"/>
      <c r="C19" s="658"/>
      <c r="D19" s="658"/>
      <c r="E19" s="698" t="s">
        <v>
428</v>
      </c>
      <c r="F19" s="698"/>
      <c r="G19" s="698"/>
      <c r="H19" s="699">
        <f>
SUM(H20:K21)</f>
        <v>
0.64999999999999991</v>
      </c>
      <c r="I19" s="700"/>
      <c r="J19" s="700"/>
      <c r="K19" s="701"/>
      <c r="L19" s="658" t="s">
        <v>
448</v>
      </c>
      <c r="M19" s="658"/>
      <c r="N19" s="658"/>
      <c r="O19" s="698" t="s">
        <v>
428</v>
      </c>
      <c r="P19" s="698"/>
      <c r="Q19" s="698"/>
      <c r="R19" s="699">
        <f>
SUM(R20:U25)</f>
        <v>
1.21</v>
      </c>
      <c r="S19" s="700"/>
      <c r="T19" s="700"/>
      <c r="U19" s="701"/>
      <c r="V19" s="658"/>
      <c r="W19" s="658"/>
      <c r="X19" s="658"/>
      <c r="Y19" s="658"/>
      <c r="Z19" s="698">
        <v>
3</v>
      </c>
      <c r="AA19" s="698"/>
      <c r="AB19" s="698"/>
      <c r="AC19" s="702">
        <v>
0.21</v>
      </c>
      <c r="AD19" s="703"/>
      <c r="AE19" s="703"/>
      <c r="AF19" s="704"/>
      <c r="AG19" s="695"/>
      <c r="AH19" s="696"/>
      <c r="AI19" s="697"/>
      <c r="AJ19" s="630" t="s">
        <v>
450</v>
      </c>
      <c r="AK19" s="631"/>
      <c r="AL19" s="631"/>
      <c r="AM19" s="631"/>
      <c r="AN19" s="631"/>
      <c r="AO19" s="631"/>
      <c r="AP19" s="631"/>
      <c r="AQ19" s="631"/>
      <c r="AR19" s="631"/>
      <c r="AS19" s="632"/>
      <c r="AT19" s="615">
        <v>
181</v>
      </c>
      <c r="AU19" s="616"/>
      <c r="AV19" s="616"/>
      <c r="AW19" s="616"/>
      <c r="AX19" s="616"/>
      <c r="AY19" s="617"/>
      <c r="AZ19" s="615">
        <v>
163</v>
      </c>
      <c r="BA19" s="616"/>
      <c r="BB19" s="616"/>
      <c r="BC19" s="616"/>
      <c r="BD19" s="616"/>
      <c r="BE19" s="617"/>
      <c r="BF19" s="615">
        <v>
156</v>
      </c>
      <c r="BG19" s="616"/>
      <c r="BH19" s="616"/>
      <c r="BI19" s="616"/>
      <c r="BJ19" s="616"/>
      <c r="BK19" s="617"/>
      <c r="BL19" s="4"/>
      <c r="BM19" s="4"/>
      <c r="BN19" s="4"/>
      <c r="BO19" s="4"/>
      <c r="BP19" s="4"/>
      <c r="BQ19" s="4"/>
      <c r="BR19" s="4"/>
      <c r="BS19" s="4"/>
      <c r="BT19" s="4"/>
    </row>
    <row r="20" spans="1:72" ht="15" customHeight="1">
      <c r="A20" s="658"/>
      <c r="B20" s="658"/>
      <c r="C20" s="658"/>
      <c r="D20" s="658"/>
      <c r="E20" s="698">
        <v>
1</v>
      </c>
      <c r="F20" s="698"/>
      <c r="G20" s="698"/>
      <c r="H20" s="702">
        <v>
0.41</v>
      </c>
      <c r="I20" s="703"/>
      <c r="J20" s="703"/>
      <c r="K20" s="703"/>
      <c r="L20" s="658"/>
      <c r="M20" s="658"/>
      <c r="N20" s="658"/>
      <c r="O20" s="698">
        <v>
1</v>
      </c>
      <c r="P20" s="698"/>
      <c r="Q20" s="698"/>
      <c r="R20" s="702">
        <v>
0.15</v>
      </c>
      <c r="S20" s="703"/>
      <c r="T20" s="703"/>
      <c r="U20" s="704"/>
      <c r="V20" s="658"/>
      <c r="W20" s="658"/>
      <c r="X20" s="658"/>
      <c r="Y20" s="658"/>
      <c r="Z20" s="698">
        <v>
4</v>
      </c>
      <c r="AA20" s="698"/>
      <c r="AB20" s="698"/>
      <c r="AC20" s="702">
        <v>
0.28999999999999998</v>
      </c>
      <c r="AD20" s="703"/>
      <c r="AE20" s="703"/>
      <c r="AF20" s="704"/>
      <c r="AG20" s="695"/>
      <c r="AH20" s="696"/>
      <c r="AI20" s="697"/>
      <c r="AJ20" s="630" t="s">
        <v>
451</v>
      </c>
      <c r="AK20" s="631"/>
      <c r="AL20" s="631"/>
      <c r="AM20" s="631"/>
      <c r="AN20" s="631"/>
      <c r="AO20" s="631"/>
      <c r="AP20" s="631"/>
      <c r="AQ20" s="631"/>
      <c r="AR20" s="631"/>
      <c r="AS20" s="632"/>
      <c r="AT20" s="615">
        <v>
128</v>
      </c>
      <c r="AU20" s="616"/>
      <c r="AV20" s="616"/>
      <c r="AW20" s="616"/>
      <c r="AX20" s="616"/>
      <c r="AY20" s="617"/>
      <c r="AZ20" s="615">
        <v>
114</v>
      </c>
      <c r="BA20" s="616"/>
      <c r="BB20" s="616"/>
      <c r="BC20" s="616"/>
      <c r="BD20" s="616"/>
      <c r="BE20" s="617"/>
      <c r="BF20" s="615">
        <v>
116</v>
      </c>
      <c r="BG20" s="616"/>
      <c r="BH20" s="616"/>
      <c r="BI20" s="616"/>
      <c r="BJ20" s="616"/>
      <c r="BK20" s="617"/>
      <c r="BL20" s="4"/>
      <c r="BM20" s="4"/>
      <c r="BN20" s="4"/>
      <c r="BO20" s="4"/>
      <c r="BP20" s="4"/>
      <c r="BQ20" s="4"/>
      <c r="BR20" s="4"/>
      <c r="BS20" s="4"/>
      <c r="BT20" s="4"/>
    </row>
    <row r="21" spans="1:72" ht="15" customHeight="1">
      <c r="A21" s="658"/>
      <c r="B21" s="658"/>
      <c r="C21" s="658"/>
      <c r="D21" s="658"/>
      <c r="E21" s="698">
        <v>
2</v>
      </c>
      <c r="F21" s="698"/>
      <c r="G21" s="698"/>
      <c r="H21" s="702">
        <v>
0.24</v>
      </c>
      <c r="I21" s="703"/>
      <c r="J21" s="703"/>
      <c r="K21" s="703"/>
      <c r="L21" s="658"/>
      <c r="M21" s="658"/>
      <c r="N21" s="658"/>
      <c r="O21" s="698">
        <v>
2</v>
      </c>
      <c r="P21" s="698"/>
      <c r="Q21" s="698"/>
      <c r="R21" s="702">
        <v>
0.16</v>
      </c>
      <c r="S21" s="703"/>
      <c r="T21" s="703"/>
      <c r="U21" s="704"/>
      <c r="V21" s="658"/>
      <c r="W21" s="658"/>
      <c r="X21" s="658"/>
      <c r="Y21" s="658"/>
      <c r="Z21" s="698">
        <v>
5</v>
      </c>
      <c r="AA21" s="698"/>
      <c r="AB21" s="698"/>
      <c r="AC21" s="705">
        <v>
0.16</v>
      </c>
      <c r="AD21" s="706"/>
      <c r="AE21" s="706"/>
      <c r="AF21" s="707"/>
      <c r="AG21" s="695"/>
      <c r="AH21" s="696"/>
      <c r="AI21" s="697"/>
      <c r="AJ21" s="630" t="s">
        <v>
452</v>
      </c>
      <c r="AK21" s="631"/>
      <c r="AL21" s="631"/>
      <c r="AM21" s="631"/>
      <c r="AN21" s="631"/>
      <c r="AO21" s="631"/>
      <c r="AP21" s="631"/>
      <c r="AQ21" s="631"/>
      <c r="AR21" s="631"/>
      <c r="AS21" s="632"/>
      <c r="AT21" s="615">
        <v>
6</v>
      </c>
      <c r="AU21" s="616"/>
      <c r="AV21" s="616"/>
      <c r="AW21" s="616"/>
      <c r="AX21" s="616"/>
      <c r="AY21" s="617"/>
      <c r="AZ21" s="615">
        <v>
7</v>
      </c>
      <c r="BA21" s="616"/>
      <c r="BB21" s="616"/>
      <c r="BC21" s="616"/>
      <c r="BD21" s="616"/>
      <c r="BE21" s="617"/>
      <c r="BF21" s="615">
        <v>
11</v>
      </c>
      <c r="BG21" s="616"/>
      <c r="BH21" s="616"/>
      <c r="BI21" s="616"/>
      <c r="BJ21" s="616"/>
      <c r="BK21" s="617"/>
      <c r="BL21" s="4"/>
      <c r="BM21" s="4"/>
      <c r="BN21" s="4"/>
      <c r="BO21" s="4"/>
      <c r="BP21" s="4"/>
      <c r="BQ21" s="4"/>
      <c r="BR21" s="4"/>
      <c r="BS21" s="4"/>
      <c r="BT21" s="4"/>
    </row>
    <row r="22" spans="1:72" ht="15" customHeight="1">
      <c r="A22" s="658" t="s">
        <v>
426</v>
      </c>
      <c r="B22" s="658"/>
      <c r="C22" s="658"/>
      <c r="D22" s="658"/>
      <c r="E22" s="698" t="s">
        <v>
428</v>
      </c>
      <c r="F22" s="698"/>
      <c r="G22" s="698"/>
      <c r="H22" s="699">
        <f>
SUM(H23:K25)+SUM(R6:U7)</f>
        <v>
1.1099999999999999</v>
      </c>
      <c r="I22" s="700"/>
      <c r="J22" s="700"/>
      <c r="K22" s="701"/>
      <c r="L22" s="658"/>
      <c r="M22" s="658"/>
      <c r="N22" s="658"/>
      <c r="O22" s="698">
        <v>
3</v>
      </c>
      <c r="P22" s="698"/>
      <c r="Q22" s="698"/>
      <c r="R22" s="702">
        <v>
0.13</v>
      </c>
      <c r="S22" s="703"/>
      <c r="T22" s="703"/>
      <c r="U22" s="704"/>
      <c r="V22" s="37" t="s">
        <v>
177</v>
      </c>
      <c r="W22" s="37"/>
      <c r="X22" s="37"/>
      <c r="Y22" s="37"/>
      <c r="Z22" s="37"/>
      <c r="AA22" s="37"/>
      <c r="AB22" s="37"/>
      <c r="AC22" s="37"/>
      <c r="AD22" s="37"/>
      <c r="AE22" s="37"/>
      <c r="AF22" s="37"/>
      <c r="AG22" s="695"/>
      <c r="AH22" s="696"/>
      <c r="AI22" s="697"/>
      <c r="AJ22" s="630" t="s">
        <v>
1057</v>
      </c>
      <c r="AK22" s="631"/>
      <c r="AL22" s="631"/>
      <c r="AM22" s="631"/>
      <c r="AN22" s="631"/>
      <c r="AO22" s="631"/>
      <c r="AP22" s="631"/>
      <c r="AQ22" s="631"/>
      <c r="AR22" s="631"/>
      <c r="AS22" s="632"/>
      <c r="AT22" s="615">
        <v>
3</v>
      </c>
      <c r="AU22" s="616"/>
      <c r="AV22" s="616"/>
      <c r="AW22" s="616"/>
      <c r="AX22" s="616"/>
      <c r="AY22" s="617"/>
      <c r="AZ22" s="615">
        <v>
1</v>
      </c>
      <c r="BA22" s="616"/>
      <c r="BB22" s="616"/>
      <c r="BC22" s="616"/>
      <c r="BD22" s="616"/>
      <c r="BE22" s="617"/>
      <c r="BF22" s="615">
        <v>
10</v>
      </c>
      <c r="BG22" s="616"/>
      <c r="BH22" s="616"/>
      <c r="BI22" s="616"/>
      <c r="BJ22" s="616"/>
      <c r="BK22" s="617"/>
      <c r="BL22" s="4"/>
      <c r="BM22" s="4"/>
      <c r="BN22" s="4"/>
      <c r="BO22" s="4"/>
      <c r="BP22" s="4"/>
      <c r="BQ22" s="4"/>
      <c r="BR22" s="4"/>
      <c r="BS22" s="4"/>
      <c r="BT22" s="4"/>
    </row>
    <row r="23" spans="1:72" ht="15" customHeight="1">
      <c r="A23" s="658"/>
      <c r="B23" s="658"/>
      <c r="C23" s="658"/>
      <c r="D23" s="658"/>
      <c r="E23" s="698">
        <v>
1</v>
      </c>
      <c r="F23" s="698"/>
      <c r="G23" s="698"/>
      <c r="H23" s="702">
        <v>
0.15</v>
      </c>
      <c r="I23" s="703"/>
      <c r="J23" s="703"/>
      <c r="K23" s="703"/>
      <c r="L23" s="658"/>
      <c r="M23" s="658"/>
      <c r="N23" s="658"/>
      <c r="O23" s="698">
        <v>
4</v>
      </c>
      <c r="P23" s="698"/>
      <c r="Q23" s="698"/>
      <c r="R23" s="702">
        <v>
0.23</v>
      </c>
      <c r="S23" s="703"/>
      <c r="T23" s="703"/>
      <c r="U23" s="704"/>
      <c r="V23" s="37"/>
      <c r="W23" s="37"/>
      <c r="X23" s="37"/>
      <c r="Y23" s="37"/>
      <c r="Z23" s="37"/>
      <c r="AA23" s="37"/>
      <c r="AB23" s="37"/>
      <c r="AC23" s="37"/>
      <c r="AD23" s="37"/>
      <c r="AE23" s="37"/>
      <c r="AF23" s="37"/>
      <c r="AG23" s="695"/>
      <c r="AH23" s="696"/>
      <c r="AI23" s="697"/>
      <c r="AJ23" s="630" t="s">
        <v>
453</v>
      </c>
      <c r="AK23" s="631"/>
      <c r="AL23" s="631"/>
      <c r="AM23" s="631"/>
      <c r="AN23" s="631"/>
      <c r="AO23" s="631"/>
      <c r="AP23" s="631"/>
      <c r="AQ23" s="631"/>
      <c r="AR23" s="631"/>
      <c r="AS23" s="632"/>
      <c r="AT23" s="615">
        <v>
0</v>
      </c>
      <c r="AU23" s="616"/>
      <c r="AV23" s="616"/>
      <c r="AW23" s="616"/>
      <c r="AX23" s="616"/>
      <c r="AY23" s="617"/>
      <c r="AZ23" s="615">
        <v>
0</v>
      </c>
      <c r="BA23" s="616"/>
      <c r="BB23" s="616"/>
      <c r="BC23" s="616"/>
      <c r="BD23" s="616"/>
      <c r="BE23" s="617"/>
      <c r="BF23" s="615">
        <v>
0</v>
      </c>
      <c r="BG23" s="616"/>
      <c r="BH23" s="616"/>
      <c r="BI23" s="616"/>
      <c r="BJ23" s="616"/>
      <c r="BK23" s="617"/>
      <c r="BL23" s="4"/>
      <c r="BM23" s="4"/>
      <c r="BN23" s="4"/>
      <c r="BO23" s="4"/>
      <c r="BP23" s="4"/>
      <c r="BQ23" s="4"/>
      <c r="BR23" s="4"/>
      <c r="BS23" s="4"/>
      <c r="BT23" s="4"/>
    </row>
    <row r="24" spans="1:72" ht="15" customHeight="1">
      <c r="A24" s="658"/>
      <c r="B24" s="658"/>
      <c r="C24" s="658"/>
      <c r="D24" s="658"/>
      <c r="E24" s="698">
        <v>
2</v>
      </c>
      <c r="F24" s="698"/>
      <c r="G24" s="698"/>
      <c r="H24" s="702">
        <v>
0.28000000000000003</v>
      </c>
      <c r="I24" s="703"/>
      <c r="J24" s="703"/>
      <c r="K24" s="703"/>
      <c r="L24" s="658"/>
      <c r="M24" s="658"/>
      <c r="N24" s="658"/>
      <c r="O24" s="698">
        <v>
5</v>
      </c>
      <c r="P24" s="698"/>
      <c r="Q24" s="698"/>
      <c r="R24" s="702">
        <v>
0.4</v>
      </c>
      <c r="S24" s="703"/>
      <c r="T24" s="703"/>
      <c r="U24" s="704"/>
      <c r="V24" s="37"/>
      <c r="W24" s="37"/>
      <c r="X24" s="37"/>
      <c r="Y24" s="37"/>
      <c r="Z24" s="37"/>
      <c r="AA24" s="37"/>
      <c r="AB24" s="37"/>
      <c r="AC24" s="37"/>
      <c r="AD24" s="37"/>
      <c r="AE24" s="37"/>
      <c r="AF24" s="37"/>
      <c r="AG24" s="695"/>
      <c r="AH24" s="696"/>
      <c r="AI24" s="697"/>
      <c r="AJ24" s="630" t="s">
        <v>
1058</v>
      </c>
      <c r="AK24" s="631"/>
      <c r="AL24" s="631"/>
      <c r="AM24" s="631"/>
      <c r="AN24" s="631"/>
      <c r="AO24" s="631"/>
      <c r="AP24" s="631"/>
      <c r="AQ24" s="631"/>
      <c r="AR24" s="631"/>
      <c r="AS24" s="632"/>
      <c r="AT24" s="615">
        <v>
8</v>
      </c>
      <c r="AU24" s="616"/>
      <c r="AV24" s="616"/>
      <c r="AW24" s="616"/>
      <c r="AX24" s="616"/>
      <c r="AY24" s="617"/>
      <c r="AZ24" s="615">
        <v>
14</v>
      </c>
      <c r="BA24" s="616"/>
      <c r="BB24" s="616"/>
      <c r="BC24" s="616"/>
      <c r="BD24" s="616"/>
      <c r="BE24" s="617"/>
      <c r="BF24" s="615">
        <v>
14</v>
      </c>
      <c r="BG24" s="616"/>
      <c r="BH24" s="616"/>
      <c r="BI24" s="616"/>
      <c r="BJ24" s="616"/>
      <c r="BK24" s="617"/>
      <c r="BL24" s="4"/>
      <c r="BM24" s="4"/>
      <c r="BN24" s="4"/>
      <c r="BO24" s="4"/>
      <c r="BP24" s="4"/>
      <c r="BQ24" s="4"/>
      <c r="BR24" s="4"/>
      <c r="BS24" s="4"/>
      <c r="BT24" s="4"/>
    </row>
    <row r="25" spans="1:72" ht="15" customHeight="1">
      <c r="A25" s="658"/>
      <c r="B25" s="658"/>
      <c r="C25" s="658"/>
      <c r="D25" s="658"/>
      <c r="E25" s="698">
        <v>
3</v>
      </c>
      <c r="F25" s="698"/>
      <c r="G25" s="698"/>
      <c r="H25" s="705">
        <v>
0.21</v>
      </c>
      <c r="I25" s="706"/>
      <c r="J25" s="706"/>
      <c r="K25" s="707"/>
      <c r="L25" s="658"/>
      <c r="M25" s="658"/>
      <c r="N25" s="658"/>
      <c r="O25" s="698">
        <v>
6</v>
      </c>
      <c r="P25" s="698"/>
      <c r="Q25" s="698"/>
      <c r="R25" s="705">
        <v>
0.14000000000000001</v>
      </c>
      <c r="S25" s="706"/>
      <c r="T25" s="706"/>
      <c r="U25" s="707"/>
      <c r="V25" s="37"/>
      <c r="W25" s="37"/>
      <c r="X25" s="37"/>
      <c r="Y25" s="37"/>
      <c r="Z25" s="37"/>
      <c r="AA25" s="37"/>
      <c r="AB25" s="37"/>
      <c r="AC25" s="37"/>
      <c r="AD25" s="37"/>
      <c r="AE25" s="37"/>
      <c r="AF25" s="37"/>
      <c r="AG25" s="695"/>
      <c r="AH25" s="696"/>
      <c r="AI25" s="697"/>
      <c r="AJ25" s="630" t="s">
        <v>
455</v>
      </c>
      <c r="AK25" s="631"/>
      <c r="AL25" s="631"/>
      <c r="AM25" s="631"/>
      <c r="AN25" s="631"/>
      <c r="AO25" s="631"/>
      <c r="AP25" s="631"/>
      <c r="AQ25" s="631"/>
      <c r="AR25" s="631"/>
      <c r="AS25" s="632"/>
      <c r="AT25" s="615">
        <v>
62</v>
      </c>
      <c r="AU25" s="616"/>
      <c r="AV25" s="616"/>
      <c r="AW25" s="616"/>
      <c r="AX25" s="616"/>
      <c r="AY25" s="617"/>
      <c r="AZ25" s="615">
        <v>
56</v>
      </c>
      <c r="BA25" s="616"/>
      <c r="BB25" s="616"/>
      <c r="BC25" s="616"/>
      <c r="BD25" s="616"/>
      <c r="BE25" s="617"/>
      <c r="BF25" s="615">
        <v>
47</v>
      </c>
      <c r="BG25" s="616"/>
      <c r="BH25" s="616"/>
      <c r="BI25" s="616"/>
      <c r="BJ25" s="616"/>
      <c r="BK25" s="617"/>
      <c r="BL25" s="4"/>
      <c r="BM25" s="4"/>
      <c r="BN25" s="4"/>
      <c r="BO25" s="4"/>
      <c r="BP25" s="4"/>
      <c r="BQ25" s="4"/>
      <c r="BR25" s="4"/>
      <c r="BS25" s="4"/>
      <c r="BT25" s="4"/>
    </row>
    <row r="26" spans="1:72" ht="15" customHeight="1">
      <c r="A26" s="4"/>
      <c r="B26" s="178" t="s">
        <v>
454</v>
      </c>
      <c r="J26" s="179"/>
      <c r="K26" s="179"/>
      <c r="L26" s="180"/>
      <c r="M26" s="180"/>
      <c r="N26" s="180"/>
      <c r="O26" s="180"/>
      <c r="P26" s="180"/>
      <c r="Q26" s="180"/>
      <c r="R26" s="180"/>
      <c r="S26" s="4"/>
      <c r="T26" s="4"/>
      <c r="U26" s="4"/>
      <c r="V26" s="4"/>
      <c r="W26" s="4"/>
      <c r="X26" s="4"/>
      <c r="Y26" s="4"/>
      <c r="Z26" s="4"/>
      <c r="AA26" s="4"/>
      <c r="AB26" s="4"/>
      <c r="AC26" s="4"/>
      <c r="AD26" s="4"/>
      <c r="AE26" s="4"/>
      <c r="AF26" s="4"/>
      <c r="AG26" s="651"/>
      <c r="AH26" s="652"/>
      <c r="AI26" s="653"/>
      <c r="AJ26" s="612" t="s">
        <v>
1068</v>
      </c>
      <c r="AK26" s="613"/>
      <c r="AL26" s="613"/>
      <c r="AM26" s="613"/>
      <c r="AN26" s="613"/>
      <c r="AO26" s="613"/>
      <c r="AP26" s="613"/>
      <c r="AQ26" s="613"/>
      <c r="AR26" s="613"/>
      <c r="AS26" s="614"/>
      <c r="AT26" s="615">
        <v>
8</v>
      </c>
      <c r="AU26" s="616"/>
      <c r="AV26" s="616"/>
      <c r="AW26" s="616"/>
      <c r="AX26" s="616"/>
      <c r="AY26" s="617"/>
      <c r="AZ26" s="615">
        <v>
10</v>
      </c>
      <c r="BA26" s="616"/>
      <c r="BB26" s="616"/>
      <c r="BC26" s="616"/>
      <c r="BD26" s="616"/>
      <c r="BE26" s="617"/>
      <c r="BF26" s="615">
        <v>
15</v>
      </c>
      <c r="BG26" s="616"/>
      <c r="BH26" s="616"/>
      <c r="BI26" s="616"/>
      <c r="BJ26" s="616"/>
      <c r="BK26" s="617"/>
      <c r="BL26" s="4"/>
      <c r="BM26" s="4"/>
      <c r="BN26" s="4"/>
      <c r="BO26" s="4"/>
      <c r="BP26" s="4"/>
      <c r="BQ26" s="4"/>
      <c r="BR26" s="4"/>
      <c r="BS26" s="4"/>
      <c r="BT26" s="4"/>
    </row>
    <row r="27" spans="1:72" ht="15" customHeight="1">
      <c r="A27" s="4"/>
      <c r="B27" s="178"/>
      <c r="C27" s="178"/>
      <c r="D27" s="178"/>
      <c r="E27" s="178"/>
      <c r="F27" s="178"/>
      <c r="G27" s="178"/>
      <c r="H27" s="178"/>
      <c r="I27" s="178"/>
      <c r="J27" s="179"/>
      <c r="K27" s="179"/>
      <c r="L27" s="179"/>
      <c r="M27" s="179"/>
      <c r="N27" s="179"/>
      <c r="O27" s="179"/>
      <c r="P27" s="179"/>
      <c r="Q27" s="179"/>
      <c r="R27" s="179"/>
      <c r="S27" s="4"/>
      <c r="T27" s="4"/>
      <c r="U27" s="4"/>
      <c r="V27" s="4"/>
      <c r="W27" s="4"/>
      <c r="X27" s="4"/>
      <c r="Y27" s="4"/>
      <c r="Z27" s="4"/>
      <c r="AA27" s="4"/>
      <c r="AB27" s="4"/>
      <c r="AC27" s="4"/>
      <c r="AD27" s="4"/>
      <c r="AE27" s="4"/>
      <c r="AF27" s="4"/>
      <c r="AG27" s="618" t="s">
        <v>
1069</v>
      </c>
      <c r="AH27" s="619"/>
      <c r="AI27" s="620"/>
      <c r="AJ27" s="627" t="s">
        <v>
1070</v>
      </c>
      <c r="AK27" s="628"/>
      <c r="AL27" s="628"/>
      <c r="AM27" s="628"/>
      <c r="AN27" s="628"/>
      <c r="AO27" s="628"/>
      <c r="AP27" s="628"/>
      <c r="AQ27" s="628"/>
      <c r="AR27" s="628"/>
      <c r="AS27" s="629"/>
      <c r="AT27" s="608">
        <v>
10</v>
      </c>
      <c r="AU27" s="608"/>
      <c r="AV27" s="608"/>
      <c r="AW27" s="608"/>
      <c r="AX27" s="608"/>
      <c r="AY27" s="608"/>
      <c r="AZ27" s="608">
        <v>
17</v>
      </c>
      <c r="BA27" s="608"/>
      <c r="BB27" s="608"/>
      <c r="BC27" s="608"/>
      <c r="BD27" s="608"/>
      <c r="BE27" s="608"/>
      <c r="BF27" s="608">
        <v>
14</v>
      </c>
      <c r="BG27" s="608"/>
      <c r="BH27" s="608"/>
      <c r="BI27" s="608"/>
      <c r="BJ27" s="608"/>
      <c r="BK27" s="608"/>
      <c r="BL27" s="4"/>
      <c r="BM27" s="4"/>
      <c r="BN27" s="4"/>
      <c r="BO27" s="4"/>
      <c r="BP27" s="4"/>
      <c r="BQ27" s="4"/>
      <c r="BR27" s="4"/>
      <c r="BS27" s="4"/>
      <c r="BT27" s="4"/>
    </row>
    <row r="28" spans="1:72" ht="15" customHeight="1">
      <c r="A28" s="4"/>
      <c r="B28" s="4"/>
      <c r="C28" s="4"/>
      <c r="D28" s="4"/>
      <c r="E28" s="4"/>
      <c r="F28" s="4"/>
      <c r="G28" s="4"/>
      <c r="H28" s="4"/>
      <c r="I28" s="4"/>
      <c r="J28" s="4"/>
      <c r="K28" s="4"/>
      <c r="L28" s="4"/>
      <c r="M28" s="4"/>
      <c r="N28" s="4"/>
      <c r="O28" s="4"/>
      <c r="P28" s="4"/>
      <c r="Q28" s="4"/>
      <c r="R28" s="4"/>
      <c r="S28" s="4"/>
      <c r="T28" s="4"/>
      <c r="U28" s="4"/>
      <c r="V28" s="4"/>
      <c r="W28" s="4"/>
      <c r="X28" s="4"/>
      <c r="Y28" s="4"/>
      <c r="Z28" s="4"/>
      <c r="AA28" s="4"/>
      <c r="AB28" s="4"/>
      <c r="AC28" s="4"/>
      <c r="AD28" s="4"/>
      <c r="AE28" s="4"/>
      <c r="AF28" s="4"/>
      <c r="AG28" s="621"/>
      <c r="AH28" s="622"/>
      <c r="AI28" s="623"/>
      <c r="AJ28" s="605" t="s">
        <v>
1469</v>
      </c>
      <c r="AK28" s="606"/>
      <c r="AL28" s="606"/>
      <c r="AM28" s="606"/>
      <c r="AN28" s="606"/>
      <c r="AO28" s="606"/>
      <c r="AP28" s="606"/>
      <c r="AQ28" s="606"/>
      <c r="AR28" s="606"/>
      <c r="AS28" s="607"/>
      <c r="AT28" s="608">
        <v>
7</v>
      </c>
      <c r="AU28" s="608"/>
      <c r="AV28" s="608"/>
      <c r="AW28" s="608"/>
      <c r="AX28" s="608"/>
      <c r="AY28" s="608"/>
      <c r="AZ28" s="608">
        <v>
4</v>
      </c>
      <c r="BA28" s="608"/>
      <c r="BB28" s="608"/>
      <c r="BC28" s="608"/>
      <c r="BD28" s="608"/>
      <c r="BE28" s="608"/>
      <c r="BF28" s="608">
        <v>
4</v>
      </c>
      <c r="BG28" s="608"/>
      <c r="BH28" s="608"/>
      <c r="BI28" s="608"/>
      <c r="BJ28" s="608"/>
      <c r="BK28" s="608"/>
      <c r="BL28" s="4"/>
      <c r="BM28" s="4"/>
      <c r="BN28" s="4"/>
      <c r="BO28" s="4"/>
      <c r="BP28" s="4"/>
      <c r="BQ28" s="4"/>
      <c r="BR28" s="4"/>
      <c r="BS28" s="4"/>
      <c r="BT28" s="4"/>
    </row>
    <row r="29" spans="1:72" ht="15" customHeight="1">
      <c r="A29" s="4"/>
      <c r="B29" s="4"/>
      <c r="C29" s="4"/>
      <c r="D29" s="4"/>
      <c r="E29" s="4"/>
      <c r="F29" s="4"/>
      <c r="G29" s="4"/>
      <c r="H29" s="4"/>
      <c r="I29" s="4"/>
      <c r="J29" s="4"/>
      <c r="K29" s="4"/>
      <c r="L29" s="4"/>
      <c r="M29" s="4"/>
      <c r="N29" s="4"/>
      <c r="O29" s="4"/>
      <c r="P29" s="4"/>
      <c r="Q29" s="4"/>
      <c r="R29" s="4"/>
      <c r="S29" s="4"/>
      <c r="T29" s="4"/>
      <c r="U29" s="4"/>
      <c r="V29" s="4"/>
      <c r="W29" s="4"/>
      <c r="X29" s="4"/>
      <c r="Y29" s="4"/>
      <c r="Z29" s="4"/>
      <c r="AA29" s="4"/>
      <c r="AB29" s="4"/>
      <c r="AC29" s="4"/>
      <c r="AD29" s="4"/>
      <c r="AE29" s="4"/>
      <c r="AF29" s="4"/>
      <c r="AG29" s="621"/>
      <c r="AH29" s="622"/>
      <c r="AI29" s="623"/>
      <c r="AJ29" s="605" t="s">
        <v>
1470</v>
      </c>
      <c r="AK29" s="606"/>
      <c r="AL29" s="606"/>
      <c r="AM29" s="606"/>
      <c r="AN29" s="606"/>
      <c r="AO29" s="606"/>
      <c r="AP29" s="606"/>
      <c r="AQ29" s="606"/>
      <c r="AR29" s="606"/>
      <c r="AS29" s="607"/>
      <c r="AT29" s="608">
        <v>
4</v>
      </c>
      <c r="AU29" s="608"/>
      <c r="AV29" s="608"/>
      <c r="AW29" s="608"/>
      <c r="AX29" s="608"/>
      <c r="AY29" s="608"/>
      <c r="AZ29" s="608">
        <v>
0</v>
      </c>
      <c r="BA29" s="608"/>
      <c r="BB29" s="608"/>
      <c r="BC29" s="608"/>
      <c r="BD29" s="608"/>
      <c r="BE29" s="608"/>
      <c r="BF29" s="608">
        <v>
0</v>
      </c>
      <c r="BG29" s="608"/>
      <c r="BH29" s="608"/>
      <c r="BI29" s="608"/>
      <c r="BJ29" s="608"/>
      <c r="BK29" s="608"/>
      <c r="BL29" s="4"/>
      <c r="BM29" s="4"/>
      <c r="BN29" s="4"/>
      <c r="BO29" s="4"/>
      <c r="BP29" s="4"/>
      <c r="BQ29" s="4"/>
      <c r="BR29" s="4"/>
      <c r="BS29" s="4"/>
      <c r="BT29" s="4"/>
    </row>
    <row r="30" spans="1:72" ht="15" customHeight="1">
      <c r="A30" s="4"/>
      <c r="AE30" s="4"/>
      <c r="AF30" s="4"/>
      <c r="AG30" s="621"/>
      <c r="AH30" s="622"/>
      <c r="AI30" s="623"/>
      <c r="AJ30" s="605" t="s">
        <v>
1471</v>
      </c>
      <c r="AK30" s="606"/>
      <c r="AL30" s="606"/>
      <c r="AM30" s="606"/>
      <c r="AN30" s="606"/>
      <c r="AO30" s="606"/>
      <c r="AP30" s="606"/>
      <c r="AQ30" s="606"/>
      <c r="AR30" s="606"/>
      <c r="AS30" s="607"/>
      <c r="AT30" s="608">
        <v>
0</v>
      </c>
      <c r="AU30" s="608"/>
      <c r="AV30" s="608"/>
      <c r="AW30" s="608"/>
      <c r="AX30" s="608"/>
      <c r="AY30" s="608"/>
      <c r="AZ30" s="608">
        <v>
0</v>
      </c>
      <c r="BA30" s="608"/>
      <c r="BB30" s="608"/>
      <c r="BC30" s="608"/>
      <c r="BD30" s="608"/>
      <c r="BE30" s="608"/>
      <c r="BF30" s="608">
        <v>
0</v>
      </c>
      <c r="BG30" s="608"/>
      <c r="BH30" s="608"/>
      <c r="BI30" s="608"/>
      <c r="BJ30" s="608"/>
      <c r="BK30" s="608"/>
      <c r="BL30" s="4"/>
      <c r="BM30" s="4"/>
      <c r="BN30" s="4"/>
      <c r="BO30" s="4"/>
      <c r="BP30" s="4"/>
      <c r="BQ30" s="4"/>
      <c r="BR30" s="4"/>
      <c r="BS30" s="4"/>
      <c r="BT30" s="4"/>
    </row>
    <row r="31" spans="1:72" ht="15" customHeight="1">
      <c r="A31" s="4"/>
      <c r="AE31" s="36"/>
      <c r="AF31" s="36"/>
      <c r="AG31" s="621"/>
      <c r="AH31" s="622"/>
      <c r="AI31" s="623"/>
      <c r="AJ31" s="605" t="s">
        <v>
1059</v>
      </c>
      <c r="AK31" s="606"/>
      <c r="AL31" s="606"/>
      <c r="AM31" s="606"/>
      <c r="AN31" s="606"/>
      <c r="AO31" s="606"/>
      <c r="AP31" s="606"/>
      <c r="AQ31" s="606"/>
      <c r="AR31" s="606"/>
      <c r="AS31" s="607"/>
      <c r="AT31" s="608">
        <v>
0</v>
      </c>
      <c r="AU31" s="608"/>
      <c r="AV31" s="608"/>
      <c r="AW31" s="608"/>
      <c r="AX31" s="608"/>
      <c r="AY31" s="608"/>
      <c r="AZ31" s="608">
        <v>
0</v>
      </c>
      <c r="BA31" s="608"/>
      <c r="BB31" s="608"/>
      <c r="BC31" s="608"/>
      <c r="BD31" s="608"/>
      <c r="BE31" s="608"/>
      <c r="BF31" s="608">
        <v>
0</v>
      </c>
      <c r="BG31" s="608"/>
      <c r="BH31" s="608"/>
      <c r="BI31" s="608"/>
      <c r="BJ31" s="608"/>
      <c r="BK31" s="608"/>
      <c r="BL31" s="4"/>
      <c r="BM31" s="4"/>
      <c r="BN31" s="4"/>
      <c r="BO31" s="4"/>
      <c r="BP31" s="4"/>
      <c r="BQ31" s="4"/>
      <c r="BR31" s="4"/>
      <c r="BS31" s="4"/>
      <c r="BT31" s="4"/>
    </row>
    <row r="32" spans="1:72" ht="15" customHeight="1">
      <c r="L32" s="4"/>
      <c r="M32" s="4"/>
      <c r="N32" s="4"/>
      <c r="O32" s="4"/>
      <c r="P32" s="4"/>
      <c r="Q32" s="4"/>
      <c r="R32" s="4"/>
      <c r="S32" s="4"/>
      <c r="T32" s="4"/>
      <c r="U32" s="4"/>
      <c r="V32" s="4"/>
      <c r="W32" s="4"/>
      <c r="X32" s="4"/>
      <c r="Y32" s="37"/>
      <c r="Z32" s="37"/>
      <c r="AA32" s="37"/>
      <c r="AB32" s="37"/>
      <c r="AC32" s="37"/>
      <c r="AD32" s="37"/>
      <c r="AE32" s="37"/>
      <c r="AF32" s="4"/>
      <c r="AG32" s="621"/>
      <c r="AH32" s="622"/>
      <c r="AI32" s="623"/>
      <c r="AJ32" s="605" t="s">
        <v>
1060</v>
      </c>
      <c r="AK32" s="606"/>
      <c r="AL32" s="606"/>
      <c r="AM32" s="606"/>
      <c r="AN32" s="606"/>
      <c r="AO32" s="606"/>
      <c r="AP32" s="606"/>
      <c r="AQ32" s="606"/>
      <c r="AR32" s="606"/>
      <c r="AS32" s="607"/>
      <c r="AT32" s="608">
        <v>
0</v>
      </c>
      <c r="AU32" s="608"/>
      <c r="AV32" s="608"/>
      <c r="AW32" s="608"/>
      <c r="AX32" s="608"/>
      <c r="AY32" s="608"/>
      <c r="AZ32" s="608">
        <v>
0</v>
      </c>
      <c r="BA32" s="608"/>
      <c r="BB32" s="608"/>
      <c r="BC32" s="608"/>
      <c r="BD32" s="608"/>
      <c r="BE32" s="608"/>
      <c r="BF32" s="608">
        <v>
0</v>
      </c>
      <c r="BG32" s="608"/>
      <c r="BH32" s="608"/>
      <c r="BI32" s="608"/>
      <c r="BJ32" s="608"/>
      <c r="BK32" s="608"/>
      <c r="BL32" s="4"/>
      <c r="BM32" s="4"/>
      <c r="BN32" s="4"/>
      <c r="BO32" s="4"/>
      <c r="BP32" s="4"/>
      <c r="BQ32" s="4"/>
      <c r="BR32" s="4"/>
      <c r="BS32" s="4"/>
    </row>
    <row r="33" spans="1:72" ht="15" customHeight="1">
      <c r="B33" s="689" t="s">
        <v>
113</v>
      </c>
      <c r="C33" s="689"/>
      <c r="D33" s="29" t="s">
        <v>
417</v>
      </c>
      <c r="E33" s="29" t="s">
        <v>
97</v>
      </c>
      <c r="F33" s="29"/>
      <c r="G33" s="690" t="s">
        <v>
459</v>
      </c>
      <c r="H33" s="690"/>
      <c r="I33" s="690"/>
      <c r="J33" s="690"/>
      <c r="K33" s="690"/>
      <c r="L33" s="4"/>
      <c r="M33" s="4"/>
      <c r="N33" s="4"/>
      <c r="O33" s="4"/>
      <c r="P33" s="4"/>
      <c r="Q33" s="4"/>
      <c r="R33" s="4"/>
      <c r="S33" s="4"/>
      <c r="T33" s="4"/>
      <c r="U33" s="4"/>
      <c r="V33" s="4"/>
      <c r="W33" s="4"/>
      <c r="X33" s="4"/>
      <c r="Y33" s="35"/>
      <c r="Z33" s="35"/>
      <c r="AA33" s="35"/>
      <c r="AB33" s="35"/>
      <c r="AC33" s="35"/>
      <c r="AD33" s="35"/>
      <c r="AE33" s="37"/>
      <c r="AF33" s="4"/>
      <c r="AG33" s="621"/>
      <c r="AH33" s="622"/>
      <c r="AI33" s="623"/>
      <c r="AJ33" s="605" t="s">
        <v>
1061</v>
      </c>
      <c r="AK33" s="606"/>
      <c r="AL33" s="606"/>
      <c r="AM33" s="606"/>
      <c r="AN33" s="606"/>
      <c r="AO33" s="606"/>
      <c r="AP33" s="606"/>
      <c r="AQ33" s="606"/>
      <c r="AR33" s="606"/>
      <c r="AS33" s="607"/>
      <c r="AT33" s="608">
        <v>
0</v>
      </c>
      <c r="AU33" s="608"/>
      <c r="AV33" s="608"/>
      <c r="AW33" s="608"/>
      <c r="AX33" s="608"/>
      <c r="AY33" s="608"/>
      <c r="AZ33" s="608">
        <v>
0</v>
      </c>
      <c r="BA33" s="608"/>
      <c r="BB33" s="608"/>
      <c r="BC33" s="608"/>
      <c r="BD33" s="608"/>
      <c r="BE33" s="608"/>
      <c r="BF33" s="608">
        <v>
0</v>
      </c>
      <c r="BG33" s="608"/>
      <c r="BH33" s="608"/>
      <c r="BI33" s="608"/>
      <c r="BJ33" s="608"/>
      <c r="BK33" s="608"/>
      <c r="BL33" s="4"/>
      <c r="BM33" s="4"/>
      <c r="BN33" s="4"/>
      <c r="BO33" s="4"/>
      <c r="BP33" s="4"/>
      <c r="BQ33" s="4"/>
      <c r="BR33" s="4"/>
      <c r="BS33" s="4"/>
    </row>
    <row r="34" spans="1:72" ht="15" customHeight="1">
      <c r="B34" s="4"/>
      <c r="C34" s="4"/>
      <c r="D34" s="4"/>
      <c r="E34" s="4"/>
      <c r="F34" s="4"/>
      <c r="G34" s="177" t="s">
        <v>
460</v>
      </c>
      <c r="H34" s="177"/>
      <c r="I34" s="177"/>
      <c r="J34" s="177"/>
      <c r="K34" s="177"/>
      <c r="Y34" s="691" t="s">
        <v>
461</v>
      </c>
      <c r="Z34" s="691"/>
      <c r="AA34" s="691"/>
      <c r="AB34" s="691"/>
      <c r="AC34" s="691"/>
      <c r="AD34" s="691"/>
      <c r="AE34" s="37"/>
      <c r="AF34" s="4"/>
      <c r="AG34" s="621"/>
      <c r="AH34" s="622"/>
      <c r="AI34" s="623"/>
      <c r="AJ34" s="605" t="s">
        <v>
1062</v>
      </c>
      <c r="AK34" s="606"/>
      <c r="AL34" s="606"/>
      <c r="AM34" s="606"/>
      <c r="AN34" s="606"/>
      <c r="AO34" s="606"/>
      <c r="AP34" s="606"/>
      <c r="AQ34" s="606"/>
      <c r="AR34" s="606"/>
      <c r="AS34" s="607"/>
      <c r="AT34" s="608">
        <v>
0</v>
      </c>
      <c r="AU34" s="608"/>
      <c r="AV34" s="608"/>
      <c r="AW34" s="608"/>
      <c r="AX34" s="608"/>
      <c r="AY34" s="608"/>
      <c r="AZ34" s="608">
        <v>
0</v>
      </c>
      <c r="BA34" s="608"/>
      <c r="BB34" s="608"/>
      <c r="BC34" s="608"/>
      <c r="BD34" s="608"/>
      <c r="BE34" s="608"/>
      <c r="BF34" s="608">
        <v>
0</v>
      </c>
      <c r="BG34" s="608"/>
      <c r="BH34" s="608"/>
      <c r="BI34" s="608"/>
      <c r="BJ34" s="608"/>
      <c r="BK34" s="608"/>
      <c r="BL34" s="4"/>
      <c r="BM34" s="4"/>
      <c r="BN34" s="4"/>
      <c r="BO34" s="4"/>
      <c r="BP34" s="4"/>
      <c r="BQ34" s="4"/>
      <c r="BR34" s="4"/>
      <c r="BS34" s="4"/>
    </row>
    <row r="35" spans="1:72" ht="15" customHeight="1">
      <c r="A35" s="692" t="s">
        <v>
462</v>
      </c>
      <c r="B35" s="693"/>
      <c r="C35" s="693"/>
      <c r="D35" s="693"/>
      <c r="E35" s="693"/>
      <c r="F35" s="694"/>
      <c r="G35" s="692" t="s">
        <v>
463</v>
      </c>
      <c r="H35" s="693"/>
      <c r="I35" s="693"/>
      <c r="J35" s="694"/>
      <c r="K35" s="692" t="s">
        <v>
464</v>
      </c>
      <c r="L35" s="693"/>
      <c r="M35" s="693"/>
      <c r="N35" s="694"/>
      <c r="O35" s="692" t="s">
        <v>
465</v>
      </c>
      <c r="P35" s="693"/>
      <c r="Q35" s="693"/>
      <c r="R35" s="694"/>
      <c r="S35" s="692" t="s">
        <v>
466</v>
      </c>
      <c r="T35" s="693"/>
      <c r="U35" s="693"/>
      <c r="V35" s="694"/>
      <c r="W35" s="692" t="s">
        <v>
467</v>
      </c>
      <c r="X35" s="693"/>
      <c r="Y35" s="693"/>
      <c r="Z35" s="694"/>
      <c r="AA35" s="692" t="s">
        <v>
468</v>
      </c>
      <c r="AB35" s="693"/>
      <c r="AC35" s="693"/>
      <c r="AD35" s="694"/>
      <c r="AE35" s="37"/>
      <c r="AF35" s="4"/>
      <c r="AG35" s="621"/>
      <c r="AH35" s="622"/>
      <c r="AI35" s="623"/>
      <c r="AJ35" s="605" t="s">
        <v>
1472</v>
      </c>
      <c r="AK35" s="606"/>
      <c r="AL35" s="606"/>
      <c r="AM35" s="606"/>
      <c r="AN35" s="606"/>
      <c r="AO35" s="606"/>
      <c r="AP35" s="606"/>
      <c r="AQ35" s="606"/>
      <c r="AR35" s="606"/>
      <c r="AS35" s="607"/>
      <c r="AT35" s="608">
        <v>
0</v>
      </c>
      <c r="AU35" s="608"/>
      <c r="AV35" s="608"/>
      <c r="AW35" s="608"/>
      <c r="AX35" s="608"/>
      <c r="AY35" s="608"/>
      <c r="AZ35" s="608">
        <v>
0</v>
      </c>
      <c r="BA35" s="608"/>
      <c r="BB35" s="608"/>
      <c r="BC35" s="608"/>
      <c r="BD35" s="608"/>
      <c r="BE35" s="608"/>
      <c r="BF35" s="608">
        <v>
0</v>
      </c>
      <c r="BG35" s="608"/>
      <c r="BH35" s="608"/>
      <c r="BI35" s="608"/>
      <c r="BJ35" s="608"/>
      <c r="BK35" s="608"/>
      <c r="BL35" s="4"/>
      <c r="BM35" s="4"/>
      <c r="BN35" s="4"/>
      <c r="BO35" s="4"/>
      <c r="BP35" s="4"/>
      <c r="BQ35" s="4"/>
      <c r="BR35" s="4"/>
      <c r="BS35" s="4"/>
    </row>
    <row r="36" spans="1:72" ht="15" customHeight="1">
      <c r="A36" s="682" t="s">
        <v>
1246</v>
      </c>
      <c r="B36" s="683"/>
      <c r="C36" s="683"/>
      <c r="D36" s="683"/>
      <c r="E36" s="683"/>
      <c r="F36" s="684"/>
      <c r="G36" s="685">
        <v>
10577607</v>
      </c>
      <c r="H36" s="686"/>
      <c r="I36" s="686"/>
      <c r="J36" s="686"/>
      <c r="K36" s="687">
        <v>
6664010</v>
      </c>
      <c r="L36" s="687"/>
      <c r="M36" s="687"/>
      <c r="N36" s="687"/>
      <c r="O36" s="687">
        <v>
698050</v>
      </c>
      <c r="P36" s="687"/>
      <c r="Q36" s="687"/>
      <c r="R36" s="687"/>
      <c r="S36" s="688">
        <v>
0</v>
      </c>
      <c r="T36" s="688"/>
      <c r="U36" s="688"/>
      <c r="V36" s="688"/>
      <c r="W36" s="671">
        <v>
50594</v>
      </c>
      <c r="X36" s="671"/>
      <c r="Y36" s="671"/>
      <c r="Z36" s="671"/>
      <c r="AA36" s="671">
        <v>
3164953</v>
      </c>
      <c r="AB36" s="671"/>
      <c r="AC36" s="671"/>
      <c r="AD36" s="672"/>
      <c r="AE36" s="4"/>
      <c r="AF36" s="4"/>
      <c r="AG36" s="624"/>
      <c r="AH36" s="625"/>
      <c r="AI36" s="626"/>
      <c r="AJ36" s="605" t="s">
        <v>
1063</v>
      </c>
      <c r="AK36" s="606"/>
      <c r="AL36" s="606"/>
      <c r="AM36" s="606"/>
      <c r="AN36" s="606"/>
      <c r="AO36" s="606"/>
      <c r="AP36" s="606"/>
      <c r="AQ36" s="606"/>
      <c r="AR36" s="606"/>
      <c r="AS36" s="607"/>
      <c r="AT36" s="608">
        <v>
21</v>
      </c>
      <c r="AU36" s="608"/>
      <c r="AV36" s="608"/>
      <c r="AW36" s="608"/>
      <c r="AX36" s="608"/>
      <c r="AY36" s="608"/>
      <c r="AZ36" s="608">
        <v>
21</v>
      </c>
      <c r="BA36" s="608"/>
      <c r="BB36" s="608"/>
      <c r="BC36" s="608"/>
      <c r="BD36" s="608"/>
      <c r="BE36" s="608"/>
      <c r="BF36" s="608">
        <v>
18</v>
      </c>
      <c r="BG36" s="608"/>
      <c r="BH36" s="608"/>
      <c r="BI36" s="608"/>
      <c r="BJ36" s="608"/>
      <c r="BK36" s="608"/>
      <c r="BL36" s="4"/>
      <c r="BM36" s="4"/>
      <c r="BN36" s="4"/>
      <c r="BO36" s="4"/>
      <c r="BP36" s="4"/>
      <c r="BQ36" s="4"/>
      <c r="BR36" s="4"/>
      <c r="BS36" s="4"/>
      <c r="BT36" s="4"/>
    </row>
    <row r="37" spans="1:72" ht="15" customHeight="1">
      <c r="A37" s="673" t="s">
        <v>
1247</v>
      </c>
      <c r="B37" s="674"/>
      <c r="C37" s="674"/>
      <c r="D37" s="674"/>
      <c r="E37" s="674"/>
      <c r="F37" s="675"/>
      <c r="G37" s="676">
        <v>
10590215</v>
      </c>
      <c r="H37" s="677"/>
      <c r="I37" s="677"/>
      <c r="J37" s="677"/>
      <c r="K37" s="678">
        <v>
6678500</v>
      </c>
      <c r="L37" s="678"/>
      <c r="M37" s="678"/>
      <c r="N37" s="678"/>
      <c r="O37" s="678">
        <v>
691113</v>
      </c>
      <c r="P37" s="678"/>
      <c r="Q37" s="678"/>
      <c r="R37" s="678"/>
      <c r="S37" s="679">
        <v>
0</v>
      </c>
      <c r="T37" s="679"/>
      <c r="U37" s="679"/>
      <c r="V37" s="679"/>
      <c r="W37" s="680">
        <v>
50350</v>
      </c>
      <c r="X37" s="680"/>
      <c r="Y37" s="680"/>
      <c r="Z37" s="680"/>
      <c r="AA37" s="680">
        <v>
3170252</v>
      </c>
      <c r="AB37" s="680"/>
      <c r="AC37" s="680"/>
      <c r="AD37" s="681"/>
      <c r="AE37" s="4"/>
      <c r="AF37" s="4"/>
      <c r="AG37" s="519"/>
      <c r="AH37" s="521" t="s">
        <v>
456</v>
      </c>
      <c r="AI37" s="521"/>
      <c r="AJ37" s="522" t="s">
        <v>
1473</v>
      </c>
      <c r="AK37" s="50"/>
      <c r="AL37" s="610" t="s">
        <v>
1474</v>
      </c>
      <c r="AM37" s="610"/>
      <c r="AN37" s="610"/>
      <c r="AO37" s="610"/>
      <c r="AP37" s="610"/>
      <c r="AQ37" s="610"/>
      <c r="AR37" s="610"/>
      <c r="AS37" s="610"/>
      <c r="AT37" s="610"/>
      <c r="AU37" s="610"/>
      <c r="AV37" s="610"/>
      <c r="AW37" s="610"/>
      <c r="AX37" s="610"/>
      <c r="AY37" s="610"/>
      <c r="AZ37" s="610"/>
      <c r="BA37" s="610"/>
      <c r="BB37" s="610"/>
      <c r="BC37" s="610"/>
      <c r="BD37" s="610"/>
      <c r="BE37" s="610"/>
      <c r="BF37" s="610"/>
      <c r="BG37" s="610"/>
      <c r="BH37" s="610"/>
      <c r="BI37" s="610"/>
      <c r="BJ37" s="610"/>
      <c r="BK37" s="523"/>
      <c r="BL37" s="4"/>
      <c r="BM37" s="4"/>
      <c r="BN37" s="4"/>
      <c r="BO37" s="4"/>
      <c r="BP37" s="4"/>
      <c r="BQ37" s="4"/>
      <c r="BR37" s="4"/>
      <c r="BS37" s="4"/>
      <c r="BT37" s="4"/>
    </row>
    <row r="38" spans="1:72" ht="15" customHeight="1">
      <c r="A38" s="665" t="s">
        <v>
1248</v>
      </c>
      <c r="B38" s="666"/>
      <c r="C38" s="666"/>
      <c r="D38" s="666"/>
      <c r="E38" s="666"/>
      <c r="F38" s="667"/>
      <c r="G38" s="668">
        <v>
10604011</v>
      </c>
      <c r="H38" s="669"/>
      <c r="I38" s="669"/>
      <c r="J38" s="669"/>
      <c r="K38" s="670">
        <v>
6718747</v>
      </c>
      <c r="L38" s="670"/>
      <c r="M38" s="670"/>
      <c r="N38" s="670"/>
      <c r="O38" s="670">
        <v>
665988</v>
      </c>
      <c r="P38" s="670"/>
      <c r="Q38" s="670"/>
      <c r="R38" s="670"/>
      <c r="S38" s="670">
        <v>
0</v>
      </c>
      <c r="T38" s="670"/>
      <c r="U38" s="670"/>
      <c r="V38" s="670"/>
      <c r="W38" s="663">
        <v>
50351</v>
      </c>
      <c r="X38" s="663"/>
      <c r="Y38" s="663"/>
      <c r="Z38" s="663"/>
      <c r="AA38" s="663">
        <v>
3168925</v>
      </c>
      <c r="AB38" s="663"/>
      <c r="AC38" s="663"/>
      <c r="AD38" s="664"/>
      <c r="AE38" s="4"/>
      <c r="AF38" s="4"/>
      <c r="AG38" s="4"/>
      <c r="AH38" s="4"/>
      <c r="AI38" s="4"/>
      <c r="AJ38" s="511"/>
      <c r="AK38" s="49"/>
      <c r="AL38" s="611"/>
      <c r="AM38" s="611"/>
      <c r="AN38" s="611"/>
      <c r="AO38" s="611"/>
      <c r="AP38" s="611"/>
      <c r="AQ38" s="611"/>
      <c r="AR38" s="611"/>
      <c r="AS38" s="611"/>
      <c r="AT38" s="611"/>
      <c r="AU38" s="611"/>
      <c r="AV38" s="611"/>
      <c r="AW38" s="611"/>
      <c r="AX38" s="611"/>
      <c r="AY38" s="611"/>
      <c r="AZ38" s="611"/>
      <c r="BA38" s="611"/>
      <c r="BB38" s="611"/>
      <c r="BC38" s="611"/>
      <c r="BD38" s="611"/>
      <c r="BE38" s="611"/>
      <c r="BF38" s="611"/>
      <c r="BG38" s="611"/>
      <c r="BH38" s="611"/>
      <c r="BI38" s="611"/>
      <c r="BJ38" s="611"/>
      <c r="BK38" s="512"/>
      <c r="BL38" s="4"/>
      <c r="BM38" s="4"/>
      <c r="BN38" s="4"/>
      <c r="BO38" s="4"/>
      <c r="BP38" s="4"/>
      <c r="BQ38" s="4"/>
      <c r="BR38" s="4"/>
      <c r="BS38" s="4"/>
      <c r="BT38" s="4"/>
    </row>
    <row r="39" spans="1:72" ht="15" customHeight="1">
      <c r="A39" s="4"/>
      <c r="B39" s="178" t="s">
        <v>
469</v>
      </c>
      <c r="C39" s="4"/>
      <c r="D39" s="4"/>
      <c r="E39" s="4"/>
      <c r="F39" s="4"/>
      <c r="G39" s="4"/>
      <c r="H39" s="4"/>
      <c r="I39" s="4"/>
      <c r="J39" s="4"/>
      <c r="K39" s="4"/>
      <c r="L39" s="4"/>
      <c r="M39" s="4"/>
      <c r="N39" s="4"/>
      <c r="O39" s="4"/>
      <c r="P39" s="4"/>
      <c r="Q39" s="4"/>
      <c r="R39" s="4"/>
      <c r="S39" s="4"/>
      <c r="T39" s="4"/>
      <c r="U39" s="4"/>
      <c r="V39" s="4"/>
      <c r="W39" s="4"/>
      <c r="X39" s="4"/>
      <c r="Y39" s="4"/>
      <c r="Z39" s="4"/>
      <c r="AA39" s="4"/>
      <c r="AB39" s="4"/>
      <c r="AC39" s="4"/>
      <c r="AD39" s="4"/>
      <c r="AE39" s="4"/>
      <c r="AF39" s="4"/>
      <c r="AG39" s="4"/>
      <c r="AH39" s="4"/>
      <c r="AI39" s="4"/>
      <c r="AJ39" s="511" t="s">
        <v>
1475</v>
      </c>
      <c r="AK39" s="49"/>
      <c r="AL39" s="219" t="s">
        <v>
457</v>
      </c>
      <c r="AM39" s="219"/>
      <c r="AN39" s="219"/>
      <c r="AO39" s="219"/>
      <c r="AP39" s="219"/>
      <c r="AQ39" s="219"/>
      <c r="AR39" s="219"/>
      <c r="AS39" s="219"/>
      <c r="AT39" s="219"/>
      <c r="AU39" s="219"/>
      <c r="AV39" s="219"/>
      <c r="AW39" s="219"/>
      <c r="AX39" s="217"/>
      <c r="AY39" s="217"/>
      <c r="AZ39" s="219"/>
      <c r="BA39" s="219"/>
      <c r="BB39" s="219"/>
      <c r="BC39" s="219"/>
      <c r="BD39" s="218"/>
      <c r="BE39" s="218"/>
      <c r="BF39" s="218"/>
      <c r="BG39" s="218"/>
      <c r="BH39" s="218"/>
      <c r="BI39" s="218"/>
      <c r="BJ39" s="218"/>
      <c r="BK39" s="511"/>
      <c r="BL39" s="4"/>
      <c r="BM39" s="4"/>
      <c r="BN39" s="4"/>
      <c r="BO39" s="4"/>
      <c r="BP39" s="4"/>
      <c r="BQ39" s="4"/>
      <c r="BR39" s="4"/>
      <c r="BS39" s="4"/>
      <c r="BT39" s="4"/>
    </row>
    <row r="40" spans="1:72" ht="15" customHeight="1">
      <c r="A40" s="4"/>
      <c r="B40" s="178"/>
      <c r="C40" s="178"/>
      <c r="D40" s="178"/>
      <c r="E40" s="178"/>
      <c r="F40" s="178"/>
      <c r="G40" s="178"/>
      <c r="H40" s="178"/>
      <c r="I40" s="178"/>
      <c r="J40" s="4" t="s">
        <v>
1045</v>
      </c>
      <c r="K40" s="4"/>
      <c r="L40" s="4"/>
      <c r="M40" s="4"/>
      <c r="N40" s="4"/>
      <c r="O40" s="4"/>
      <c r="P40" s="4"/>
      <c r="Q40" s="4"/>
      <c r="R40" s="4"/>
      <c r="S40" s="4"/>
      <c r="T40" s="4"/>
      <c r="U40" s="4"/>
      <c r="V40" s="4"/>
      <c r="W40" s="4"/>
      <c r="X40" s="4"/>
      <c r="Y40" s="4"/>
      <c r="Z40" s="4"/>
      <c r="AA40" s="4"/>
      <c r="AB40" s="4"/>
      <c r="AC40" s="4"/>
      <c r="AD40" s="4"/>
      <c r="AE40" s="4"/>
      <c r="AF40" s="4"/>
      <c r="AG40" s="4"/>
      <c r="AH40" s="4"/>
      <c r="AI40" s="4"/>
      <c r="AJ40" s="511" t="s">
        <v>
1476</v>
      </c>
      <c r="AK40" s="4"/>
      <c r="AL40" s="219" t="s">
        <v>
1071</v>
      </c>
      <c r="AM40" s="362"/>
      <c r="AN40" s="362"/>
      <c r="AO40" s="362"/>
      <c r="AP40" s="362"/>
      <c r="AQ40" s="362"/>
      <c r="AR40" s="362"/>
      <c r="AS40" s="362"/>
      <c r="AT40" s="362"/>
      <c r="AU40" s="362"/>
      <c r="AV40" s="362"/>
      <c r="AW40" s="362"/>
      <c r="AX40" s="362"/>
      <c r="AY40" s="362"/>
      <c r="AZ40" s="362"/>
      <c r="BA40" s="362"/>
      <c r="BB40" s="362"/>
      <c r="BC40" s="362"/>
      <c r="BD40" s="362"/>
      <c r="BE40" s="362"/>
      <c r="BF40" s="362"/>
      <c r="BG40" s="362"/>
      <c r="BH40" s="362"/>
      <c r="BI40" s="362"/>
      <c r="BJ40" s="362"/>
      <c r="BK40" s="512"/>
      <c r="BL40" s="4"/>
      <c r="BM40" s="4"/>
      <c r="BN40" s="4"/>
      <c r="BO40" s="4"/>
      <c r="BP40" s="4"/>
      <c r="BQ40" s="4"/>
      <c r="BR40" s="4"/>
      <c r="BS40" s="4"/>
      <c r="BT40" s="4"/>
    </row>
    <row r="41" spans="1:72" ht="15" customHeight="1">
      <c r="A41" s="4"/>
      <c r="B41" s="4"/>
      <c r="C41" s="4"/>
      <c r="D41" s="4"/>
      <c r="E41" s="4"/>
      <c r="F41" s="4"/>
      <c r="G41" s="4"/>
      <c r="H41" s="4"/>
      <c r="I41" s="4"/>
      <c r="J41" s="4"/>
      <c r="K41" s="4"/>
      <c r="L41" s="4"/>
      <c r="M41" s="4"/>
      <c r="N41" s="4"/>
      <c r="O41" s="4"/>
      <c r="P41" s="4"/>
      <c r="Q41" s="4"/>
      <c r="R41" s="4"/>
      <c r="S41" s="4"/>
      <c r="T41" s="4"/>
      <c r="U41" s="4"/>
      <c r="V41" s="4"/>
      <c r="W41" s="4"/>
      <c r="X41" s="4"/>
      <c r="Y41" s="4"/>
      <c r="Z41" s="4"/>
      <c r="AA41" s="4"/>
      <c r="AB41" s="4"/>
      <c r="AC41" s="4"/>
      <c r="AD41" s="4"/>
      <c r="AE41" s="4"/>
      <c r="AF41" s="4"/>
      <c r="AG41" s="4"/>
      <c r="AH41" s="4"/>
      <c r="AI41" s="4"/>
      <c r="AJ41" s="511" t="s">
        <v>
1477</v>
      </c>
      <c r="AK41" s="4"/>
      <c r="AL41" s="609" t="s">
        <v>
1478</v>
      </c>
      <c r="AM41" s="609"/>
      <c r="AN41" s="609"/>
      <c r="AO41" s="609"/>
      <c r="AP41" s="609"/>
      <c r="AQ41" s="609"/>
      <c r="AR41" s="609"/>
      <c r="AS41" s="609"/>
      <c r="AT41" s="609"/>
      <c r="AU41" s="609"/>
      <c r="AV41" s="609"/>
      <c r="AW41" s="609"/>
      <c r="AX41" s="609"/>
      <c r="AY41" s="609"/>
      <c r="AZ41" s="609"/>
      <c r="BA41" s="609"/>
      <c r="BB41" s="609"/>
      <c r="BC41" s="609"/>
      <c r="BD41" s="609"/>
      <c r="BE41" s="609"/>
      <c r="BF41" s="609"/>
      <c r="BG41" s="609"/>
      <c r="BH41" s="609"/>
      <c r="BI41" s="609"/>
      <c r="BJ41" s="609"/>
      <c r="BK41" s="512"/>
      <c r="BL41" s="4"/>
      <c r="BM41" s="4"/>
      <c r="BN41" s="4"/>
      <c r="BO41" s="4"/>
      <c r="BP41" s="4"/>
      <c r="BQ41" s="4"/>
      <c r="BR41" s="4"/>
      <c r="BS41" s="4"/>
      <c r="BT41" s="4"/>
    </row>
    <row r="42" spans="1:72" ht="15" customHeight="1">
      <c r="A42" s="4"/>
      <c r="B42" s="4"/>
      <c r="C42" s="4"/>
      <c r="D42" s="4"/>
      <c r="E42" s="4"/>
      <c r="F42" s="4"/>
      <c r="G42" s="4"/>
      <c r="H42" s="4"/>
      <c r="I42" s="4"/>
      <c r="J42" s="4"/>
      <c r="K42" s="4"/>
      <c r="L42" s="4"/>
      <c r="M42" s="4"/>
      <c r="N42" s="4"/>
      <c r="O42" s="4"/>
      <c r="P42" s="4"/>
      <c r="Q42" s="4"/>
      <c r="R42" s="4"/>
      <c r="S42" s="4"/>
      <c r="T42" s="4"/>
      <c r="U42" s="4"/>
      <c r="V42" s="4"/>
      <c r="W42" s="4"/>
      <c r="X42" s="4"/>
      <c r="Y42" s="4"/>
      <c r="Z42" s="4"/>
      <c r="AA42" s="4"/>
      <c r="AB42" s="4"/>
      <c r="AC42" s="4"/>
      <c r="AD42" s="4"/>
      <c r="AE42" s="4"/>
      <c r="AF42" s="4"/>
      <c r="AG42" s="4"/>
      <c r="AH42" s="4"/>
      <c r="AI42" s="4"/>
      <c r="AJ42" s="49"/>
      <c r="AK42" s="4"/>
      <c r="AL42" s="609"/>
      <c r="AM42" s="609"/>
      <c r="AN42" s="609"/>
      <c r="AO42" s="609"/>
      <c r="AP42" s="609"/>
      <c r="AQ42" s="609"/>
      <c r="AR42" s="609"/>
      <c r="AS42" s="609"/>
      <c r="AT42" s="609"/>
      <c r="AU42" s="609"/>
      <c r="AV42" s="609"/>
      <c r="AW42" s="609"/>
      <c r="AX42" s="609"/>
      <c r="AY42" s="609"/>
      <c r="AZ42" s="609"/>
      <c r="BA42" s="609"/>
      <c r="BB42" s="609"/>
      <c r="BC42" s="609"/>
      <c r="BD42" s="609"/>
      <c r="BE42" s="609"/>
      <c r="BF42" s="609"/>
      <c r="BG42" s="609"/>
      <c r="BH42" s="609"/>
      <c r="BI42" s="609"/>
      <c r="BJ42" s="609"/>
      <c r="BK42" s="4"/>
      <c r="BL42" s="4"/>
      <c r="BM42" s="4"/>
      <c r="BN42" s="4"/>
      <c r="BO42" s="4"/>
      <c r="BP42" s="4"/>
      <c r="BQ42" s="4"/>
      <c r="BR42" s="4"/>
      <c r="BS42" s="4"/>
      <c r="BT42" s="4"/>
    </row>
    <row r="43" spans="1:72" ht="15" customHeight="1">
      <c r="AG43" s="4"/>
      <c r="AH43" s="4"/>
      <c r="AI43" s="4"/>
      <c r="AK43" s="49"/>
      <c r="AL43" s="511"/>
      <c r="AM43" s="49"/>
      <c r="AN43" s="511"/>
      <c r="AO43" s="49"/>
      <c r="AP43" s="49"/>
      <c r="AQ43" s="49"/>
      <c r="AR43" s="49"/>
      <c r="AS43" s="49"/>
      <c r="AT43" s="49"/>
      <c r="AU43" s="49"/>
      <c r="AV43" s="49"/>
      <c r="AW43" s="4"/>
      <c r="AX43" s="4"/>
      <c r="AY43" s="4"/>
      <c r="AZ43" s="4"/>
      <c r="BA43" s="4"/>
      <c r="BB43" s="4"/>
      <c r="BC43" s="4"/>
      <c r="BD43" s="4"/>
      <c r="BE43" s="4"/>
      <c r="BF43" s="4"/>
      <c r="BG43" s="4"/>
      <c r="BH43" s="4"/>
      <c r="BI43" s="4"/>
      <c r="BJ43" s="4"/>
      <c r="BK43" s="4"/>
      <c r="BM43" s="4"/>
      <c r="BN43" s="4"/>
      <c r="BO43" s="4"/>
      <c r="BP43" s="4"/>
      <c r="BQ43" s="4"/>
      <c r="BR43" s="4"/>
      <c r="BS43" s="4"/>
      <c r="BT43" s="4"/>
    </row>
    <row r="44" spans="1:72" ht="15" customHeight="1">
      <c r="A44" s="4"/>
      <c r="B44" s="4"/>
      <c r="C44" s="4"/>
      <c r="D44" s="4"/>
      <c r="E44" s="4"/>
      <c r="F44" s="4"/>
      <c r="G44" s="4"/>
      <c r="H44" s="4"/>
      <c r="I44" s="4"/>
      <c r="J44" s="4"/>
      <c r="K44" s="4"/>
      <c r="L44" s="4"/>
      <c r="M44" s="4"/>
      <c r="N44" s="4"/>
      <c r="O44" s="4"/>
      <c r="P44" s="4"/>
      <c r="Q44" s="4"/>
      <c r="R44" s="4"/>
      <c r="S44" s="4"/>
      <c r="T44" s="4"/>
      <c r="U44" s="4"/>
      <c r="V44" s="4"/>
      <c r="W44" s="4"/>
      <c r="X44" s="4"/>
      <c r="Y44" s="4"/>
      <c r="Z44" s="4"/>
      <c r="AA44" s="4"/>
      <c r="AB44" s="4"/>
      <c r="AC44" s="4"/>
      <c r="AD44" s="4"/>
      <c r="AE44" s="4"/>
      <c r="AF44" s="4"/>
      <c r="AG44" s="49"/>
      <c r="AH44" s="49"/>
      <c r="AI44" s="49"/>
      <c r="AJ44" s="522" t="s">
        <v>
1064</v>
      </c>
      <c r="AK44" s="49"/>
      <c r="AL44" s="49"/>
      <c r="AM44" s="49"/>
      <c r="AN44" s="49"/>
      <c r="AO44" s="49"/>
      <c r="AP44" s="49"/>
      <c r="AQ44" s="49"/>
      <c r="AR44" s="49"/>
      <c r="AS44" s="49"/>
      <c r="AT44" s="49"/>
      <c r="AU44" s="49"/>
      <c r="AV44" s="49"/>
      <c r="AW44" s="49"/>
      <c r="AX44" s="49"/>
      <c r="AY44" s="49"/>
      <c r="AZ44" s="49"/>
      <c r="BA44" s="49"/>
      <c r="BB44" s="49"/>
      <c r="BC44" s="49"/>
      <c r="BD44" s="49"/>
      <c r="BE44" s="49"/>
      <c r="BF44" s="49"/>
      <c r="BG44" s="49"/>
      <c r="BH44" s="49"/>
      <c r="BI44" s="49"/>
      <c r="BJ44" s="49"/>
      <c r="BK44" s="49"/>
      <c r="BL44" s="4"/>
      <c r="BM44" s="4"/>
      <c r="BN44" s="4"/>
      <c r="BO44" s="4"/>
      <c r="BP44" s="4"/>
      <c r="BQ44" s="4"/>
      <c r="BR44" s="4"/>
      <c r="BS44" s="4"/>
      <c r="BT44" s="4"/>
    </row>
    <row r="45" spans="1:72" ht="15" customHeight="1">
      <c r="A45" s="4"/>
      <c r="B45" s="4"/>
      <c r="C45" s="4"/>
      <c r="D45" s="4"/>
      <c r="E45" s="4"/>
      <c r="F45" s="4"/>
      <c r="G45" s="4"/>
      <c r="H45" s="4"/>
      <c r="I45" s="4"/>
      <c r="J45" s="4"/>
      <c r="K45" s="4"/>
      <c r="L45" s="4"/>
      <c r="M45" s="4"/>
      <c r="N45" s="4"/>
      <c r="O45" s="4"/>
      <c r="P45" s="4"/>
      <c r="Q45" s="4"/>
      <c r="R45" s="4"/>
      <c r="S45" s="4"/>
      <c r="T45" s="4"/>
      <c r="U45" s="4"/>
      <c r="V45" s="4"/>
      <c r="W45" s="4"/>
      <c r="X45" s="4"/>
      <c r="Y45" s="4"/>
      <c r="Z45" s="4"/>
      <c r="AA45" s="4"/>
      <c r="AB45" s="4"/>
      <c r="AC45" s="4"/>
      <c r="AD45" s="4"/>
      <c r="AE45" s="4"/>
      <c r="AF45" s="4"/>
      <c r="AG45" s="4"/>
      <c r="AH45" s="4"/>
      <c r="AI45" s="4"/>
      <c r="AJ45" s="4"/>
      <c r="AK45" s="4"/>
      <c r="AL45" s="4"/>
      <c r="AM45" s="4"/>
      <c r="AN45" s="4"/>
      <c r="AO45" s="4"/>
      <c r="AP45" s="4"/>
      <c r="AQ45" s="4"/>
      <c r="AR45" s="4"/>
      <c r="AS45" s="4"/>
      <c r="AT45" s="4"/>
      <c r="AU45" s="4"/>
      <c r="AV45" s="4"/>
      <c r="AW45" s="4"/>
      <c r="AX45" s="4"/>
      <c r="AY45" s="4"/>
      <c r="AZ45" s="4"/>
      <c r="BA45" s="4"/>
      <c r="BB45" s="4"/>
      <c r="BC45" s="4"/>
      <c r="BD45" s="4"/>
      <c r="BE45" s="4"/>
      <c r="BF45" s="4"/>
      <c r="BG45" s="4"/>
      <c r="BH45" s="4"/>
      <c r="BI45" s="4"/>
      <c r="BJ45" s="4"/>
      <c r="BK45" s="4"/>
      <c r="BL45" s="4"/>
      <c r="BM45" s="4"/>
      <c r="BN45" s="4"/>
      <c r="BO45" s="4"/>
      <c r="BP45" s="4"/>
      <c r="BQ45" s="4"/>
      <c r="BR45" s="4"/>
      <c r="BS45" s="4"/>
      <c r="BT45" s="4"/>
    </row>
    <row r="46" spans="1:72" ht="15" customHeight="1">
      <c r="A46" s="4"/>
      <c r="B46" s="4"/>
      <c r="C46" s="4"/>
      <c r="D46" s="4"/>
      <c r="E46" s="4"/>
      <c r="F46" s="4"/>
      <c r="G46" s="4"/>
      <c r="H46" s="4"/>
      <c r="I46" s="4"/>
      <c r="J46" s="4"/>
      <c r="K46" s="4"/>
      <c r="L46" s="4"/>
      <c r="M46" s="4"/>
      <c r="N46" s="4"/>
      <c r="O46" s="4"/>
      <c r="P46" s="4"/>
      <c r="Q46" s="4"/>
      <c r="R46" s="4"/>
      <c r="S46" s="4"/>
      <c r="T46" s="4"/>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c r="AU46" s="4"/>
      <c r="AV46" s="4"/>
      <c r="AW46" s="4"/>
      <c r="AX46" s="4"/>
      <c r="AY46" s="4"/>
      <c r="AZ46" s="4"/>
      <c r="BA46" s="4"/>
      <c r="BB46" s="4"/>
      <c r="BC46" s="4"/>
      <c r="BD46" s="4"/>
      <c r="BE46" s="4"/>
      <c r="BF46" s="4"/>
      <c r="BG46" s="4"/>
      <c r="BH46" s="4"/>
      <c r="BI46" s="4"/>
      <c r="BJ46" s="4"/>
      <c r="BK46" s="4"/>
      <c r="BL46" s="4"/>
      <c r="BM46" s="4"/>
      <c r="BN46" s="4"/>
      <c r="BO46" s="4"/>
      <c r="BP46" s="4"/>
      <c r="BQ46" s="4"/>
      <c r="BR46" s="4"/>
      <c r="BS46" s="4"/>
      <c r="BT46" s="4"/>
    </row>
    <row r="47" spans="1:72" ht="15" customHeight="1">
      <c r="A47" s="4"/>
      <c r="B47" s="4"/>
      <c r="C47" s="4"/>
      <c r="D47" s="4"/>
      <c r="E47" s="4"/>
      <c r="F47" s="4"/>
      <c r="G47" s="4"/>
      <c r="H47" s="4"/>
      <c r="I47" s="4"/>
      <c r="J47" s="4"/>
      <c r="K47" s="4"/>
      <c r="L47" s="4"/>
      <c r="M47" s="4"/>
      <c r="N47" s="4"/>
      <c r="O47" s="4"/>
      <c r="P47" s="4"/>
      <c r="Q47" s="4"/>
      <c r="R47" s="4"/>
      <c r="S47" s="4"/>
      <c r="T47" s="4"/>
      <c r="U47" s="4"/>
      <c r="V47" s="4"/>
      <c r="W47" s="4"/>
      <c r="X47" s="4"/>
      <c r="Y47" s="4"/>
      <c r="Z47" s="4"/>
      <c r="AA47" s="4"/>
      <c r="AB47" s="4"/>
      <c r="AC47" s="4"/>
      <c r="AD47" s="4"/>
      <c r="AE47" s="4"/>
      <c r="AF47" s="4"/>
      <c r="AG47" s="4"/>
      <c r="AH47" s="4"/>
      <c r="AI47" s="4"/>
      <c r="AJ47" s="4"/>
      <c r="AK47" s="4"/>
      <c r="AL47" s="4"/>
      <c r="AM47" s="4"/>
      <c r="AN47" s="4"/>
      <c r="AO47" s="4"/>
      <c r="AP47" s="4"/>
      <c r="AQ47" s="4"/>
      <c r="AR47" s="4"/>
      <c r="AS47" s="4"/>
      <c r="AT47" s="4"/>
      <c r="AU47" s="4"/>
      <c r="AV47" s="4"/>
      <c r="AW47" s="4"/>
      <c r="AX47" s="4"/>
      <c r="AY47" s="4"/>
      <c r="AZ47" s="4"/>
      <c r="BA47" s="4"/>
      <c r="BB47" s="4"/>
      <c r="BC47" s="4"/>
      <c r="BD47" s="4"/>
      <c r="BE47" s="4"/>
      <c r="BF47" s="4"/>
      <c r="BG47" s="4"/>
      <c r="BH47" s="4"/>
      <c r="BI47" s="4"/>
      <c r="BJ47" s="4"/>
      <c r="BK47" s="4"/>
      <c r="BL47" s="4"/>
      <c r="BM47" s="4"/>
      <c r="BN47" s="4"/>
      <c r="BO47" s="4"/>
      <c r="BP47" s="4"/>
      <c r="BQ47" s="4"/>
      <c r="BR47" s="4"/>
      <c r="BS47" s="4"/>
      <c r="BT47" s="4"/>
    </row>
    <row r="48" spans="1:72" ht="15" customHeight="1">
      <c r="A48" s="4"/>
      <c r="B48" s="4"/>
      <c r="C48" s="4"/>
      <c r="D48" s="4"/>
      <c r="E48" s="4"/>
      <c r="F48" s="4"/>
      <c r="G48" s="4"/>
      <c r="H48" s="4"/>
      <c r="I48" s="4"/>
      <c r="J48" s="4"/>
      <c r="K48" s="4"/>
      <c r="L48" s="4"/>
      <c r="M48" s="4"/>
      <c r="N48" s="4"/>
      <c r="O48" s="4"/>
      <c r="P48" s="4"/>
      <c r="Q48" s="4"/>
      <c r="R48" s="4"/>
      <c r="S48" s="4"/>
      <c r="T48" s="4"/>
      <c r="U48" s="4"/>
      <c r="V48" s="4"/>
      <c r="W48" s="4"/>
      <c r="X48" s="4"/>
      <c r="Y48" s="4"/>
      <c r="Z48" s="4"/>
      <c r="AA48" s="4"/>
      <c r="AB48" s="4"/>
      <c r="AC48" s="4"/>
      <c r="AD48" s="4"/>
      <c r="AE48" s="4"/>
      <c r="AF48" s="4"/>
      <c r="AG48" s="4"/>
      <c r="AH48" s="4"/>
      <c r="AI48" s="4"/>
      <c r="AJ48" s="4"/>
      <c r="AK48" s="4"/>
      <c r="AL48" s="4"/>
      <c r="AM48" s="4"/>
      <c r="AN48" s="4"/>
      <c r="AO48" s="4"/>
      <c r="AP48" s="4"/>
      <c r="AQ48" s="4"/>
      <c r="AR48" s="4"/>
      <c r="AS48" s="4"/>
      <c r="AT48" s="4"/>
      <c r="AU48" s="4"/>
      <c r="AV48" s="4"/>
      <c r="AW48" s="4"/>
      <c r="AX48" s="4"/>
      <c r="AY48" s="4"/>
      <c r="AZ48" s="4"/>
      <c r="BA48" s="4"/>
      <c r="BB48" s="4"/>
      <c r="BC48" s="4"/>
      <c r="BD48" s="4"/>
      <c r="BE48" s="4"/>
      <c r="BF48" s="4"/>
      <c r="BG48" s="4"/>
      <c r="BH48" s="4"/>
      <c r="BI48" s="4"/>
      <c r="BJ48" s="4"/>
      <c r="BK48" s="4"/>
      <c r="BL48" s="4"/>
      <c r="BM48" s="4"/>
      <c r="BN48" s="4"/>
      <c r="BO48" s="4"/>
      <c r="BP48" s="4"/>
      <c r="BQ48" s="4"/>
      <c r="BR48" s="4"/>
      <c r="BS48" s="4"/>
      <c r="BT48" s="4"/>
    </row>
    <row r="49" spans="1:72" ht="15" customHeight="1">
      <c r="A49" s="4"/>
      <c r="B49" s="4"/>
      <c r="C49" s="4"/>
      <c r="D49" s="4"/>
      <c r="E49" s="4"/>
      <c r="F49" s="4"/>
      <c r="G49" s="4"/>
      <c r="H49" s="4"/>
      <c r="I49" s="4"/>
      <c r="J49" s="4"/>
      <c r="K49" s="4"/>
      <c r="L49" s="4"/>
      <c r="M49" s="4"/>
      <c r="N49" s="4"/>
      <c r="O49" s="4"/>
      <c r="P49" s="4"/>
      <c r="Q49" s="4"/>
      <c r="R49" s="4"/>
      <c r="S49" s="4"/>
      <c r="T49" s="4"/>
      <c r="U49" s="4"/>
      <c r="V49" s="4"/>
      <c r="W49" s="4"/>
      <c r="X49" s="4"/>
      <c r="Y49" s="4"/>
      <c r="Z49" s="4"/>
      <c r="AA49" s="4"/>
      <c r="AB49" s="4"/>
      <c r="AC49" s="4"/>
      <c r="AD49" s="4"/>
      <c r="AE49" s="4"/>
      <c r="AF49" s="4"/>
      <c r="AG49" s="4"/>
      <c r="AH49" s="4"/>
      <c r="AI49" s="4"/>
      <c r="AJ49" s="4"/>
      <c r="AK49" s="4"/>
      <c r="AL49" s="4"/>
      <c r="AM49" s="4"/>
      <c r="AN49" s="4"/>
      <c r="AO49" s="4"/>
      <c r="AP49" s="4"/>
      <c r="AQ49" s="4"/>
      <c r="AR49" s="4"/>
      <c r="AS49" s="4"/>
      <c r="AT49" s="4"/>
      <c r="AU49" s="4"/>
      <c r="AV49" s="4"/>
      <c r="AW49" s="4"/>
      <c r="AX49" s="4"/>
      <c r="AY49" s="4"/>
      <c r="AZ49" s="4"/>
      <c r="BA49" s="4"/>
      <c r="BB49" s="4"/>
      <c r="BC49" s="4"/>
      <c r="BD49" s="4"/>
      <c r="BE49" s="4"/>
      <c r="BF49" s="4"/>
      <c r="BG49" s="4"/>
      <c r="BH49" s="4"/>
      <c r="BI49" s="4"/>
      <c r="BJ49" s="4"/>
      <c r="BK49" s="4"/>
      <c r="BL49" s="4"/>
      <c r="BM49" s="4"/>
      <c r="BN49" s="4"/>
      <c r="BO49" s="4"/>
      <c r="BP49" s="4"/>
      <c r="BQ49" s="4"/>
      <c r="BR49" s="4"/>
      <c r="BS49" s="4"/>
      <c r="BT49" s="4"/>
    </row>
    <row r="50" spans="1:72" ht="15" customHeight="1">
      <c r="A50" s="4"/>
      <c r="B50" s="4"/>
      <c r="C50" s="4"/>
      <c r="D50" s="4"/>
      <c r="E50" s="4"/>
      <c r="F50" s="4"/>
      <c r="G50" s="4"/>
      <c r="H50" s="4"/>
      <c r="I50" s="4"/>
      <c r="J50" s="4"/>
      <c r="K50" s="4"/>
      <c r="L50" s="4"/>
      <c r="M50" s="4"/>
      <c r="N50" s="4"/>
      <c r="O50" s="4"/>
      <c r="P50" s="4"/>
      <c r="Q50" s="4"/>
      <c r="R50" s="4"/>
      <c r="S50" s="4"/>
      <c r="T50" s="4"/>
      <c r="U50" s="4"/>
      <c r="V50" s="4"/>
      <c r="W50" s="4"/>
      <c r="X50" s="4"/>
      <c r="Y50" s="4"/>
      <c r="Z50" s="4"/>
      <c r="AA50" s="4"/>
      <c r="AB50" s="4"/>
      <c r="AC50" s="4"/>
      <c r="AD50" s="4"/>
      <c r="AE50" s="4"/>
      <c r="AF50" s="4"/>
      <c r="AG50" s="4"/>
      <c r="AH50" s="4"/>
      <c r="AI50" s="4"/>
      <c r="AJ50" s="4"/>
      <c r="AK50" s="4"/>
      <c r="AL50" s="4"/>
      <c r="AM50" s="4"/>
      <c r="AN50" s="4"/>
      <c r="AO50" s="4"/>
      <c r="AP50" s="4"/>
      <c r="AQ50" s="4"/>
      <c r="AR50" s="4"/>
      <c r="AS50" s="4"/>
      <c r="AT50" s="4"/>
      <c r="AU50" s="4"/>
      <c r="AV50" s="4"/>
      <c r="AW50" s="4"/>
      <c r="AX50" s="4"/>
      <c r="AY50" s="4"/>
      <c r="AZ50" s="4"/>
      <c r="BA50" s="4"/>
      <c r="BB50" s="4"/>
      <c r="BC50" s="4"/>
      <c r="BD50" s="4"/>
      <c r="BE50" s="4"/>
      <c r="BF50" s="4"/>
      <c r="BG50" s="4"/>
      <c r="BH50" s="4"/>
      <c r="BI50" s="4"/>
      <c r="BJ50" s="4"/>
      <c r="BK50" s="4"/>
      <c r="BL50" s="4"/>
      <c r="BM50" s="4"/>
      <c r="BN50" s="4"/>
      <c r="BO50" s="4"/>
      <c r="BP50" s="4"/>
      <c r="BQ50" s="4"/>
      <c r="BR50" s="4"/>
      <c r="BS50" s="4"/>
      <c r="BT50" s="4"/>
    </row>
    <row r="51" spans="1:72" ht="22.5" customHeight="1">
      <c r="A51" s="4"/>
      <c r="B51" s="4"/>
      <c r="C51" s="4"/>
      <c r="D51" s="4"/>
      <c r="E51" s="4"/>
      <c r="F51" s="4"/>
      <c r="G51" s="4"/>
      <c r="H51" s="4"/>
      <c r="I51" s="4"/>
      <c r="J51" s="4"/>
      <c r="K51" s="4"/>
      <c r="L51" s="4"/>
      <c r="M51" s="4"/>
      <c r="N51" s="4"/>
      <c r="O51" s="4"/>
      <c r="P51" s="4"/>
      <c r="Q51" s="4"/>
      <c r="R51" s="4"/>
      <c r="S51" s="4"/>
      <c r="T51" s="4"/>
      <c r="U51" s="4"/>
      <c r="V51" s="4"/>
      <c r="W51" s="4"/>
      <c r="X51" s="4"/>
      <c r="Y51" s="4"/>
      <c r="Z51" s="4"/>
      <c r="AA51" s="4"/>
      <c r="AB51" s="4"/>
      <c r="AC51" s="4"/>
      <c r="AD51" s="4"/>
      <c r="AE51" s="4"/>
      <c r="AF51" s="4"/>
      <c r="AG51" s="4"/>
      <c r="AH51" s="4"/>
      <c r="AI51" s="4"/>
      <c r="AJ51" s="4"/>
      <c r="AK51" s="4"/>
      <c r="AL51" s="4"/>
      <c r="AM51" s="4"/>
      <c r="AN51" s="4"/>
      <c r="AO51" s="4"/>
      <c r="AP51" s="4"/>
      <c r="AQ51" s="4"/>
      <c r="AR51" s="4"/>
      <c r="AS51" s="4"/>
      <c r="AT51" s="4"/>
      <c r="AU51" s="4"/>
      <c r="AV51" s="4"/>
      <c r="AW51" s="4"/>
      <c r="AX51" s="4"/>
      <c r="AY51" s="4"/>
      <c r="AZ51" s="4"/>
      <c r="BA51" s="4"/>
      <c r="BB51" s="4"/>
      <c r="BC51" s="4"/>
      <c r="BD51" s="4"/>
      <c r="BE51" s="4"/>
      <c r="BF51" s="4"/>
      <c r="BG51" s="4"/>
      <c r="BH51" s="4"/>
      <c r="BI51" s="4"/>
      <c r="BJ51" s="4"/>
      <c r="BK51" s="4"/>
      <c r="BL51" s="4"/>
      <c r="BM51" s="4"/>
      <c r="BN51" s="4"/>
      <c r="BO51" s="4"/>
      <c r="BP51" s="4"/>
      <c r="BQ51" s="4"/>
      <c r="BR51" s="4"/>
      <c r="BS51" s="4"/>
      <c r="BT51" s="4"/>
    </row>
    <row r="52" spans="1:72" ht="15" customHeight="1">
      <c r="A52" s="601">
        <v>
3</v>
      </c>
      <c r="B52" s="594"/>
      <c r="C52" s="594"/>
      <c r="D52" s="594"/>
      <c r="E52" s="594"/>
      <c r="F52" s="594"/>
      <c r="G52" s="594"/>
      <c r="H52" s="594"/>
      <c r="I52" s="594"/>
      <c r="J52" s="594"/>
      <c r="K52" s="594"/>
      <c r="L52" s="594"/>
      <c r="M52" s="594"/>
      <c r="N52" s="594"/>
      <c r="O52" s="594"/>
      <c r="P52" s="594"/>
      <c r="Q52" s="594"/>
      <c r="R52" s="594"/>
      <c r="S52" s="594"/>
      <c r="T52" s="594"/>
      <c r="U52" s="594"/>
      <c r="V52" s="594"/>
      <c r="W52" s="594"/>
      <c r="X52" s="594"/>
      <c r="Y52" s="594"/>
      <c r="Z52" s="594"/>
      <c r="AA52" s="594"/>
      <c r="AB52" s="594"/>
      <c r="AC52" s="594"/>
      <c r="AD52" s="594"/>
      <c r="AE52" s="594"/>
      <c r="AF52" s="594"/>
      <c r="AG52" s="601">
        <v>
4</v>
      </c>
      <c r="AH52" s="601"/>
      <c r="AI52" s="601"/>
      <c r="AJ52" s="601"/>
      <c r="AK52" s="601"/>
      <c r="AL52" s="601"/>
      <c r="AM52" s="601"/>
      <c r="AN52" s="601"/>
      <c r="AO52" s="601"/>
      <c r="AP52" s="601"/>
      <c r="AQ52" s="601"/>
      <c r="AR52" s="601"/>
      <c r="AS52" s="601"/>
      <c r="AT52" s="601"/>
      <c r="AU52" s="601"/>
      <c r="AV52" s="601"/>
      <c r="AW52" s="601"/>
      <c r="AX52" s="601"/>
      <c r="AY52" s="601"/>
      <c r="AZ52" s="601"/>
      <c r="BA52" s="601"/>
      <c r="BB52" s="601"/>
      <c r="BC52" s="601"/>
      <c r="BD52" s="601"/>
      <c r="BE52" s="601"/>
      <c r="BF52" s="601"/>
      <c r="BG52" s="601"/>
      <c r="BH52" s="601"/>
      <c r="BI52" s="601"/>
      <c r="BJ52" s="601"/>
      <c r="BK52" s="601"/>
      <c r="BL52" s="176"/>
      <c r="BM52" s="4"/>
      <c r="BN52" s="4"/>
      <c r="BO52" s="4"/>
      <c r="BP52" s="4"/>
      <c r="BQ52" s="4"/>
      <c r="BR52" s="4"/>
      <c r="BS52" s="4"/>
      <c r="BT52" s="4"/>
    </row>
    <row r="53" spans="1:72" ht="15" customHeight="1">
      <c r="A53" s="4"/>
      <c r="B53" s="4"/>
      <c r="C53" s="4"/>
      <c r="D53" s="4"/>
      <c r="E53" s="4"/>
      <c r="F53" s="4"/>
      <c r="G53" s="4"/>
      <c r="H53" s="4"/>
      <c r="I53" s="4"/>
      <c r="J53" s="4"/>
      <c r="K53" s="4"/>
      <c r="L53" s="4"/>
      <c r="M53" s="4"/>
      <c r="N53" s="4"/>
      <c r="O53" s="4"/>
      <c r="P53" s="4"/>
      <c r="Q53" s="4"/>
      <c r="R53" s="4"/>
      <c r="S53" s="4"/>
      <c r="T53" s="4"/>
      <c r="U53" s="4"/>
      <c r="V53" s="4"/>
      <c r="W53" s="4"/>
      <c r="X53" s="4"/>
      <c r="Y53" s="4"/>
      <c r="Z53" s="4"/>
      <c r="AA53" s="4"/>
      <c r="AB53" s="4"/>
      <c r="AC53" s="4"/>
      <c r="AD53" s="4"/>
      <c r="AE53" s="4"/>
      <c r="AF53" s="4"/>
      <c r="AG53" s="4"/>
      <c r="AH53" s="4"/>
      <c r="AI53" s="4"/>
      <c r="AJ53" s="4"/>
      <c r="AK53" s="4"/>
      <c r="AL53" s="4"/>
      <c r="AM53" s="4"/>
      <c r="AN53" s="4"/>
      <c r="AO53" s="4"/>
      <c r="AP53" s="4"/>
      <c r="AQ53" s="4"/>
      <c r="AR53" s="4"/>
      <c r="AS53" s="4"/>
      <c r="AT53" s="4"/>
      <c r="AU53" s="4"/>
      <c r="AV53" s="4"/>
      <c r="AW53" s="4"/>
      <c r="AX53" s="4"/>
      <c r="AY53" s="4"/>
      <c r="AZ53" s="4"/>
      <c r="BA53" s="4"/>
      <c r="BB53" s="4"/>
      <c r="BC53" s="4"/>
      <c r="BD53" s="4"/>
      <c r="BE53" s="4"/>
      <c r="BF53" s="4"/>
      <c r="BG53" s="4"/>
      <c r="BH53" s="4"/>
      <c r="BI53" s="4"/>
      <c r="BJ53" s="4"/>
      <c r="BK53" s="4"/>
      <c r="BL53" s="4"/>
      <c r="BM53" s="4"/>
      <c r="BN53" s="4"/>
      <c r="BO53" s="4"/>
      <c r="BP53" s="4"/>
      <c r="BQ53" s="4"/>
      <c r="BR53" s="4"/>
      <c r="BS53" s="4"/>
      <c r="BT53" s="4"/>
    </row>
    <row r="54" spans="1:72" ht="15" customHeight="1">
      <c r="A54" s="4"/>
      <c r="B54" s="4"/>
      <c r="C54" s="4"/>
      <c r="D54" s="4"/>
      <c r="E54" s="4"/>
      <c r="F54" s="4"/>
      <c r="G54" s="4"/>
      <c r="H54" s="4"/>
      <c r="I54" s="4"/>
      <c r="J54" s="4"/>
      <c r="K54" s="4"/>
      <c r="L54" s="4"/>
      <c r="M54" s="4"/>
      <c r="N54" s="4"/>
      <c r="O54" s="4"/>
      <c r="P54" s="4"/>
      <c r="Q54" s="4"/>
      <c r="R54" s="4"/>
      <c r="S54" s="4"/>
      <c r="T54" s="4"/>
      <c r="U54" s="4"/>
      <c r="V54" s="4"/>
      <c r="W54" s="4"/>
      <c r="X54" s="4"/>
      <c r="Y54" s="4"/>
      <c r="Z54" s="4"/>
      <c r="AA54" s="4"/>
      <c r="AB54" s="4"/>
      <c r="AC54" s="4"/>
      <c r="AD54" s="4"/>
      <c r="AE54" s="4"/>
      <c r="AF54" s="4"/>
      <c r="AG54" s="4"/>
      <c r="AH54" s="4"/>
      <c r="AI54" s="4"/>
      <c r="AJ54" s="4"/>
      <c r="AK54" s="4"/>
      <c r="AL54" s="4"/>
      <c r="AM54" s="4"/>
      <c r="AN54" s="4"/>
      <c r="AO54" s="4"/>
      <c r="AP54" s="4"/>
      <c r="AQ54" s="4"/>
      <c r="AR54" s="4"/>
      <c r="AS54" s="4"/>
      <c r="AT54" s="4"/>
      <c r="AU54" s="4"/>
      <c r="AV54" s="4"/>
      <c r="AW54" s="4"/>
      <c r="AX54" s="4"/>
      <c r="AY54" s="4"/>
      <c r="AZ54" s="4"/>
      <c r="BA54" s="4"/>
      <c r="BB54" s="4"/>
      <c r="BC54" s="4"/>
      <c r="BD54" s="4"/>
      <c r="BE54" s="4"/>
      <c r="BF54" s="4"/>
      <c r="BG54" s="4"/>
      <c r="BH54" s="4"/>
      <c r="BI54" s="4"/>
      <c r="BJ54" s="4"/>
      <c r="BK54" s="4"/>
      <c r="BL54" s="4"/>
      <c r="BM54" s="4"/>
      <c r="BN54" s="4"/>
      <c r="BO54" s="4"/>
      <c r="BP54" s="4"/>
      <c r="BQ54" s="4"/>
      <c r="BR54" s="4"/>
      <c r="BS54" s="4"/>
      <c r="BT54" s="4"/>
    </row>
    <row r="55" spans="1:72" ht="15" customHeight="1">
      <c r="A55" s="4"/>
      <c r="B55" s="4"/>
      <c r="C55" s="4"/>
      <c r="D55" s="4"/>
      <c r="E55" s="4"/>
      <c r="F55" s="4"/>
      <c r="G55" s="4"/>
      <c r="H55" s="4"/>
      <c r="I55" s="4"/>
      <c r="J55" s="4"/>
      <c r="K55" s="4"/>
      <c r="L55" s="4"/>
      <c r="M55" s="4"/>
      <c r="N55" s="4"/>
      <c r="O55" s="4"/>
      <c r="P55" s="4"/>
      <c r="Q55" s="4"/>
      <c r="R55" s="4"/>
      <c r="S55" s="4"/>
      <c r="T55" s="4"/>
      <c r="U55" s="4"/>
      <c r="V55" s="4"/>
      <c r="W55" s="4"/>
      <c r="X55" s="4"/>
      <c r="Y55" s="4"/>
      <c r="Z55" s="4"/>
      <c r="AA55" s="4"/>
      <c r="AB55" s="4"/>
      <c r="AC55" s="4"/>
      <c r="AD55" s="4"/>
      <c r="AE55" s="4"/>
      <c r="AF55" s="4"/>
      <c r="AG55" s="4"/>
      <c r="AH55" s="4"/>
      <c r="AI55" s="4"/>
      <c r="AJ55" s="4"/>
      <c r="AK55" s="4"/>
      <c r="AL55" s="4"/>
      <c r="AM55" s="4"/>
      <c r="AN55" s="4"/>
      <c r="AO55" s="4"/>
    </row>
    <row r="56" spans="1:72" ht="15" customHeight="1">
      <c r="A56" s="4"/>
      <c r="B56" s="4"/>
      <c r="C56" s="4"/>
      <c r="D56" s="4"/>
      <c r="E56" s="4"/>
      <c r="F56" s="4"/>
      <c r="G56" s="4"/>
      <c r="H56" s="4"/>
      <c r="I56" s="4"/>
      <c r="J56" s="4"/>
      <c r="K56" s="4"/>
      <c r="L56" s="4"/>
      <c r="M56" s="4"/>
      <c r="N56" s="4"/>
      <c r="O56" s="4"/>
      <c r="P56" s="4"/>
      <c r="Q56" s="4"/>
      <c r="R56" s="4"/>
      <c r="S56" s="4"/>
      <c r="T56" s="4"/>
      <c r="U56" s="4"/>
      <c r="V56" s="4"/>
      <c r="W56" s="4"/>
      <c r="X56" s="4"/>
      <c r="Y56" s="4"/>
      <c r="Z56" s="4"/>
      <c r="AA56" s="4"/>
      <c r="AB56" s="4"/>
      <c r="AC56" s="4"/>
      <c r="AD56" s="4"/>
      <c r="AE56" s="4"/>
      <c r="AF56" s="4"/>
      <c r="AG56" s="4"/>
      <c r="AH56" s="4"/>
      <c r="AI56" s="4"/>
      <c r="AJ56" s="4"/>
      <c r="AK56" s="4"/>
      <c r="AL56" s="4"/>
      <c r="AM56" s="4"/>
      <c r="AN56" s="4"/>
      <c r="AO56" s="4"/>
    </row>
    <row r="57" spans="1:72" ht="15" customHeight="1">
      <c r="A57" s="4"/>
      <c r="B57" s="4"/>
      <c r="C57" s="4"/>
      <c r="D57" s="4"/>
      <c r="E57" s="4"/>
      <c r="F57" s="4"/>
      <c r="G57" s="4"/>
      <c r="H57" s="4"/>
      <c r="I57" s="4"/>
      <c r="J57" s="4"/>
      <c r="K57" s="4"/>
      <c r="L57" s="4"/>
      <c r="M57" s="4"/>
      <c r="N57" s="4"/>
      <c r="O57" s="4"/>
      <c r="P57" s="4"/>
      <c r="Q57" s="4"/>
      <c r="R57" s="4"/>
      <c r="S57" s="4"/>
      <c r="T57" s="4"/>
      <c r="U57" s="4"/>
      <c r="V57" s="4"/>
      <c r="W57" s="4"/>
      <c r="X57" s="4"/>
      <c r="Y57" s="4"/>
      <c r="Z57" s="4"/>
      <c r="AA57" s="4"/>
      <c r="AB57" s="4"/>
      <c r="AC57" s="4"/>
      <c r="AD57" s="4"/>
      <c r="AE57" s="4"/>
      <c r="AF57" s="4"/>
      <c r="AG57" s="4"/>
      <c r="AH57" s="4"/>
      <c r="AI57" s="4"/>
      <c r="AJ57" s="4"/>
      <c r="AK57" s="4"/>
      <c r="AL57" s="4"/>
      <c r="AM57" s="4"/>
      <c r="AN57" s="4"/>
      <c r="AO57" s="4"/>
    </row>
    <row r="58" spans="1:72" ht="15" customHeight="1">
      <c r="A58" s="4"/>
      <c r="B58" s="4"/>
      <c r="C58" s="4"/>
      <c r="D58" s="4"/>
      <c r="E58" s="4"/>
      <c r="F58" s="4"/>
      <c r="G58" s="4"/>
      <c r="H58" s="4"/>
      <c r="I58" s="4"/>
      <c r="J58" s="4"/>
      <c r="K58" s="4"/>
      <c r="L58" s="4"/>
      <c r="M58" s="4"/>
      <c r="N58" s="4"/>
      <c r="O58" s="4"/>
      <c r="P58" s="4"/>
      <c r="Q58" s="4"/>
      <c r="R58" s="4"/>
      <c r="S58" s="4"/>
      <c r="T58" s="4"/>
      <c r="U58" s="4"/>
      <c r="V58" s="4"/>
      <c r="W58" s="4"/>
      <c r="X58" s="4"/>
      <c r="Y58" s="4"/>
      <c r="Z58" s="4"/>
      <c r="AA58" s="4"/>
      <c r="AB58" s="4"/>
      <c r="AC58" s="4"/>
      <c r="AD58" s="4"/>
      <c r="AE58" s="4"/>
      <c r="AF58" s="4"/>
      <c r="AG58" s="4"/>
      <c r="AH58" s="4"/>
      <c r="AI58" s="4"/>
      <c r="AJ58" s="4"/>
      <c r="AK58" s="4"/>
      <c r="AL58" s="4"/>
      <c r="AM58" s="4"/>
      <c r="AN58" s="4"/>
      <c r="AO58" s="4"/>
    </row>
    <row r="59" spans="1:72" ht="15" customHeight="1">
      <c r="A59" s="4"/>
      <c r="B59" s="4"/>
      <c r="C59" s="4"/>
      <c r="D59" s="4"/>
      <c r="E59" s="4"/>
      <c r="F59" s="4"/>
      <c r="G59" s="4"/>
      <c r="H59" s="4"/>
      <c r="I59" s="4"/>
      <c r="J59" s="4"/>
      <c r="K59" s="4"/>
      <c r="L59" s="4"/>
      <c r="M59" s="4"/>
      <c r="N59" s="4"/>
      <c r="O59" s="4"/>
      <c r="P59" s="4"/>
      <c r="Q59" s="4"/>
      <c r="R59" s="4"/>
      <c r="S59" s="4"/>
      <c r="T59" s="4"/>
      <c r="U59" s="4"/>
      <c r="V59" s="4"/>
      <c r="W59" s="4"/>
      <c r="X59" s="4"/>
      <c r="Y59" s="4"/>
      <c r="Z59" s="4"/>
      <c r="AA59" s="4"/>
      <c r="AB59" s="4"/>
      <c r="AC59" s="4"/>
      <c r="AD59" s="4"/>
      <c r="AE59" s="4"/>
      <c r="AF59" s="4"/>
      <c r="AG59" s="4"/>
      <c r="AH59" s="4"/>
      <c r="AI59" s="4"/>
      <c r="AJ59" s="4"/>
      <c r="AK59" s="4"/>
      <c r="AL59" s="4"/>
      <c r="AM59" s="4"/>
      <c r="AN59" s="4"/>
      <c r="AO59" s="4"/>
      <c r="AP59" s="4"/>
      <c r="AQ59" s="4"/>
      <c r="AR59" s="4"/>
      <c r="AS59" s="4"/>
      <c r="AT59" s="4"/>
      <c r="AU59" s="4"/>
      <c r="AV59" s="4"/>
      <c r="AW59" s="4"/>
      <c r="AX59" s="4"/>
      <c r="AY59" s="4"/>
      <c r="AZ59" s="4"/>
      <c r="BA59" s="4"/>
      <c r="BB59" s="4"/>
      <c r="BC59" s="4"/>
      <c r="BD59" s="4"/>
      <c r="BE59" s="4"/>
      <c r="BF59" s="4"/>
      <c r="BG59" s="4"/>
      <c r="BH59" s="4"/>
      <c r="BI59" s="4"/>
      <c r="BJ59" s="4"/>
      <c r="BK59" s="4"/>
      <c r="BL59" s="4"/>
      <c r="BM59" s="4"/>
      <c r="BN59" s="4"/>
      <c r="BO59" s="4"/>
      <c r="BP59" s="4"/>
      <c r="BQ59" s="4"/>
      <c r="BR59" s="4"/>
      <c r="BS59" s="4"/>
      <c r="BT59" s="4"/>
    </row>
    <row r="60" spans="1:72" ht="15" customHeight="1">
      <c r="A60" s="4"/>
      <c r="B60" s="4"/>
      <c r="C60" s="4"/>
      <c r="D60" s="4"/>
      <c r="E60" s="4"/>
      <c r="F60" s="4"/>
      <c r="G60" s="4"/>
      <c r="H60" s="4"/>
      <c r="I60" s="4"/>
      <c r="J60" s="4"/>
      <c r="K60" s="4"/>
      <c r="L60" s="4"/>
      <c r="M60" s="4"/>
      <c r="N60" s="4"/>
      <c r="O60" s="4"/>
      <c r="P60" s="4"/>
      <c r="Q60" s="4"/>
      <c r="R60" s="4"/>
      <c r="S60" s="4"/>
      <c r="T60" s="4"/>
      <c r="U60" s="4"/>
      <c r="V60" s="4"/>
      <c r="W60" s="4"/>
      <c r="X60" s="4"/>
      <c r="Y60" s="4"/>
      <c r="Z60" s="4"/>
      <c r="AA60" s="4"/>
      <c r="AB60" s="4"/>
      <c r="AC60" s="4"/>
      <c r="AD60" s="4"/>
      <c r="AE60" s="4"/>
      <c r="AF60" s="4"/>
      <c r="AG60" s="4"/>
      <c r="AH60" s="4"/>
      <c r="AI60" s="4"/>
      <c r="AJ60" s="4"/>
      <c r="AK60" s="4"/>
      <c r="AL60" s="4"/>
      <c r="AM60" s="4"/>
      <c r="AN60" s="4"/>
      <c r="AO60" s="4"/>
      <c r="AP60" s="4"/>
      <c r="AQ60" s="4"/>
      <c r="AR60" s="4"/>
      <c r="AS60" s="4"/>
      <c r="AT60" s="4"/>
      <c r="AU60" s="4"/>
      <c r="AV60" s="4"/>
      <c r="AW60" s="4"/>
      <c r="AX60" s="4"/>
      <c r="AY60" s="4"/>
      <c r="AZ60" s="4"/>
      <c r="BA60" s="4"/>
      <c r="BB60" s="4"/>
      <c r="BC60" s="4"/>
      <c r="BD60" s="4"/>
      <c r="BE60" s="4"/>
      <c r="BF60" s="4"/>
      <c r="BG60" s="4"/>
      <c r="BH60" s="4"/>
      <c r="BI60" s="4"/>
      <c r="BJ60" s="4"/>
      <c r="BK60" s="4"/>
      <c r="BL60" s="4"/>
    </row>
    <row r="61" spans="1:72" ht="15" customHeight="1">
      <c r="AG61" s="4"/>
      <c r="AH61" s="4"/>
      <c r="AI61" s="4"/>
      <c r="AJ61" s="4"/>
      <c r="AK61" s="4"/>
      <c r="AL61" s="4"/>
      <c r="AM61" s="4"/>
      <c r="AN61" s="4"/>
      <c r="AO61" s="4"/>
      <c r="AP61" s="4"/>
      <c r="AQ61" s="4"/>
      <c r="AR61" s="4"/>
      <c r="AS61" s="4"/>
      <c r="AT61" s="4"/>
      <c r="AU61" s="4"/>
      <c r="AV61" s="4"/>
      <c r="AW61" s="4"/>
      <c r="AX61" s="4"/>
      <c r="AY61" s="4"/>
      <c r="AZ61" s="4"/>
      <c r="BA61" s="4"/>
      <c r="BB61" s="4"/>
      <c r="BC61" s="4"/>
      <c r="BD61" s="4"/>
      <c r="BE61" s="4"/>
      <c r="BF61" s="4"/>
      <c r="BG61" s="4"/>
      <c r="BH61" s="4"/>
      <c r="BI61" s="4"/>
      <c r="BJ61" s="4"/>
      <c r="BK61" s="4"/>
    </row>
    <row r="62" spans="1:72" ht="15" customHeight="1">
      <c r="AG62" s="4"/>
      <c r="AH62" s="4"/>
      <c r="AI62" s="4"/>
      <c r="AJ62" s="4"/>
      <c r="AK62" s="4"/>
      <c r="AL62" s="4"/>
      <c r="AM62" s="4"/>
      <c r="AN62" s="4"/>
      <c r="AO62" s="4"/>
      <c r="AP62" s="4"/>
      <c r="AQ62" s="4"/>
      <c r="AR62" s="4"/>
      <c r="AS62" s="4"/>
      <c r="AT62" s="4"/>
      <c r="AU62" s="4"/>
      <c r="AV62" s="4"/>
      <c r="AW62" s="4"/>
      <c r="AX62" s="4"/>
      <c r="AY62" s="4"/>
      <c r="AZ62" s="4"/>
      <c r="BA62" s="4"/>
      <c r="BB62" s="4"/>
      <c r="BC62" s="4"/>
      <c r="BD62" s="4"/>
      <c r="BE62" s="4"/>
      <c r="BF62" s="4"/>
      <c r="BG62" s="4"/>
      <c r="BH62" s="4"/>
      <c r="BI62" s="4"/>
      <c r="BJ62" s="4"/>
      <c r="BK62" s="4"/>
    </row>
    <row r="63" spans="1:72" ht="15" customHeight="1">
      <c r="AG63" s="4"/>
      <c r="AH63" s="4"/>
      <c r="AI63" s="4"/>
      <c r="AJ63" s="4"/>
      <c r="AK63" s="4"/>
      <c r="AL63" s="4"/>
      <c r="AM63" s="4"/>
      <c r="AN63" s="4"/>
      <c r="AO63" s="4"/>
      <c r="AP63" s="4"/>
      <c r="AQ63" s="4"/>
      <c r="AR63" s="4"/>
      <c r="AS63" s="4"/>
      <c r="AT63" s="4"/>
      <c r="AU63" s="4"/>
      <c r="AV63" s="4"/>
      <c r="AW63" s="4"/>
      <c r="AX63" s="4"/>
      <c r="AY63" s="4"/>
      <c r="AZ63" s="4"/>
      <c r="BA63" s="4"/>
      <c r="BB63" s="4"/>
      <c r="BC63" s="4"/>
      <c r="BD63" s="4"/>
      <c r="BE63" s="4"/>
      <c r="BF63" s="4"/>
      <c r="BG63" s="4"/>
      <c r="BH63" s="4"/>
      <c r="BI63" s="4"/>
      <c r="BJ63" s="4"/>
      <c r="BK63" s="4"/>
    </row>
  </sheetData>
  <mergeCells count="326">
    <mergeCell ref="AC7:AF7"/>
    <mergeCell ref="E8:G8"/>
    <mergeCell ref="H8:K8"/>
    <mergeCell ref="A6:G6"/>
    <mergeCell ref="H6:K6"/>
    <mergeCell ref="L6:N7"/>
    <mergeCell ref="G4:L4"/>
    <mergeCell ref="Y4:AF4"/>
    <mergeCell ref="A1:C2"/>
    <mergeCell ref="D1:I2"/>
    <mergeCell ref="B3:C3"/>
    <mergeCell ref="G3:K3"/>
    <mergeCell ref="AC5:AF5"/>
    <mergeCell ref="AC6:AF6"/>
    <mergeCell ref="V5:Y5"/>
    <mergeCell ref="Z5:AB5"/>
    <mergeCell ref="O5:Q5"/>
    <mergeCell ref="R5:U5"/>
    <mergeCell ref="A5:D5"/>
    <mergeCell ref="E5:G5"/>
    <mergeCell ref="H5:K5"/>
    <mergeCell ref="L5:N5"/>
    <mergeCell ref="O6:Q6"/>
    <mergeCell ref="R6:U6"/>
    <mergeCell ref="V6:Y9"/>
    <mergeCell ref="Z6:AB6"/>
    <mergeCell ref="A7:D12"/>
    <mergeCell ref="E7:G7"/>
    <mergeCell ref="H7:K7"/>
    <mergeCell ref="O7:Q7"/>
    <mergeCell ref="R7:U7"/>
    <mergeCell ref="L8:N12"/>
    <mergeCell ref="O8:Q8"/>
    <mergeCell ref="R8:U8"/>
    <mergeCell ref="Z8:AB8"/>
    <mergeCell ref="E9:G9"/>
    <mergeCell ref="H9:K9"/>
    <mergeCell ref="O9:Q9"/>
    <mergeCell ref="R9:U9"/>
    <mergeCell ref="Z9:AB9"/>
    <mergeCell ref="Z7:AB7"/>
    <mergeCell ref="BF12:BK12"/>
    <mergeCell ref="AC9:AF9"/>
    <mergeCell ref="AC8:AF8"/>
    <mergeCell ref="E10:G10"/>
    <mergeCell ref="H10:K10"/>
    <mergeCell ref="O10:Q10"/>
    <mergeCell ref="R10:U10"/>
    <mergeCell ref="V10:Y15"/>
    <mergeCell ref="Z10:AB10"/>
    <mergeCell ref="E11:G11"/>
    <mergeCell ref="H11:K11"/>
    <mergeCell ref="O11:Q11"/>
    <mergeCell ref="R11:U11"/>
    <mergeCell ref="E12:G12"/>
    <mergeCell ref="H12:K12"/>
    <mergeCell ref="O12:Q12"/>
    <mergeCell ref="R12:U12"/>
    <mergeCell ref="Z12:AB12"/>
    <mergeCell ref="Z11:AB11"/>
    <mergeCell ref="E15:G15"/>
    <mergeCell ref="H15:K15"/>
    <mergeCell ref="O15:Q15"/>
    <mergeCell ref="R15:U15"/>
    <mergeCell ref="Z13:AB13"/>
    <mergeCell ref="AC13:AF13"/>
    <mergeCell ref="E13:G13"/>
    <mergeCell ref="H13:K13"/>
    <mergeCell ref="L13:N18"/>
    <mergeCell ref="O13:Q13"/>
    <mergeCell ref="R13:U13"/>
    <mergeCell ref="AC10:AF10"/>
    <mergeCell ref="AC12:AF12"/>
    <mergeCell ref="AC11:AF11"/>
    <mergeCell ref="O17:Q17"/>
    <mergeCell ref="R17:U17"/>
    <mergeCell ref="Z17:AB17"/>
    <mergeCell ref="E14:G14"/>
    <mergeCell ref="H14:K14"/>
    <mergeCell ref="O14:Q14"/>
    <mergeCell ref="R14:U14"/>
    <mergeCell ref="Z14:AB14"/>
    <mergeCell ref="AC14:AF14"/>
    <mergeCell ref="AR13:AS13"/>
    <mergeCell ref="AT13:AY13"/>
    <mergeCell ref="AZ13:BE13"/>
    <mergeCell ref="BF13:BK13"/>
    <mergeCell ref="AJ14:AQ14"/>
    <mergeCell ref="AR14:AS14"/>
    <mergeCell ref="AT14:AY14"/>
    <mergeCell ref="A19:D21"/>
    <mergeCell ref="E19:G19"/>
    <mergeCell ref="H19:K19"/>
    <mergeCell ref="L19:N25"/>
    <mergeCell ref="O19:Q19"/>
    <mergeCell ref="R19:U19"/>
    <mergeCell ref="Z19:AB19"/>
    <mergeCell ref="AC19:AF19"/>
    <mergeCell ref="E21:G21"/>
    <mergeCell ref="H21:K21"/>
    <mergeCell ref="O21:Q21"/>
    <mergeCell ref="R21:U21"/>
    <mergeCell ref="Z21:AB21"/>
    <mergeCell ref="AC21:AF21"/>
    <mergeCell ref="E18:G18"/>
    <mergeCell ref="H18:K18"/>
    <mergeCell ref="O18:Q18"/>
    <mergeCell ref="A13:D18"/>
    <mergeCell ref="E20:G20"/>
    <mergeCell ref="H20:K20"/>
    <mergeCell ref="O20:Q20"/>
    <mergeCell ref="R20:U20"/>
    <mergeCell ref="Z20:AB20"/>
    <mergeCell ref="AC20:AF20"/>
    <mergeCell ref="AG13:AI14"/>
    <mergeCell ref="AJ13:AQ13"/>
    <mergeCell ref="R18:U18"/>
    <mergeCell ref="Z18:AB18"/>
    <mergeCell ref="AC18:AF18"/>
    <mergeCell ref="AC17:AF17"/>
    <mergeCell ref="Z15:AB15"/>
    <mergeCell ref="AC15:AF15"/>
    <mergeCell ref="E16:G16"/>
    <mergeCell ref="H16:K16"/>
    <mergeCell ref="O16:Q16"/>
    <mergeCell ref="R16:U16"/>
    <mergeCell ref="V16:Y21"/>
    <mergeCell ref="Z16:AB16"/>
    <mergeCell ref="AC16:AF16"/>
    <mergeCell ref="E17:G17"/>
    <mergeCell ref="H17:K17"/>
    <mergeCell ref="A22:D25"/>
    <mergeCell ref="E22:G22"/>
    <mergeCell ref="H22:K22"/>
    <mergeCell ref="O22:Q22"/>
    <mergeCell ref="R22:U22"/>
    <mergeCell ref="E23:G23"/>
    <mergeCell ref="H23:K23"/>
    <mergeCell ref="O23:Q23"/>
    <mergeCell ref="R23:U23"/>
    <mergeCell ref="E25:G25"/>
    <mergeCell ref="H25:K25"/>
    <mergeCell ref="O25:Q25"/>
    <mergeCell ref="R25:U25"/>
    <mergeCell ref="E24:G24"/>
    <mergeCell ref="H24:K24"/>
    <mergeCell ref="O24:Q24"/>
    <mergeCell ref="R24:U24"/>
    <mergeCell ref="AG18:AI26"/>
    <mergeCell ref="AJ18:AS18"/>
    <mergeCell ref="AT18:AY18"/>
    <mergeCell ref="AZ18:BE18"/>
    <mergeCell ref="BF18:BK18"/>
    <mergeCell ref="AJ19:AS19"/>
    <mergeCell ref="AT19:AY19"/>
    <mergeCell ref="AZ19:BE19"/>
    <mergeCell ref="BF19:BK19"/>
    <mergeCell ref="AJ20:AS20"/>
    <mergeCell ref="AT20:AY20"/>
    <mergeCell ref="AZ20:BE20"/>
    <mergeCell ref="BF20:BK20"/>
    <mergeCell ref="AJ21:AS21"/>
    <mergeCell ref="AT21:AY21"/>
    <mergeCell ref="AZ21:BE21"/>
    <mergeCell ref="BF21:BK21"/>
    <mergeCell ref="AJ22:AS22"/>
    <mergeCell ref="AT22:AY22"/>
    <mergeCell ref="AZ22:BE22"/>
    <mergeCell ref="BF22:BK22"/>
    <mergeCell ref="AJ23:AS23"/>
    <mergeCell ref="AT23:AY23"/>
    <mergeCell ref="AZ23:BE23"/>
    <mergeCell ref="B33:C33"/>
    <mergeCell ref="G33:K33"/>
    <mergeCell ref="Y34:AD34"/>
    <mergeCell ref="A35:F35"/>
    <mergeCell ref="G35:J35"/>
    <mergeCell ref="K35:N35"/>
    <mergeCell ref="O35:R35"/>
    <mergeCell ref="S35:V35"/>
    <mergeCell ref="W35:Z35"/>
    <mergeCell ref="AA35:AD35"/>
    <mergeCell ref="AA38:AD38"/>
    <mergeCell ref="A52:AF52"/>
    <mergeCell ref="A38:F38"/>
    <mergeCell ref="G38:J38"/>
    <mergeCell ref="K38:N38"/>
    <mergeCell ref="O38:R38"/>
    <mergeCell ref="S38:V38"/>
    <mergeCell ref="W38:Z38"/>
    <mergeCell ref="AA36:AD36"/>
    <mergeCell ref="A37:F37"/>
    <mergeCell ref="G37:J37"/>
    <mergeCell ref="K37:N37"/>
    <mergeCell ref="O37:R37"/>
    <mergeCell ref="S37:V37"/>
    <mergeCell ref="W37:Z37"/>
    <mergeCell ref="AA37:AD37"/>
    <mergeCell ref="A36:F36"/>
    <mergeCell ref="G36:J36"/>
    <mergeCell ref="K36:N36"/>
    <mergeCell ref="O36:R36"/>
    <mergeCell ref="S36:V36"/>
    <mergeCell ref="W36:Z36"/>
    <mergeCell ref="AG1:AI2"/>
    <mergeCell ref="AJ1:AO2"/>
    <mergeCell ref="AN3:BK3"/>
    <mergeCell ref="AG4:AS4"/>
    <mergeCell ref="AT4:AY4"/>
    <mergeCell ref="AZ4:BE4"/>
    <mergeCell ref="BF4:BK4"/>
    <mergeCell ref="AG5:AI7"/>
    <mergeCell ref="AJ5:AQ5"/>
    <mergeCell ref="AR5:AS5"/>
    <mergeCell ref="AT5:AY5"/>
    <mergeCell ref="AZ5:BE5"/>
    <mergeCell ref="BF5:BK5"/>
    <mergeCell ref="AJ6:AQ6"/>
    <mergeCell ref="AR6:AS6"/>
    <mergeCell ref="AT6:AY6"/>
    <mergeCell ref="AZ6:BE6"/>
    <mergeCell ref="BF6:BK6"/>
    <mergeCell ref="AJ7:AQ7"/>
    <mergeCell ref="AR7:AS7"/>
    <mergeCell ref="AT7:AY7"/>
    <mergeCell ref="AZ7:BE7"/>
    <mergeCell ref="BF7:BK7"/>
    <mergeCell ref="AG8:AQ8"/>
    <mergeCell ref="AR8:AS8"/>
    <mergeCell ref="AT8:AY8"/>
    <mergeCell ref="AZ8:BE8"/>
    <mergeCell ref="BF8:BK8"/>
    <mergeCell ref="AG9:AI12"/>
    <mergeCell ref="AJ9:AQ9"/>
    <mergeCell ref="AR9:AS9"/>
    <mergeCell ref="AT9:AY9"/>
    <mergeCell ref="AZ9:BE9"/>
    <mergeCell ref="BF9:BK9"/>
    <mergeCell ref="AJ10:AK12"/>
    <mergeCell ref="AL10:AQ10"/>
    <mergeCell ref="AR10:AS10"/>
    <mergeCell ref="AT10:AY10"/>
    <mergeCell ref="AZ10:BE10"/>
    <mergeCell ref="BF10:BK10"/>
    <mergeCell ref="AL11:AS11"/>
    <mergeCell ref="AT11:AY11"/>
    <mergeCell ref="AZ11:BE11"/>
    <mergeCell ref="BF11:BK11"/>
    <mergeCell ref="AL12:AS12"/>
    <mergeCell ref="AT12:AY12"/>
    <mergeCell ref="AZ12:BE12"/>
    <mergeCell ref="AZ14:BE14"/>
    <mergeCell ref="BF14:BK14"/>
    <mergeCell ref="AG15:AI17"/>
    <mergeCell ref="AJ15:AQ15"/>
    <mergeCell ref="AR15:AS15"/>
    <mergeCell ref="AT15:AY15"/>
    <mergeCell ref="AZ15:BE15"/>
    <mergeCell ref="BF15:BK15"/>
    <mergeCell ref="AJ16:AL17"/>
    <mergeCell ref="AM16:AQ16"/>
    <mergeCell ref="AR16:AS16"/>
    <mergeCell ref="AT16:AY16"/>
    <mergeCell ref="AZ16:BE16"/>
    <mergeCell ref="BF16:BK16"/>
    <mergeCell ref="AM17:AS17"/>
    <mergeCell ref="AT17:AY17"/>
    <mergeCell ref="AZ17:BE17"/>
    <mergeCell ref="BF17:BK17"/>
    <mergeCell ref="BF23:BK23"/>
    <mergeCell ref="AJ24:AS24"/>
    <mergeCell ref="AT24:AY24"/>
    <mergeCell ref="AZ24:BE24"/>
    <mergeCell ref="BF24:BK24"/>
    <mergeCell ref="AJ25:AS25"/>
    <mergeCell ref="AT25:AY25"/>
    <mergeCell ref="AZ25:BE25"/>
    <mergeCell ref="BF25:BK25"/>
    <mergeCell ref="AJ26:AS26"/>
    <mergeCell ref="AT26:AY26"/>
    <mergeCell ref="AZ26:BE26"/>
    <mergeCell ref="BF26:BK26"/>
    <mergeCell ref="AG27:AI36"/>
    <mergeCell ref="AJ27:AS27"/>
    <mergeCell ref="AT27:AY27"/>
    <mergeCell ref="AZ27:BE27"/>
    <mergeCell ref="BF27:BK27"/>
    <mergeCell ref="AJ28:AS28"/>
    <mergeCell ref="AT28:AY28"/>
    <mergeCell ref="AZ28:BE28"/>
    <mergeCell ref="BF28:BK28"/>
    <mergeCell ref="AJ29:AS29"/>
    <mergeCell ref="AT29:AY29"/>
    <mergeCell ref="AZ29:BE29"/>
    <mergeCell ref="BF29:BK29"/>
    <mergeCell ref="AJ30:AS30"/>
    <mergeCell ref="AT30:AY30"/>
    <mergeCell ref="AZ30:BE30"/>
    <mergeCell ref="BF30:BK30"/>
    <mergeCell ref="AJ31:AS31"/>
    <mergeCell ref="AT31:AY31"/>
    <mergeCell ref="AZ31:BE31"/>
    <mergeCell ref="BF31:BK31"/>
    <mergeCell ref="AJ32:AS32"/>
    <mergeCell ref="AT32:AY32"/>
    <mergeCell ref="AZ32:BE32"/>
    <mergeCell ref="BF32:BK32"/>
    <mergeCell ref="AJ36:AS36"/>
    <mergeCell ref="AT36:AY36"/>
    <mergeCell ref="AZ36:BE36"/>
    <mergeCell ref="BF36:BK36"/>
    <mergeCell ref="AG52:BK52"/>
    <mergeCell ref="AJ33:AS33"/>
    <mergeCell ref="AT33:AY33"/>
    <mergeCell ref="AZ33:BE33"/>
    <mergeCell ref="BF33:BK33"/>
    <mergeCell ref="AJ34:AS34"/>
    <mergeCell ref="AT34:AY34"/>
    <mergeCell ref="AZ34:BE34"/>
    <mergeCell ref="BF34:BK34"/>
    <mergeCell ref="AJ35:AS35"/>
    <mergeCell ref="AT35:AY35"/>
    <mergeCell ref="AZ35:BE35"/>
    <mergeCell ref="BF35:BK35"/>
    <mergeCell ref="AL41:BJ42"/>
    <mergeCell ref="AL37:BJ38"/>
  </mergeCells>
  <phoneticPr fontId="1"/>
  <printOptions horizontalCentered="1"/>
  <pageMargins left="0.78740157480314965" right="0.78740157480314965" top="0.98425196850393704" bottom="0.78740157480314965" header="0" footer="0"/>
  <headerFooter alignWithMargins="0"/>
  <colBreaks count="1" manualBreakCount="1">
    <brk id="32" max="1048575" man="1"/>
  </col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Q208"/>
  <sheetViews>
    <sheetView view="pageBreakPreview" zoomScale="70" zoomScaleNormal="100" zoomScaleSheetLayoutView="70" workbookViewId="0">
      <selection activeCell="AC12" sqref="AC12:AE12"/>
    </sheetView>
  </sheetViews>
  <sheetFormatPr defaultRowHeight="13.5"/>
  <cols>
    <col min="1" max="1" width="6.25" style="1" customWidth="1"/>
    <col min="2" max="9" width="9" style="1"/>
    <col min="10" max="10" width="8.375" style="1" customWidth="1"/>
    <col min="11" max="13" width="2.25" style="1" customWidth="1"/>
    <col min="14" max="16" width="2.375" style="1" customWidth="1"/>
    <col min="17" max="19" width="2.5" style="1" customWidth="1"/>
    <col min="20" max="20" width="2.25" style="1" customWidth="1"/>
    <col min="21" max="21" width="2.125" style="1" customWidth="1"/>
    <col min="22" max="22" width="2.25" style="1" customWidth="1"/>
    <col min="23" max="28" width="2.375" style="1" customWidth="1"/>
    <col min="29" max="31" width="2.25" style="1" customWidth="1"/>
    <col min="32" max="34" width="2.375" style="1" customWidth="1"/>
    <col min="35" max="36" width="2.5" style="1" customWidth="1"/>
    <col min="37" max="37" width="2.75" style="1" customWidth="1"/>
    <col min="38" max="40" width="2.25" style="1" customWidth="1"/>
    <col min="41" max="43" width="2.5" style="1" customWidth="1"/>
    <col min="44" max="46" width="2.875" style="1" customWidth="1"/>
    <col min="47" max="53" width="2.25" style="1" customWidth="1"/>
    <col min="54" max="57" width="3.375" style="1" customWidth="1"/>
    <col min="58" max="63" width="2.375" style="1" customWidth="1"/>
    <col min="64" max="70" width="2.25" style="1" customWidth="1"/>
    <col min="71" max="74" width="3.375" style="1" customWidth="1"/>
    <col min="75" max="80" width="2.375" style="1" customWidth="1"/>
    <col min="81" max="87" width="2.25" style="1" customWidth="1"/>
    <col min="88" max="91" width="3.375" style="1" customWidth="1"/>
    <col min="92" max="97" width="2.375" style="1" customWidth="1"/>
    <col min="98" max="104" width="2.25" style="1" customWidth="1"/>
    <col min="105" max="108" width="3.375" style="1" customWidth="1"/>
    <col min="109" max="114" width="2.375" style="1" customWidth="1"/>
    <col min="115" max="117" width="2.25" style="1" customWidth="1"/>
    <col min="118" max="118" width="1.5" style="1" customWidth="1"/>
    <col min="119" max="121" width="2.25" style="1" customWidth="1"/>
    <col min="122" max="125" width="3.375" style="1" customWidth="1"/>
    <col min="126" max="131" width="2.375" style="1" customWidth="1"/>
    <col min="132" max="135" width="2.125" style="1" customWidth="1"/>
    <col min="136" max="138" width="2.5" style="1" customWidth="1"/>
    <col min="139" max="142" width="3.375" style="1" customWidth="1"/>
    <col min="143" max="148" width="2.375" style="1" customWidth="1"/>
    <col min="149" max="256" width="9" style="1"/>
    <col min="257" max="257" width="6.25" style="1" customWidth="1"/>
    <col min="258" max="265" width="9" style="1"/>
    <col min="266" max="266" width="8.375" style="1" customWidth="1"/>
    <col min="267" max="269" width="2.25" style="1" customWidth="1"/>
    <col min="270" max="272" width="2.375" style="1" customWidth="1"/>
    <col min="273" max="275" width="2.5" style="1" customWidth="1"/>
    <col min="276" max="276" width="2.25" style="1" customWidth="1"/>
    <col min="277" max="277" width="2.125" style="1" customWidth="1"/>
    <col min="278" max="278" width="2.25" style="1" customWidth="1"/>
    <col min="279" max="284" width="2.375" style="1" customWidth="1"/>
    <col min="285" max="287" width="2.25" style="1" customWidth="1"/>
    <col min="288" max="290" width="2.375" style="1" customWidth="1"/>
    <col min="291" max="292" width="2.5" style="1" customWidth="1"/>
    <col min="293" max="293" width="2.75" style="1" customWidth="1"/>
    <col min="294" max="296" width="2.25" style="1" customWidth="1"/>
    <col min="297" max="299" width="2.5" style="1" customWidth="1"/>
    <col min="300" max="302" width="2.875" style="1" customWidth="1"/>
    <col min="303" max="309" width="2.25" style="1" customWidth="1"/>
    <col min="310" max="313" width="3.375" style="1" customWidth="1"/>
    <col min="314" max="319" width="2.375" style="1" customWidth="1"/>
    <col min="320" max="326" width="2.25" style="1" customWidth="1"/>
    <col min="327" max="330" width="3.375" style="1" customWidth="1"/>
    <col min="331" max="336" width="2.375" style="1" customWidth="1"/>
    <col min="337" max="343" width="2.25" style="1" customWidth="1"/>
    <col min="344" max="347" width="3.375" style="1" customWidth="1"/>
    <col min="348" max="353" width="2.375" style="1" customWidth="1"/>
    <col min="354" max="360" width="2.25" style="1" customWidth="1"/>
    <col min="361" max="364" width="3.375" style="1" customWidth="1"/>
    <col min="365" max="370" width="2.375" style="1" customWidth="1"/>
    <col min="371" max="377" width="2.25" style="1" customWidth="1"/>
    <col min="378" max="381" width="3.375" style="1" customWidth="1"/>
    <col min="382" max="387" width="2.375" style="1" customWidth="1"/>
    <col min="388" max="391" width="2.125" style="1" customWidth="1"/>
    <col min="392" max="394" width="2.5" style="1" customWidth="1"/>
    <col min="395" max="398" width="3.375" style="1" customWidth="1"/>
    <col min="399" max="404" width="2.375" style="1" customWidth="1"/>
    <col min="405" max="512" width="9" style="1"/>
    <col min="513" max="513" width="6.25" style="1" customWidth="1"/>
    <col min="514" max="521" width="9" style="1"/>
    <col min="522" max="522" width="8.375" style="1" customWidth="1"/>
    <col min="523" max="525" width="2.25" style="1" customWidth="1"/>
    <col min="526" max="528" width="2.375" style="1" customWidth="1"/>
    <col min="529" max="531" width="2.5" style="1" customWidth="1"/>
    <col min="532" max="532" width="2.25" style="1" customWidth="1"/>
    <col min="533" max="533" width="2.125" style="1" customWidth="1"/>
    <col min="534" max="534" width="2.25" style="1" customWidth="1"/>
    <col min="535" max="540" width="2.375" style="1" customWidth="1"/>
    <col min="541" max="543" width="2.25" style="1" customWidth="1"/>
    <col min="544" max="546" width="2.375" style="1" customWidth="1"/>
    <col min="547" max="548" width="2.5" style="1" customWidth="1"/>
    <col min="549" max="549" width="2.75" style="1" customWidth="1"/>
    <col min="550" max="552" width="2.25" style="1" customWidth="1"/>
    <col min="553" max="555" width="2.5" style="1" customWidth="1"/>
    <col min="556" max="558" width="2.875" style="1" customWidth="1"/>
    <col min="559" max="565" width="2.25" style="1" customWidth="1"/>
    <col min="566" max="569" width="3.375" style="1" customWidth="1"/>
    <col min="570" max="575" width="2.375" style="1" customWidth="1"/>
    <col min="576" max="582" width="2.25" style="1" customWidth="1"/>
    <col min="583" max="586" width="3.375" style="1" customWidth="1"/>
    <col min="587" max="592" width="2.375" style="1" customWidth="1"/>
    <col min="593" max="599" width="2.25" style="1" customWidth="1"/>
    <col min="600" max="603" width="3.375" style="1" customWidth="1"/>
    <col min="604" max="609" width="2.375" style="1" customWidth="1"/>
    <col min="610" max="616" width="2.25" style="1" customWidth="1"/>
    <col min="617" max="620" width="3.375" style="1" customWidth="1"/>
    <col min="621" max="626" width="2.375" style="1" customWidth="1"/>
    <col min="627" max="633" width="2.25" style="1" customWidth="1"/>
    <col min="634" max="637" width="3.375" style="1" customWidth="1"/>
    <col min="638" max="643" width="2.375" style="1" customWidth="1"/>
    <col min="644" max="647" width="2.125" style="1" customWidth="1"/>
    <col min="648" max="650" width="2.5" style="1" customWidth="1"/>
    <col min="651" max="654" width="3.375" style="1" customWidth="1"/>
    <col min="655" max="660" width="2.375" style="1" customWidth="1"/>
    <col min="661" max="768" width="9" style="1"/>
    <col min="769" max="769" width="6.25" style="1" customWidth="1"/>
    <col min="770" max="777" width="9" style="1"/>
    <col min="778" max="778" width="8.375" style="1" customWidth="1"/>
    <col min="779" max="781" width="2.25" style="1" customWidth="1"/>
    <col min="782" max="784" width="2.375" style="1" customWidth="1"/>
    <col min="785" max="787" width="2.5" style="1" customWidth="1"/>
    <col min="788" max="788" width="2.25" style="1" customWidth="1"/>
    <col min="789" max="789" width="2.125" style="1" customWidth="1"/>
    <col min="790" max="790" width="2.25" style="1" customWidth="1"/>
    <col min="791" max="796" width="2.375" style="1" customWidth="1"/>
    <col min="797" max="799" width="2.25" style="1" customWidth="1"/>
    <col min="800" max="802" width="2.375" style="1" customWidth="1"/>
    <col min="803" max="804" width="2.5" style="1" customWidth="1"/>
    <col min="805" max="805" width="2.75" style="1" customWidth="1"/>
    <col min="806" max="808" width="2.25" style="1" customWidth="1"/>
    <col min="809" max="811" width="2.5" style="1" customWidth="1"/>
    <col min="812" max="814" width="2.875" style="1" customWidth="1"/>
    <col min="815" max="821" width="2.25" style="1" customWidth="1"/>
    <col min="822" max="825" width="3.375" style="1" customWidth="1"/>
    <col min="826" max="831" width="2.375" style="1" customWidth="1"/>
    <col min="832" max="838" width="2.25" style="1" customWidth="1"/>
    <col min="839" max="842" width="3.375" style="1" customWidth="1"/>
    <col min="843" max="848" width="2.375" style="1" customWidth="1"/>
    <col min="849" max="855" width="2.25" style="1" customWidth="1"/>
    <col min="856" max="859" width="3.375" style="1" customWidth="1"/>
    <col min="860" max="865" width="2.375" style="1" customWidth="1"/>
    <col min="866" max="872" width="2.25" style="1" customWidth="1"/>
    <col min="873" max="876" width="3.375" style="1" customWidth="1"/>
    <col min="877" max="882" width="2.375" style="1" customWidth="1"/>
    <col min="883" max="889" width="2.25" style="1" customWidth="1"/>
    <col min="890" max="893" width="3.375" style="1" customWidth="1"/>
    <col min="894" max="899" width="2.375" style="1" customWidth="1"/>
    <col min="900" max="903" width="2.125" style="1" customWidth="1"/>
    <col min="904" max="906" width="2.5" style="1" customWidth="1"/>
    <col min="907" max="910" width="3.375" style="1" customWidth="1"/>
    <col min="911" max="916" width="2.375" style="1" customWidth="1"/>
    <col min="917" max="1024" width="9" style="1"/>
    <col min="1025" max="1025" width="6.25" style="1" customWidth="1"/>
    <col min="1026" max="1033" width="9" style="1"/>
    <col min="1034" max="1034" width="8.375" style="1" customWidth="1"/>
    <col min="1035" max="1037" width="2.25" style="1" customWidth="1"/>
    <col min="1038" max="1040" width="2.375" style="1" customWidth="1"/>
    <col min="1041" max="1043" width="2.5" style="1" customWidth="1"/>
    <col min="1044" max="1044" width="2.25" style="1" customWidth="1"/>
    <col min="1045" max="1045" width="2.125" style="1" customWidth="1"/>
    <col min="1046" max="1046" width="2.25" style="1" customWidth="1"/>
    <col min="1047" max="1052" width="2.375" style="1" customWidth="1"/>
    <col min="1053" max="1055" width="2.25" style="1" customWidth="1"/>
    <col min="1056" max="1058" width="2.375" style="1" customWidth="1"/>
    <col min="1059" max="1060" width="2.5" style="1" customWidth="1"/>
    <col min="1061" max="1061" width="2.75" style="1" customWidth="1"/>
    <col min="1062" max="1064" width="2.25" style="1" customWidth="1"/>
    <col min="1065" max="1067" width="2.5" style="1" customWidth="1"/>
    <col min="1068" max="1070" width="2.875" style="1" customWidth="1"/>
    <col min="1071" max="1077" width="2.25" style="1" customWidth="1"/>
    <col min="1078" max="1081" width="3.375" style="1" customWidth="1"/>
    <col min="1082" max="1087" width="2.375" style="1" customWidth="1"/>
    <col min="1088" max="1094" width="2.25" style="1" customWidth="1"/>
    <col min="1095" max="1098" width="3.375" style="1" customWidth="1"/>
    <col min="1099" max="1104" width="2.375" style="1" customWidth="1"/>
    <col min="1105" max="1111" width="2.25" style="1" customWidth="1"/>
    <col min="1112" max="1115" width="3.375" style="1" customWidth="1"/>
    <col min="1116" max="1121" width="2.375" style="1" customWidth="1"/>
    <col min="1122" max="1128" width="2.25" style="1" customWidth="1"/>
    <col min="1129" max="1132" width="3.375" style="1" customWidth="1"/>
    <col min="1133" max="1138" width="2.375" style="1" customWidth="1"/>
    <col min="1139" max="1145" width="2.25" style="1" customWidth="1"/>
    <col min="1146" max="1149" width="3.375" style="1" customWidth="1"/>
    <col min="1150" max="1155" width="2.375" style="1" customWidth="1"/>
    <col min="1156" max="1159" width="2.125" style="1" customWidth="1"/>
    <col min="1160" max="1162" width="2.5" style="1" customWidth="1"/>
    <col min="1163" max="1166" width="3.375" style="1" customWidth="1"/>
    <col min="1167" max="1172" width="2.375" style="1" customWidth="1"/>
    <col min="1173" max="1280" width="9" style="1"/>
    <col min="1281" max="1281" width="6.25" style="1" customWidth="1"/>
    <col min="1282" max="1289" width="9" style="1"/>
    <col min="1290" max="1290" width="8.375" style="1" customWidth="1"/>
    <col min="1291" max="1293" width="2.25" style="1" customWidth="1"/>
    <col min="1294" max="1296" width="2.375" style="1" customWidth="1"/>
    <col min="1297" max="1299" width="2.5" style="1" customWidth="1"/>
    <col min="1300" max="1300" width="2.25" style="1" customWidth="1"/>
    <col min="1301" max="1301" width="2.125" style="1" customWidth="1"/>
    <col min="1302" max="1302" width="2.25" style="1" customWidth="1"/>
    <col min="1303" max="1308" width="2.375" style="1" customWidth="1"/>
    <col min="1309" max="1311" width="2.25" style="1" customWidth="1"/>
    <col min="1312" max="1314" width="2.375" style="1" customWidth="1"/>
    <col min="1315" max="1316" width="2.5" style="1" customWidth="1"/>
    <col min="1317" max="1317" width="2.75" style="1" customWidth="1"/>
    <col min="1318" max="1320" width="2.25" style="1" customWidth="1"/>
    <col min="1321" max="1323" width="2.5" style="1" customWidth="1"/>
    <col min="1324" max="1326" width="2.875" style="1" customWidth="1"/>
    <col min="1327" max="1333" width="2.25" style="1" customWidth="1"/>
    <col min="1334" max="1337" width="3.375" style="1" customWidth="1"/>
    <col min="1338" max="1343" width="2.375" style="1" customWidth="1"/>
    <col min="1344" max="1350" width="2.25" style="1" customWidth="1"/>
    <col min="1351" max="1354" width="3.375" style="1" customWidth="1"/>
    <col min="1355" max="1360" width="2.375" style="1" customWidth="1"/>
    <col min="1361" max="1367" width="2.25" style="1" customWidth="1"/>
    <col min="1368" max="1371" width="3.375" style="1" customWidth="1"/>
    <col min="1372" max="1377" width="2.375" style="1" customWidth="1"/>
    <col min="1378" max="1384" width="2.25" style="1" customWidth="1"/>
    <col min="1385" max="1388" width="3.375" style="1" customWidth="1"/>
    <col min="1389" max="1394" width="2.375" style="1" customWidth="1"/>
    <col min="1395" max="1401" width="2.25" style="1" customWidth="1"/>
    <col min="1402" max="1405" width="3.375" style="1" customWidth="1"/>
    <col min="1406" max="1411" width="2.375" style="1" customWidth="1"/>
    <col min="1412" max="1415" width="2.125" style="1" customWidth="1"/>
    <col min="1416" max="1418" width="2.5" style="1" customWidth="1"/>
    <col min="1419" max="1422" width="3.375" style="1" customWidth="1"/>
    <col min="1423" max="1428" width="2.375" style="1" customWidth="1"/>
    <col min="1429" max="1536" width="9" style="1"/>
    <col min="1537" max="1537" width="6.25" style="1" customWidth="1"/>
    <col min="1538" max="1545" width="9" style="1"/>
    <col min="1546" max="1546" width="8.375" style="1" customWidth="1"/>
    <col min="1547" max="1549" width="2.25" style="1" customWidth="1"/>
    <col min="1550" max="1552" width="2.375" style="1" customWidth="1"/>
    <col min="1553" max="1555" width="2.5" style="1" customWidth="1"/>
    <col min="1556" max="1556" width="2.25" style="1" customWidth="1"/>
    <col min="1557" max="1557" width="2.125" style="1" customWidth="1"/>
    <col min="1558" max="1558" width="2.25" style="1" customWidth="1"/>
    <col min="1559" max="1564" width="2.375" style="1" customWidth="1"/>
    <col min="1565" max="1567" width="2.25" style="1" customWidth="1"/>
    <col min="1568" max="1570" width="2.375" style="1" customWidth="1"/>
    <col min="1571" max="1572" width="2.5" style="1" customWidth="1"/>
    <col min="1573" max="1573" width="2.75" style="1" customWidth="1"/>
    <col min="1574" max="1576" width="2.25" style="1" customWidth="1"/>
    <col min="1577" max="1579" width="2.5" style="1" customWidth="1"/>
    <col min="1580" max="1582" width="2.875" style="1" customWidth="1"/>
    <col min="1583" max="1589" width="2.25" style="1" customWidth="1"/>
    <col min="1590" max="1593" width="3.375" style="1" customWidth="1"/>
    <col min="1594" max="1599" width="2.375" style="1" customWidth="1"/>
    <col min="1600" max="1606" width="2.25" style="1" customWidth="1"/>
    <col min="1607" max="1610" width="3.375" style="1" customWidth="1"/>
    <col min="1611" max="1616" width="2.375" style="1" customWidth="1"/>
    <col min="1617" max="1623" width="2.25" style="1" customWidth="1"/>
    <col min="1624" max="1627" width="3.375" style="1" customWidth="1"/>
    <col min="1628" max="1633" width="2.375" style="1" customWidth="1"/>
    <col min="1634" max="1640" width="2.25" style="1" customWidth="1"/>
    <col min="1641" max="1644" width="3.375" style="1" customWidth="1"/>
    <col min="1645" max="1650" width="2.375" style="1" customWidth="1"/>
    <col min="1651" max="1657" width="2.25" style="1" customWidth="1"/>
    <col min="1658" max="1661" width="3.375" style="1" customWidth="1"/>
    <col min="1662" max="1667" width="2.375" style="1" customWidth="1"/>
    <col min="1668" max="1671" width="2.125" style="1" customWidth="1"/>
    <col min="1672" max="1674" width="2.5" style="1" customWidth="1"/>
    <col min="1675" max="1678" width="3.375" style="1" customWidth="1"/>
    <col min="1679" max="1684" width="2.375" style="1" customWidth="1"/>
    <col min="1685" max="1792" width="9" style="1"/>
    <col min="1793" max="1793" width="6.25" style="1" customWidth="1"/>
    <col min="1794" max="1801" width="9" style="1"/>
    <col min="1802" max="1802" width="8.375" style="1" customWidth="1"/>
    <col min="1803" max="1805" width="2.25" style="1" customWidth="1"/>
    <col min="1806" max="1808" width="2.375" style="1" customWidth="1"/>
    <col min="1809" max="1811" width="2.5" style="1" customWidth="1"/>
    <col min="1812" max="1812" width="2.25" style="1" customWidth="1"/>
    <col min="1813" max="1813" width="2.125" style="1" customWidth="1"/>
    <col min="1814" max="1814" width="2.25" style="1" customWidth="1"/>
    <col min="1815" max="1820" width="2.375" style="1" customWidth="1"/>
    <col min="1821" max="1823" width="2.25" style="1" customWidth="1"/>
    <col min="1824" max="1826" width="2.375" style="1" customWidth="1"/>
    <col min="1827" max="1828" width="2.5" style="1" customWidth="1"/>
    <col min="1829" max="1829" width="2.75" style="1" customWidth="1"/>
    <col min="1830" max="1832" width="2.25" style="1" customWidth="1"/>
    <col min="1833" max="1835" width="2.5" style="1" customWidth="1"/>
    <col min="1836" max="1838" width="2.875" style="1" customWidth="1"/>
    <col min="1839" max="1845" width="2.25" style="1" customWidth="1"/>
    <col min="1846" max="1849" width="3.375" style="1" customWidth="1"/>
    <col min="1850" max="1855" width="2.375" style="1" customWidth="1"/>
    <col min="1856" max="1862" width="2.25" style="1" customWidth="1"/>
    <col min="1863" max="1866" width="3.375" style="1" customWidth="1"/>
    <col min="1867" max="1872" width="2.375" style="1" customWidth="1"/>
    <col min="1873" max="1879" width="2.25" style="1" customWidth="1"/>
    <col min="1880" max="1883" width="3.375" style="1" customWidth="1"/>
    <col min="1884" max="1889" width="2.375" style="1" customWidth="1"/>
    <col min="1890" max="1896" width="2.25" style="1" customWidth="1"/>
    <col min="1897" max="1900" width="3.375" style="1" customWidth="1"/>
    <col min="1901" max="1906" width="2.375" style="1" customWidth="1"/>
    <col min="1907" max="1913" width="2.25" style="1" customWidth="1"/>
    <col min="1914" max="1917" width="3.375" style="1" customWidth="1"/>
    <col min="1918" max="1923" width="2.375" style="1" customWidth="1"/>
    <col min="1924" max="1927" width="2.125" style="1" customWidth="1"/>
    <col min="1928" max="1930" width="2.5" style="1" customWidth="1"/>
    <col min="1931" max="1934" width="3.375" style="1" customWidth="1"/>
    <col min="1935" max="1940" width="2.375" style="1" customWidth="1"/>
    <col min="1941" max="2048" width="9" style="1"/>
    <col min="2049" max="2049" width="6.25" style="1" customWidth="1"/>
    <col min="2050" max="2057" width="9" style="1"/>
    <col min="2058" max="2058" width="8.375" style="1" customWidth="1"/>
    <col min="2059" max="2061" width="2.25" style="1" customWidth="1"/>
    <col min="2062" max="2064" width="2.375" style="1" customWidth="1"/>
    <col min="2065" max="2067" width="2.5" style="1" customWidth="1"/>
    <col min="2068" max="2068" width="2.25" style="1" customWidth="1"/>
    <col min="2069" max="2069" width="2.125" style="1" customWidth="1"/>
    <col min="2070" max="2070" width="2.25" style="1" customWidth="1"/>
    <col min="2071" max="2076" width="2.375" style="1" customWidth="1"/>
    <col min="2077" max="2079" width="2.25" style="1" customWidth="1"/>
    <col min="2080" max="2082" width="2.375" style="1" customWidth="1"/>
    <col min="2083" max="2084" width="2.5" style="1" customWidth="1"/>
    <col min="2085" max="2085" width="2.75" style="1" customWidth="1"/>
    <col min="2086" max="2088" width="2.25" style="1" customWidth="1"/>
    <col min="2089" max="2091" width="2.5" style="1" customWidth="1"/>
    <col min="2092" max="2094" width="2.875" style="1" customWidth="1"/>
    <col min="2095" max="2101" width="2.25" style="1" customWidth="1"/>
    <col min="2102" max="2105" width="3.375" style="1" customWidth="1"/>
    <col min="2106" max="2111" width="2.375" style="1" customWidth="1"/>
    <col min="2112" max="2118" width="2.25" style="1" customWidth="1"/>
    <col min="2119" max="2122" width="3.375" style="1" customWidth="1"/>
    <col min="2123" max="2128" width="2.375" style="1" customWidth="1"/>
    <col min="2129" max="2135" width="2.25" style="1" customWidth="1"/>
    <col min="2136" max="2139" width="3.375" style="1" customWidth="1"/>
    <col min="2140" max="2145" width="2.375" style="1" customWidth="1"/>
    <col min="2146" max="2152" width="2.25" style="1" customWidth="1"/>
    <col min="2153" max="2156" width="3.375" style="1" customWidth="1"/>
    <col min="2157" max="2162" width="2.375" style="1" customWidth="1"/>
    <col min="2163" max="2169" width="2.25" style="1" customWidth="1"/>
    <col min="2170" max="2173" width="3.375" style="1" customWidth="1"/>
    <col min="2174" max="2179" width="2.375" style="1" customWidth="1"/>
    <col min="2180" max="2183" width="2.125" style="1" customWidth="1"/>
    <col min="2184" max="2186" width="2.5" style="1" customWidth="1"/>
    <col min="2187" max="2190" width="3.375" style="1" customWidth="1"/>
    <col min="2191" max="2196" width="2.375" style="1" customWidth="1"/>
    <col min="2197" max="2304" width="9" style="1"/>
    <col min="2305" max="2305" width="6.25" style="1" customWidth="1"/>
    <col min="2306" max="2313" width="9" style="1"/>
    <col min="2314" max="2314" width="8.375" style="1" customWidth="1"/>
    <col min="2315" max="2317" width="2.25" style="1" customWidth="1"/>
    <col min="2318" max="2320" width="2.375" style="1" customWidth="1"/>
    <col min="2321" max="2323" width="2.5" style="1" customWidth="1"/>
    <col min="2324" max="2324" width="2.25" style="1" customWidth="1"/>
    <col min="2325" max="2325" width="2.125" style="1" customWidth="1"/>
    <col min="2326" max="2326" width="2.25" style="1" customWidth="1"/>
    <col min="2327" max="2332" width="2.375" style="1" customWidth="1"/>
    <col min="2333" max="2335" width="2.25" style="1" customWidth="1"/>
    <col min="2336" max="2338" width="2.375" style="1" customWidth="1"/>
    <col min="2339" max="2340" width="2.5" style="1" customWidth="1"/>
    <col min="2341" max="2341" width="2.75" style="1" customWidth="1"/>
    <col min="2342" max="2344" width="2.25" style="1" customWidth="1"/>
    <col min="2345" max="2347" width="2.5" style="1" customWidth="1"/>
    <col min="2348" max="2350" width="2.875" style="1" customWidth="1"/>
    <col min="2351" max="2357" width="2.25" style="1" customWidth="1"/>
    <col min="2358" max="2361" width="3.375" style="1" customWidth="1"/>
    <col min="2362" max="2367" width="2.375" style="1" customWidth="1"/>
    <col min="2368" max="2374" width="2.25" style="1" customWidth="1"/>
    <col min="2375" max="2378" width="3.375" style="1" customWidth="1"/>
    <col min="2379" max="2384" width="2.375" style="1" customWidth="1"/>
    <col min="2385" max="2391" width="2.25" style="1" customWidth="1"/>
    <col min="2392" max="2395" width="3.375" style="1" customWidth="1"/>
    <col min="2396" max="2401" width="2.375" style="1" customWidth="1"/>
    <col min="2402" max="2408" width="2.25" style="1" customWidth="1"/>
    <col min="2409" max="2412" width="3.375" style="1" customWidth="1"/>
    <col min="2413" max="2418" width="2.375" style="1" customWidth="1"/>
    <col min="2419" max="2425" width="2.25" style="1" customWidth="1"/>
    <col min="2426" max="2429" width="3.375" style="1" customWidth="1"/>
    <col min="2430" max="2435" width="2.375" style="1" customWidth="1"/>
    <col min="2436" max="2439" width="2.125" style="1" customWidth="1"/>
    <col min="2440" max="2442" width="2.5" style="1" customWidth="1"/>
    <col min="2443" max="2446" width="3.375" style="1" customWidth="1"/>
    <col min="2447" max="2452" width="2.375" style="1" customWidth="1"/>
    <col min="2453" max="2560" width="9" style="1"/>
    <col min="2561" max="2561" width="6.25" style="1" customWidth="1"/>
    <col min="2562" max="2569" width="9" style="1"/>
    <col min="2570" max="2570" width="8.375" style="1" customWidth="1"/>
    <col min="2571" max="2573" width="2.25" style="1" customWidth="1"/>
    <col min="2574" max="2576" width="2.375" style="1" customWidth="1"/>
    <col min="2577" max="2579" width="2.5" style="1" customWidth="1"/>
    <col min="2580" max="2580" width="2.25" style="1" customWidth="1"/>
    <col min="2581" max="2581" width="2.125" style="1" customWidth="1"/>
    <col min="2582" max="2582" width="2.25" style="1" customWidth="1"/>
    <col min="2583" max="2588" width="2.375" style="1" customWidth="1"/>
    <col min="2589" max="2591" width="2.25" style="1" customWidth="1"/>
    <col min="2592" max="2594" width="2.375" style="1" customWidth="1"/>
    <col min="2595" max="2596" width="2.5" style="1" customWidth="1"/>
    <col min="2597" max="2597" width="2.75" style="1" customWidth="1"/>
    <col min="2598" max="2600" width="2.25" style="1" customWidth="1"/>
    <col min="2601" max="2603" width="2.5" style="1" customWidth="1"/>
    <col min="2604" max="2606" width="2.875" style="1" customWidth="1"/>
    <col min="2607" max="2613" width="2.25" style="1" customWidth="1"/>
    <col min="2614" max="2617" width="3.375" style="1" customWidth="1"/>
    <col min="2618" max="2623" width="2.375" style="1" customWidth="1"/>
    <col min="2624" max="2630" width="2.25" style="1" customWidth="1"/>
    <col min="2631" max="2634" width="3.375" style="1" customWidth="1"/>
    <col min="2635" max="2640" width="2.375" style="1" customWidth="1"/>
    <col min="2641" max="2647" width="2.25" style="1" customWidth="1"/>
    <col min="2648" max="2651" width="3.375" style="1" customWidth="1"/>
    <col min="2652" max="2657" width="2.375" style="1" customWidth="1"/>
    <col min="2658" max="2664" width="2.25" style="1" customWidth="1"/>
    <col min="2665" max="2668" width="3.375" style="1" customWidth="1"/>
    <col min="2669" max="2674" width="2.375" style="1" customWidth="1"/>
    <col min="2675" max="2681" width="2.25" style="1" customWidth="1"/>
    <col min="2682" max="2685" width="3.375" style="1" customWidth="1"/>
    <col min="2686" max="2691" width="2.375" style="1" customWidth="1"/>
    <col min="2692" max="2695" width="2.125" style="1" customWidth="1"/>
    <col min="2696" max="2698" width="2.5" style="1" customWidth="1"/>
    <col min="2699" max="2702" width="3.375" style="1" customWidth="1"/>
    <col min="2703" max="2708" width="2.375" style="1" customWidth="1"/>
    <col min="2709" max="2816" width="9" style="1"/>
    <col min="2817" max="2817" width="6.25" style="1" customWidth="1"/>
    <col min="2818" max="2825" width="9" style="1"/>
    <col min="2826" max="2826" width="8.375" style="1" customWidth="1"/>
    <col min="2827" max="2829" width="2.25" style="1" customWidth="1"/>
    <col min="2830" max="2832" width="2.375" style="1" customWidth="1"/>
    <col min="2833" max="2835" width="2.5" style="1" customWidth="1"/>
    <col min="2836" max="2836" width="2.25" style="1" customWidth="1"/>
    <col min="2837" max="2837" width="2.125" style="1" customWidth="1"/>
    <col min="2838" max="2838" width="2.25" style="1" customWidth="1"/>
    <col min="2839" max="2844" width="2.375" style="1" customWidth="1"/>
    <col min="2845" max="2847" width="2.25" style="1" customWidth="1"/>
    <col min="2848" max="2850" width="2.375" style="1" customWidth="1"/>
    <col min="2851" max="2852" width="2.5" style="1" customWidth="1"/>
    <col min="2853" max="2853" width="2.75" style="1" customWidth="1"/>
    <col min="2854" max="2856" width="2.25" style="1" customWidth="1"/>
    <col min="2857" max="2859" width="2.5" style="1" customWidth="1"/>
    <col min="2860" max="2862" width="2.875" style="1" customWidth="1"/>
    <col min="2863" max="2869" width="2.25" style="1" customWidth="1"/>
    <col min="2870" max="2873" width="3.375" style="1" customWidth="1"/>
    <col min="2874" max="2879" width="2.375" style="1" customWidth="1"/>
    <col min="2880" max="2886" width="2.25" style="1" customWidth="1"/>
    <col min="2887" max="2890" width="3.375" style="1" customWidth="1"/>
    <col min="2891" max="2896" width="2.375" style="1" customWidth="1"/>
    <col min="2897" max="2903" width="2.25" style="1" customWidth="1"/>
    <col min="2904" max="2907" width="3.375" style="1" customWidth="1"/>
    <col min="2908" max="2913" width="2.375" style="1" customWidth="1"/>
    <col min="2914" max="2920" width="2.25" style="1" customWidth="1"/>
    <col min="2921" max="2924" width="3.375" style="1" customWidth="1"/>
    <col min="2925" max="2930" width="2.375" style="1" customWidth="1"/>
    <col min="2931" max="2937" width="2.25" style="1" customWidth="1"/>
    <col min="2938" max="2941" width="3.375" style="1" customWidth="1"/>
    <col min="2942" max="2947" width="2.375" style="1" customWidth="1"/>
    <col min="2948" max="2951" width="2.125" style="1" customWidth="1"/>
    <col min="2952" max="2954" width="2.5" style="1" customWidth="1"/>
    <col min="2955" max="2958" width="3.375" style="1" customWidth="1"/>
    <col min="2959" max="2964" width="2.375" style="1" customWidth="1"/>
    <col min="2965" max="3072" width="9" style="1"/>
    <col min="3073" max="3073" width="6.25" style="1" customWidth="1"/>
    <col min="3074" max="3081" width="9" style="1"/>
    <col min="3082" max="3082" width="8.375" style="1" customWidth="1"/>
    <col min="3083" max="3085" width="2.25" style="1" customWidth="1"/>
    <col min="3086" max="3088" width="2.375" style="1" customWidth="1"/>
    <col min="3089" max="3091" width="2.5" style="1" customWidth="1"/>
    <col min="3092" max="3092" width="2.25" style="1" customWidth="1"/>
    <col min="3093" max="3093" width="2.125" style="1" customWidth="1"/>
    <col min="3094" max="3094" width="2.25" style="1" customWidth="1"/>
    <col min="3095" max="3100" width="2.375" style="1" customWidth="1"/>
    <col min="3101" max="3103" width="2.25" style="1" customWidth="1"/>
    <col min="3104" max="3106" width="2.375" style="1" customWidth="1"/>
    <col min="3107" max="3108" width="2.5" style="1" customWidth="1"/>
    <col min="3109" max="3109" width="2.75" style="1" customWidth="1"/>
    <col min="3110" max="3112" width="2.25" style="1" customWidth="1"/>
    <col min="3113" max="3115" width="2.5" style="1" customWidth="1"/>
    <col min="3116" max="3118" width="2.875" style="1" customWidth="1"/>
    <col min="3119" max="3125" width="2.25" style="1" customWidth="1"/>
    <col min="3126" max="3129" width="3.375" style="1" customWidth="1"/>
    <col min="3130" max="3135" width="2.375" style="1" customWidth="1"/>
    <col min="3136" max="3142" width="2.25" style="1" customWidth="1"/>
    <col min="3143" max="3146" width="3.375" style="1" customWidth="1"/>
    <col min="3147" max="3152" width="2.375" style="1" customWidth="1"/>
    <col min="3153" max="3159" width="2.25" style="1" customWidth="1"/>
    <col min="3160" max="3163" width="3.375" style="1" customWidth="1"/>
    <col min="3164" max="3169" width="2.375" style="1" customWidth="1"/>
    <col min="3170" max="3176" width="2.25" style="1" customWidth="1"/>
    <col min="3177" max="3180" width="3.375" style="1" customWidth="1"/>
    <col min="3181" max="3186" width="2.375" style="1" customWidth="1"/>
    <col min="3187" max="3193" width="2.25" style="1" customWidth="1"/>
    <col min="3194" max="3197" width="3.375" style="1" customWidth="1"/>
    <col min="3198" max="3203" width="2.375" style="1" customWidth="1"/>
    <col min="3204" max="3207" width="2.125" style="1" customWidth="1"/>
    <col min="3208" max="3210" width="2.5" style="1" customWidth="1"/>
    <col min="3211" max="3214" width="3.375" style="1" customWidth="1"/>
    <col min="3215" max="3220" width="2.375" style="1" customWidth="1"/>
    <col min="3221" max="3328" width="9" style="1"/>
    <col min="3329" max="3329" width="6.25" style="1" customWidth="1"/>
    <col min="3330" max="3337" width="9" style="1"/>
    <col min="3338" max="3338" width="8.375" style="1" customWidth="1"/>
    <col min="3339" max="3341" width="2.25" style="1" customWidth="1"/>
    <col min="3342" max="3344" width="2.375" style="1" customWidth="1"/>
    <col min="3345" max="3347" width="2.5" style="1" customWidth="1"/>
    <col min="3348" max="3348" width="2.25" style="1" customWidth="1"/>
    <col min="3349" max="3349" width="2.125" style="1" customWidth="1"/>
    <col min="3350" max="3350" width="2.25" style="1" customWidth="1"/>
    <col min="3351" max="3356" width="2.375" style="1" customWidth="1"/>
    <col min="3357" max="3359" width="2.25" style="1" customWidth="1"/>
    <col min="3360" max="3362" width="2.375" style="1" customWidth="1"/>
    <col min="3363" max="3364" width="2.5" style="1" customWidth="1"/>
    <col min="3365" max="3365" width="2.75" style="1" customWidth="1"/>
    <col min="3366" max="3368" width="2.25" style="1" customWidth="1"/>
    <col min="3369" max="3371" width="2.5" style="1" customWidth="1"/>
    <col min="3372" max="3374" width="2.875" style="1" customWidth="1"/>
    <col min="3375" max="3381" width="2.25" style="1" customWidth="1"/>
    <col min="3382" max="3385" width="3.375" style="1" customWidth="1"/>
    <col min="3386" max="3391" width="2.375" style="1" customWidth="1"/>
    <col min="3392" max="3398" width="2.25" style="1" customWidth="1"/>
    <col min="3399" max="3402" width="3.375" style="1" customWidth="1"/>
    <col min="3403" max="3408" width="2.375" style="1" customWidth="1"/>
    <col min="3409" max="3415" width="2.25" style="1" customWidth="1"/>
    <col min="3416" max="3419" width="3.375" style="1" customWidth="1"/>
    <col min="3420" max="3425" width="2.375" style="1" customWidth="1"/>
    <col min="3426" max="3432" width="2.25" style="1" customWidth="1"/>
    <col min="3433" max="3436" width="3.375" style="1" customWidth="1"/>
    <col min="3437" max="3442" width="2.375" style="1" customWidth="1"/>
    <col min="3443" max="3449" width="2.25" style="1" customWidth="1"/>
    <col min="3450" max="3453" width="3.375" style="1" customWidth="1"/>
    <col min="3454" max="3459" width="2.375" style="1" customWidth="1"/>
    <col min="3460" max="3463" width="2.125" style="1" customWidth="1"/>
    <col min="3464" max="3466" width="2.5" style="1" customWidth="1"/>
    <col min="3467" max="3470" width="3.375" style="1" customWidth="1"/>
    <col min="3471" max="3476" width="2.375" style="1" customWidth="1"/>
    <col min="3477" max="3584" width="9" style="1"/>
    <col min="3585" max="3585" width="6.25" style="1" customWidth="1"/>
    <col min="3586" max="3593" width="9" style="1"/>
    <col min="3594" max="3594" width="8.375" style="1" customWidth="1"/>
    <col min="3595" max="3597" width="2.25" style="1" customWidth="1"/>
    <col min="3598" max="3600" width="2.375" style="1" customWidth="1"/>
    <col min="3601" max="3603" width="2.5" style="1" customWidth="1"/>
    <col min="3604" max="3604" width="2.25" style="1" customWidth="1"/>
    <col min="3605" max="3605" width="2.125" style="1" customWidth="1"/>
    <col min="3606" max="3606" width="2.25" style="1" customWidth="1"/>
    <col min="3607" max="3612" width="2.375" style="1" customWidth="1"/>
    <col min="3613" max="3615" width="2.25" style="1" customWidth="1"/>
    <col min="3616" max="3618" width="2.375" style="1" customWidth="1"/>
    <col min="3619" max="3620" width="2.5" style="1" customWidth="1"/>
    <col min="3621" max="3621" width="2.75" style="1" customWidth="1"/>
    <col min="3622" max="3624" width="2.25" style="1" customWidth="1"/>
    <col min="3625" max="3627" width="2.5" style="1" customWidth="1"/>
    <col min="3628" max="3630" width="2.875" style="1" customWidth="1"/>
    <col min="3631" max="3637" width="2.25" style="1" customWidth="1"/>
    <col min="3638" max="3641" width="3.375" style="1" customWidth="1"/>
    <col min="3642" max="3647" width="2.375" style="1" customWidth="1"/>
    <col min="3648" max="3654" width="2.25" style="1" customWidth="1"/>
    <col min="3655" max="3658" width="3.375" style="1" customWidth="1"/>
    <col min="3659" max="3664" width="2.375" style="1" customWidth="1"/>
    <col min="3665" max="3671" width="2.25" style="1" customWidth="1"/>
    <col min="3672" max="3675" width="3.375" style="1" customWidth="1"/>
    <col min="3676" max="3681" width="2.375" style="1" customWidth="1"/>
    <col min="3682" max="3688" width="2.25" style="1" customWidth="1"/>
    <col min="3689" max="3692" width="3.375" style="1" customWidth="1"/>
    <col min="3693" max="3698" width="2.375" style="1" customWidth="1"/>
    <col min="3699" max="3705" width="2.25" style="1" customWidth="1"/>
    <col min="3706" max="3709" width="3.375" style="1" customWidth="1"/>
    <col min="3710" max="3715" width="2.375" style="1" customWidth="1"/>
    <col min="3716" max="3719" width="2.125" style="1" customWidth="1"/>
    <col min="3720" max="3722" width="2.5" style="1" customWidth="1"/>
    <col min="3723" max="3726" width="3.375" style="1" customWidth="1"/>
    <col min="3727" max="3732" width="2.375" style="1" customWidth="1"/>
    <col min="3733" max="3840" width="9" style="1"/>
    <col min="3841" max="3841" width="6.25" style="1" customWidth="1"/>
    <col min="3842" max="3849" width="9" style="1"/>
    <col min="3850" max="3850" width="8.375" style="1" customWidth="1"/>
    <col min="3851" max="3853" width="2.25" style="1" customWidth="1"/>
    <col min="3854" max="3856" width="2.375" style="1" customWidth="1"/>
    <col min="3857" max="3859" width="2.5" style="1" customWidth="1"/>
    <col min="3860" max="3860" width="2.25" style="1" customWidth="1"/>
    <col min="3861" max="3861" width="2.125" style="1" customWidth="1"/>
    <col min="3862" max="3862" width="2.25" style="1" customWidth="1"/>
    <col min="3863" max="3868" width="2.375" style="1" customWidth="1"/>
    <col min="3869" max="3871" width="2.25" style="1" customWidth="1"/>
    <col min="3872" max="3874" width="2.375" style="1" customWidth="1"/>
    <col min="3875" max="3876" width="2.5" style="1" customWidth="1"/>
    <col min="3877" max="3877" width="2.75" style="1" customWidth="1"/>
    <col min="3878" max="3880" width="2.25" style="1" customWidth="1"/>
    <col min="3881" max="3883" width="2.5" style="1" customWidth="1"/>
    <col min="3884" max="3886" width="2.875" style="1" customWidth="1"/>
    <col min="3887" max="3893" width="2.25" style="1" customWidth="1"/>
    <col min="3894" max="3897" width="3.375" style="1" customWidth="1"/>
    <col min="3898" max="3903" width="2.375" style="1" customWidth="1"/>
    <col min="3904" max="3910" width="2.25" style="1" customWidth="1"/>
    <col min="3911" max="3914" width="3.375" style="1" customWidth="1"/>
    <col min="3915" max="3920" width="2.375" style="1" customWidth="1"/>
    <col min="3921" max="3927" width="2.25" style="1" customWidth="1"/>
    <col min="3928" max="3931" width="3.375" style="1" customWidth="1"/>
    <col min="3932" max="3937" width="2.375" style="1" customWidth="1"/>
    <col min="3938" max="3944" width="2.25" style="1" customWidth="1"/>
    <col min="3945" max="3948" width="3.375" style="1" customWidth="1"/>
    <col min="3949" max="3954" width="2.375" style="1" customWidth="1"/>
    <col min="3955" max="3961" width="2.25" style="1" customWidth="1"/>
    <col min="3962" max="3965" width="3.375" style="1" customWidth="1"/>
    <col min="3966" max="3971" width="2.375" style="1" customWidth="1"/>
    <col min="3972" max="3975" width="2.125" style="1" customWidth="1"/>
    <col min="3976" max="3978" width="2.5" style="1" customWidth="1"/>
    <col min="3979" max="3982" width="3.375" style="1" customWidth="1"/>
    <col min="3983" max="3988" width="2.375" style="1" customWidth="1"/>
    <col min="3989" max="4096" width="9" style="1"/>
    <col min="4097" max="4097" width="6.25" style="1" customWidth="1"/>
    <col min="4098" max="4105" width="9" style="1"/>
    <col min="4106" max="4106" width="8.375" style="1" customWidth="1"/>
    <col min="4107" max="4109" width="2.25" style="1" customWidth="1"/>
    <col min="4110" max="4112" width="2.375" style="1" customWidth="1"/>
    <col min="4113" max="4115" width="2.5" style="1" customWidth="1"/>
    <col min="4116" max="4116" width="2.25" style="1" customWidth="1"/>
    <col min="4117" max="4117" width="2.125" style="1" customWidth="1"/>
    <col min="4118" max="4118" width="2.25" style="1" customWidth="1"/>
    <col min="4119" max="4124" width="2.375" style="1" customWidth="1"/>
    <col min="4125" max="4127" width="2.25" style="1" customWidth="1"/>
    <col min="4128" max="4130" width="2.375" style="1" customWidth="1"/>
    <col min="4131" max="4132" width="2.5" style="1" customWidth="1"/>
    <col min="4133" max="4133" width="2.75" style="1" customWidth="1"/>
    <col min="4134" max="4136" width="2.25" style="1" customWidth="1"/>
    <col min="4137" max="4139" width="2.5" style="1" customWidth="1"/>
    <col min="4140" max="4142" width="2.875" style="1" customWidth="1"/>
    <col min="4143" max="4149" width="2.25" style="1" customWidth="1"/>
    <col min="4150" max="4153" width="3.375" style="1" customWidth="1"/>
    <col min="4154" max="4159" width="2.375" style="1" customWidth="1"/>
    <col min="4160" max="4166" width="2.25" style="1" customWidth="1"/>
    <col min="4167" max="4170" width="3.375" style="1" customWidth="1"/>
    <col min="4171" max="4176" width="2.375" style="1" customWidth="1"/>
    <col min="4177" max="4183" width="2.25" style="1" customWidth="1"/>
    <col min="4184" max="4187" width="3.375" style="1" customWidth="1"/>
    <col min="4188" max="4193" width="2.375" style="1" customWidth="1"/>
    <col min="4194" max="4200" width="2.25" style="1" customWidth="1"/>
    <col min="4201" max="4204" width="3.375" style="1" customWidth="1"/>
    <col min="4205" max="4210" width="2.375" style="1" customWidth="1"/>
    <col min="4211" max="4217" width="2.25" style="1" customWidth="1"/>
    <col min="4218" max="4221" width="3.375" style="1" customWidth="1"/>
    <col min="4222" max="4227" width="2.375" style="1" customWidth="1"/>
    <col min="4228" max="4231" width="2.125" style="1" customWidth="1"/>
    <col min="4232" max="4234" width="2.5" style="1" customWidth="1"/>
    <col min="4235" max="4238" width="3.375" style="1" customWidth="1"/>
    <col min="4239" max="4244" width="2.375" style="1" customWidth="1"/>
    <col min="4245" max="4352" width="9" style="1"/>
    <col min="4353" max="4353" width="6.25" style="1" customWidth="1"/>
    <col min="4354" max="4361" width="9" style="1"/>
    <col min="4362" max="4362" width="8.375" style="1" customWidth="1"/>
    <col min="4363" max="4365" width="2.25" style="1" customWidth="1"/>
    <col min="4366" max="4368" width="2.375" style="1" customWidth="1"/>
    <col min="4369" max="4371" width="2.5" style="1" customWidth="1"/>
    <col min="4372" max="4372" width="2.25" style="1" customWidth="1"/>
    <col min="4373" max="4373" width="2.125" style="1" customWidth="1"/>
    <col min="4374" max="4374" width="2.25" style="1" customWidth="1"/>
    <col min="4375" max="4380" width="2.375" style="1" customWidth="1"/>
    <col min="4381" max="4383" width="2.25" style="1" customWidth="1"/>
    <col min="4384" max="4386" width="2.375" style="1" customWidth="1"/>
    <col min="4387" max="4388" width="2.5" style="1" customWidth="1"/>
    <col min="4389" max="4389" width="2.75" style="1" customWidth="1"/>
    <col min="4390" max="4392" width="2.25" style="1" customWidth="1"/>
    <col min="4393" max="4395" width="2.5" style="1" customWidth="1"/>
    <col min="4396" max="4398" width="2.875" style="1" customWidth="1"/>
    <col min="4399" max="4405" width="2.25" style="1" customWidth="1"/>
    <col min="4406" max="4409" width="3.375" style="1" customWidth="1"/>
    <col min="4410" max="4415" width="2.375" style="1" customWidth="1"/>
    <col min="4416" max="4422" width="2.25" style="1" customWidth="1"/>
    <col min="4423" max="4426" width="3.375" style="1" customWidth="1"/>
    <col min="4427" max="4432" width="2.375" style="1" customWidth="1"/>
    <col min="4433" max="4439" width="2.25" style="1" customWidth="1"/>
    <col min="4440" max="4443" width="3.375" style="1" customWidth="1"/>
    <col min="4444" max="4449" width="2.375" style="1" customWidth="1"/>
    <col min="4450" max="4456" width="2.25" style="1" customWidth="1"/>
    <col min="4457" max="4460" width="3.375" style="1" customWidth="1"/>
    <col min="4461" max="4466" width="2.375" style="1" customWidth="1"/>
    <col min="4467" max="4473" width="2.25" style="1" customWidth="1"/>
    <col min="4474" max="4477" width="3.375" style="1" customWidth="1"/>
    <col min="4478" max="4483" width="2.375" style="1" customWidth="1"/>
    <col min="4484" max="4487" width="2.125" style="1" customWidth="1"/>
    <col min="4488" max="4490" width="2.5" style="1" customWidth="1"/>
    <col min="4491" max="4494" width="3.375" style="1" customWidth="1"/>
    <col min="4495" max="4500" width="2.375" style="1" customWidth="1"/>
    <col min="4501" max="4608" width="9" style="1"/>
    <col min="4609" max="4609" width="6.25" style="1" customWidth="1"/>
    <col min="4610" max="4617" width="9" style="1"/>
    <col min="4618" max="4618" width="8.375" style="1" customWidth="1"/>
    <col min="4619" max="4621" width="2.25" style="1" customWidth="1"/>
    <col min="4622" max="4624" width="2.375" style="1" customWidth="1"/>
    <col min="4625" max="4627" width="2.5" style="1" customWidth="1"/>
    <col min="4628" max="4628" width="2.25" style="1" customWidth="1"/>
    <col min="4629" max="4629" width="2.125" style="1" customWidth="1"/>
    <col min="4630" max="4630" width="2.25" style="1" customWidth="1"/>
    <col min="4631" max="4636" width="2.375" style="1" customWidth="1"/>
    <col min="4637" max="4639" width="2.25" style="1" customWidth="1"/>
    <col min="4640" max="4642" width="2.375" style="1" customWidth="1"/>
    <col min="4643" max="4644" width="2.5" style="1" customWidth="1"/>
    <col min="4645" max="4645" width="2.75" style="1" customWidth="1"/>
    <col min="4646" max="4648" width="2.25" style="1" customWidth="1"/>
    <col min="4649" max="4651" width="2.5" style="1" customWidth="1"/>
    <col min="4652" max="4654" width="2.875" style="1" customWidth="1"/>
    <col min="4655" max="4661" width="2.25" style="1" customWidth="1"/>
    <col min="4662" max="4665" width="3.375" style="1" customWidth="1"/>
    <col min="4666" max="4671" width="2.375" style="1" customWidth="1"/>
    <col min="4672" max="4678" width="2.25" style="1" customWidth="1"/>
    <col min="4679" max="4682" width="3.375" style="1" customWidth="1"/>
    <col min="4683" max="4688" width="2.375" style="1" customWidth="1"/>
    <col min="4689" max="4695" width="2.25" style="1" customWidth="1"/>
    <col min="4696" max="4699" width="3.375" style="1" customWidth="1"/>
    <col min="4700" max="4705" width="2.375" style="1" customWidth="1"/>
    <col min="4706" max="4712" width="2.25" style="1" customWidth="1"/>
    <col min="4713" max="4716" width="3.375" style="1" customWidth="1"/>
    <col min="4717" max="4722" width="2.375" style="1" customWidth="1"/>
    <col min="4723" max="4729" width="2.25" style="1" customWidth="1"/>
    <col min="4730" max="4733" width="3.375" style="1" customWidth="1"/>
    <col min="4734" max="4739" width="2.375" style="1" customWidth="1"/>
    <col min="4740" max="4743" width="2.125" style="1" customWidth="1"/>
    <col min="4744" max="4746" width="2.5" style="1" customWidth="1"/>
    <col min="4747" max="4750" width="3.375" style="1" customWidth="1"/>
    <col min="4751" max="4756" width="2.375" style="1" customWidth="1"/>
    <col min="4757" max="4864" width="9" style="1"/>
    <col min="4865" max="4865" width="6.25" style="1" customWidth="1"/>
    <col min="4866" max="4873" width="9" style="1"/>
    <col min="4874" max="4874" width="8.375" style="1" customWidth="1"/>
    <col min="4875" max="4877" width="2.25" style="1" customWidth="1"/>
    <col min="4878" max="4880" width="2.375" style="1" customWidth="1"/>
    <col min="4881" max="4883" width="2.5" style="1" customWidth="1"/>
    <col min="4884" max="4884" width="2.25" style="1" customWidth="1"/>
    <col min="4885" max="4885" width="2.125" style="1" customWidth="1"/>
    <col min="4886" max="4886" width="2.25" style="1" customWidth="1"/>
    <col min="4887" max="4892" width="2.375" style="1" customWidth="1"/>
    <col min="4893" max="4895" width="2.25" style="1" customWidth="1"/>
    <col min="4896" max="4898" width="2.375" style="1" customWidth="1"/>
    <col min="4899" max="4900" width="2.5" style="1" customWidth="1"/>
    <col min="4901" max="4901" width="2.75" style="1" customWidth="1"/>
    <col min="4902" max="4904" width="2.25" style="1" customWidth="1"/>
    <col min="4905" max="4907" width="2.5" style="1" customWidth="1"/>
    <col min="4908" max="4910" width="2.875" style="1" customWidth="1"/>
    <col min="4911" max="4917" width="2.25" style="1" customWidth="1"/>
    <col min="4918" max="4921" width="3.375" style="1" customWidth="1"/>
    <col min="4922" max="4927" width="2.375" style="1" customWidth="1"/>
    <col min="4928" max="4934" width="2.25" style="1" customWidth="1"/>
    <col min="4935" max="4938" width="3.375" style="1" customWidth="1"/>
    <col min="4939" max="4944" width="2.375" style="1" customWidth="1"/>
    <col min="4945" max="4951" width="2.25" style="1" customWidth="1"/>
    <col min="4952" max="4955" width="3.375" style="1" customWidth="1"/>
    <col min="4956" max="4961" width="2.375" style="1" customWidth="1"/>
    <col min="4962" max="4968" width="2.25" style="1" customWidth="1"/>
    <col min="4969" max="4972" width="3.375" style="1" customWidth="1"/>
    <col min="4973" max="4978" width="2.375" style="1" customWidth="1"/>
    <col min="4979" max="4985" width="2.25" style="1" customWidth="1"/>
    <col min="4986" max="4989" width="3.375" style="1" customWidth="1"/>
    <col min="4990" max="4995" width="2.375" style="1" customWidth="1"/>
    <col min="4996" max="4999" width="2.125" style="1" customWidth="1"/>
    <col min="5000" max="5002" width="2.5" style="1" customWidth="1"/>
    <col min="5003" max="5006" width="3.375" style="1" customWidth="1"/>
    <col min="5007" max="5012" width="2.375" style="1" customWidth="1"/>
    <col min="5013" max="5120" width="9" style="1"/>
    <col min="5121" max="5121" width="6.25" style="1" customWidth="1"/>
    <col min="5122" max="5129" width="9" style="1"/>
    <col min="5130" max="5130" width="8.375" style="1" customWidth="1"/>
    <col min="5131" max="5133" width="2.25" style="1" customWidth="1"/>
    <col min="5134" max="5136" width="2.375" style="1" customWidth="1"/>
    <col min="5137" max="5139" width="2.5" style="1" customWidth="1"/>
    <col min="5140" max="5140" width="2.25" style="1" customWidth="1"/>
    <col min="5141" max="5141" width="2.125" style="1" customWidth="1"/>
    <col min="5142" max="5142" width="2.25" style="1" customWidth="1"/>
    <col min="5143" max="5148" width="2.375" style="1" customWidth="1"/>
    <col min="5149" max="5151" width="2.25" style="1" customWidth="1"/>
    <col min="5152" max="5154" width="2.375" style="1" customWidth="1"/>
    <col min="5155" max="5156" width="2.5" style="1" customWidth="1"/>
    <col min="5157" max="5157" width="2.75" style="1" customWidth="1"/>
    <col min="5158" max="5160" width="2.25" style="1" customWidth="1"/>
    <col min="5161" max="5163" width="2.5" style="1" customWidth="1"/>
    <col min="5164" max="5166" width="2.875" style="1" customWidth="1"/>
    <col min="5167" max="5173" width="2.25" style="1" customWidth="1"/>
    <col min="5174" max="5177" width="3.375" style="1" customWidth="1"/>
    <col min="5178" max="5183" width="2.375" style="1" customWidth="1"/>
    <col min="5184" max="5190" width="2.25" style="1" customWidth="1"/>
    <col min="5191" max="5194" width="3.375" style="1" customWidth="1"/>
    <col min="5195" max="5200" width="2.375" style="1" customWidth="1"/>
    <col min="5201" max="5207" width="2.25" style="1" customWidth="1"/>
    <col min="5208" max="5211" width="3.375" style="1" customWidth="1"/>
    <col min="5212" max="5217" width="2.375" style="1" customWidth="1"/>
    <col min="5218" max="5224" width="2.25" style="1" customWidth="1"/>
    <col min="5225" max="5228" width="3.375" style="1" customWidth="1"/>
    <col min="5229" max="5234" width="2.375" style="1" customWidth="1"/>
    <col min="5235" max="5241" width="2.25" style="1" customWidth="1"/>
    <col min="5242" max="5245" width="3.375" style="1" customWidth="1"/>
    <col min="5246" max="5251" width="2.375" style="1" customWidth="1"/>
    <col min="5252" max="5255" width="2.125" style="1" customWidth="1"/>
    <col min="5256" max="5258" width="2.5" style="1" customWidth="1"/>
    <col min="5259" max="5262" width="3.375" style="1" customWidth="1"/>
    <col min="5263" max="5268" width="2.375" style="1" customWidth="1"/>
    <col min="5269" max="5376" width="9" style="1"/>
    <col min="5377" max="5377" width="6.25" style="1" customWidth="1"/>
    <col min="5378" max="5385" width="9" style="1"/>
    <col min="5386" max="5386" width="8.375" style="1" customWidth="1"/>
    <col min="5387" max="5389" width="2.25" style="1" customWidth="1"/>
    <col min="5390" max="5392" width="2.375" style="1" customWidth="1"/>
    <col min="5393" max="5395" width="2.5" style="1" customWidth="1"/>
    <col min="5396" max="5396" width="2.25" style="1" customWidth="1"/>
    <col min="5397" max="5397" width="2.125" style="1" customWidth="1"/>
    <col min="5398" max="5398" width="2.25" style="1" customWidth="1"/>
    <col min="5399" max="5404" width="2.375" style="1" customWidth="1"/>
    <col min="5405" max="5407" width="2.25" style="1" customWidth="1"/>
    <col min="5408" max="5410" width="2.375" style="1" customWidth="1"/>
    <col min="5411" max="5412" width="2.5" style="1" customWidth="1"/>
    <col min="5413" max="5413" width="2.75" style="1" customWidth="1"/>
    <col min="5414" max="5416" width="2.25" style="1" customWidth="1"/>
    <col min="5417" max="5419" width="2.5" style="1" customWidth="1"/>
    <col min="5420" max="5422" width="2.875" style="1" customWidth="1"/>
    <col min="5423" max="5429" width="2.25" style="1" customWidth="1"/>
    <col min="5430" max="5433" width="3.375" style="1" customWidth="1"/>
    <col min="5434" max="5439" width="2.375" style="1" customWidth="1"/>
    <col min="5440" max="5446" width="2.25" style="1" customWidth="1"/>
    <col min="5447" max="5450" width="3.375" style="1" customWidth="1"/>
    <col min="5451" max="5456" width="2.375" style="1" customWidth="1"/>
    <col min="5457" max="5463" width="2.25" style="1" customWidth="1"/>
    <col min="5464" max="5467" width="3.375" style="1" customWidth="1"/>
    <col min="5468" max="5473" width="2.375" style="1" customWidth="1"/>
    <col min="5474" max="5480" width="2.25" style="1" customWidth="1"/>
    <col min="5481" max="5484" width="3.375" style="1" customWidth="1"/>
    <col min="5485" max="5490" width="2.375" style="1" customWidth="1"/>
    <col min="5491" max="5497" width="2.25" style="1" customWidth="1"/>
    <col min="5498" max="5501" width="3.375" style="1" customWidth="1"/>
    <col min="5502" max="5507" width="2.375" style="1" customWidth="1"/>
    <col min="5508" max="5511" width="2.125" style="1" customWidth="1"/>
    <col min="5512" max="5514" width="2.5" style="1" customWidth="1"/>
    <col min="5515" max="5518" width="3.375" style="1" customWidth="1"/>
    <col min="5519" max="5524" width="2.375" style="1" customWidth="1"/>
    <col min="5525" max="5632" width="9" style="1"/>
    <col min="5633" max="5633" width="6.25" style="1" customWidth="1"/>
    <col min="5634" max="5641" width="9" style="1"/>
    <col min="5642" max="5642" width="8.375" style="1" customWidth="1"/>
    <col min="5643" max="5645" width="2.25" style="1" customWidth="1"/>
    <col min="5646" max="5648" width="2.375" style="1" customWidth="1"/>
    <col min="5649" max="5651" width="2.5" style="1" customWidth="1"/>
    <col min="5652" max="5652" width="2.25" style="1" customWidth="1"/>
    <col min="5653" max="5653" width="2.125" style="1" customWidth="1"/>
    <col min="5654" max="5654" width="2.25" style="1" customWidth="1"/>
    <col min="5655" max="5660" width="2.375" style="1" customWidth="1"/>
    <col min="5661" max="5663" width="2.25" style="1" customWidth="1"/>
    <col min="5664" max="5666" width="2.375" style="1" customWidth="1"/>
    <col min="5667" max="5668" width="2.5" style="1" customWidth="1"/>
    <col min="5669" max="5669" width="2.75" style="1" customWidth="1"/>
    <col min="5670" max="5672" width="2.25" style="1" customWidth="1"/>
    <col min="5673" max="5675" width="2.5" style="1" customWidth="1"/>
    <col min="5676" max="5678" width="2.875" style="1" customWidth="1"/>
    <col min="5679" max="5685" width="2.25" style="1" customWidth="1"/>
    <col min="5686" max="5689" width="3.375" style="1" customWidth="1"/>
    <col min="5690" max="5695" width="2.375" style="1" customWidth="1"/>
    <col min="5696" max="5702" width="2.25" style="1" customWidth="1"/>
    <col min="5703" max="5706" width="3.375" style="1" customWidth="1"/>
    <col min="5707" max="5712" width="2.375" style="1" customWidth="1"/>
    <col min="5713" max="5719" width="2.25" style="1" customWidth="1"/>
    <col min="5720" max="5723" width="3.375" style="1" customWidth="1"/>
    <col min="5724" max="5729" width="2.375" style="1" customWidth="1"/>
    <col min="5730" max="5736" width="2.25" style="1" customWidth="1"/>
    <col min="5737" max="5740" width="3.375" style="1" customWidth="1"/>
    <col min="5741" max="5746" width="2.375" style="1" customWidth="1"/>
    <col min="5747" max="5753" width="2.25" style="1" customWidth="1"/>
    <col min="5754" max="5757" width="3.375" style="1" customWidth="1"/>
    <col min="5758" max="5763" width="2.375" style="1" customWidth="1"/>
    <col min="5764" max="5767" width="2.125" style="1" customWidth="1"/>
    <col min="5768" max="5770" width="2.5" style="1" customWidth="1"/>
    <col min="5771" max="5774" width="3.375" style="1" customWidth="1"/>
    <col min="5775" max="5780" width="2.375" style="1" customWidth="1"/>
    <col min="5781" max="5888" width="9" style="1"/>
    <col min="5889" max="5889" width="6.25" style="1" customWidth="1"/>
    <col min="5890" max="5897" width="9" style="1"/>
    <col min="5898" max="5898" width="8.375" style="1" customWidth="1"/>
    <col min="5899" max="5901" width="2.25" style="1" customWidth="1"/>
    <col min="5902" max="5904" width="2.375" style="1" customWidth="1"/>
    <col min="5905" max="5907" width="2.5" style="1" customWidth="1"/>
    <col min="5908" max="5908" width="2.25" style="1" customWidth="1"/>
    <col min="5909" max="5909" width="2.125" style="1" customWidth="1"/>
    <col min="5910" max="5910" width="2.25" style="1" customWidth="1"/>
    <col min="5911" max="5916" width="2.375" style="1" customWidth="1"/>
    <col min="5917" max="5919" width="2.25" style="1" customWidth="1"/>
    <col min="5920" max="5922" width="2.375" style="1" customWidth="1"/>
    <col min="5923" max="5924" width="2.5" style="1" customWidth="1"/>
    <col min="5925" max="5925" width="2.75" style="1" customWidth="1"/>
    <col min="5926" max="5928" width="2.25" style="1" customWidth="1"/>
    <col min="5929" max="5931" width="2.5" style="1" customWidth="1"/>
    <col min="5932" max="5934" width="2.875" style="1" customWidth="1"/>
    <col min="5935" max="5941" width="2.25" style="1" customWidth="1"/>
    <col min="5942" max="5945" width="3.375" style="1" customWidth="1"/>
    <col min="5946" max="5951" width="2.375" style="1" customWidth="1"/>
    <col min="5952" max="5958" width="2.25" style="1" customWidth="1"/>
    <col min="5959" max="5962" width="3.375" style="1" customWidth="1"/>
    <col min="5963" max="5968" width="2.375" style="1" customWidth="1"/>
    <col min="5969" max="5975" width="2.25" style="1" customWidth="1"/>
    <col min="5976" max="5979" width="3.375" style="1" customWidth="1"/>
    <col min="5980" max="5985" width="2.375" style="1" customWidth="1"/>
    <col min="5986" max="5992" width="2.25" style="1" customWidth="1"/>
    <col min="5993" max="5996" width="3.375" style="1" customWidth="1"/>
    <col min="5997" max="6002" width="2.375" style="1" customWidth="1"/>
    <col min="6003" max="6009" width="2.25" style="1" customWidth="1"/>
    <col min="6010" max="6013" width="3.375" style="1" customWidth="1"/>
    <col min="6014" max="6019" width="2.375" style="1" customWidth="1"/>
    <col min="6020" max="6023" width="2.125" style="1" customWidth="1"/>
    <col min="6024" max="6026" width="2.5" style="1" customWidth="1"/>
    <col min="6027" max="6030" width="3.375" style="1" customWidth="1"/>
    <col min="6031" max="6036" width="2.375" style="1" customWidth="1"/>
    <col min="6037" max="6144" width="9" style="1"/>
    <col min="6145" max="6145" width="6.25" style="1" customWidth="1"/>
    <col min="6146" max="6153" width="9" style="1"/>
    <col min="6154" max="6154" width="8.375" style="1" customWidth="1"/>
    <col min="6155" max="6157" width="2.25" style="1" customWidth="1"/>
    <col min="6158" max="6160" width="2.375" style="1" customWidth="1"/>
    <col min="6161" max="6163" width="2.5" style="1" customWidth="1"/>
    <col min="6164" max="6164" width="2.25" style="1" customWidth="1"/>
    <col min="6165" max="6165" width="2.125" style="1" customWidth="1"/>
    <col min="6166" max="6166" width="2.25" style="1" customWidth="1"/>
    <col min="6167" max="6172" width="2.375" style="1" customWidth="1"/>
    <col min="6173" max="6175" width="2.25" style="1" customWidth="1"/>
    <col min="6176" max="6178" width="2.375" style="1" customWidth="1"/>
    <col min="6179" max="6180" width="2.5" style="1" customWidth="1"/>
    <col min="6181" max="6181" width="2.75" style="1" customWidth="1"/>
    <col min="6182" max="6184" width="2.25" style="1" customWidth="1"/>
    <col min="6185" max="6187" width="2.5" style="1" customWidth="1"/>
    <col min="6188" max="6190" width="2.875" style="1" customWidth="1"/>
    <col min="6191" max="6197" width="2.25" style="1" customWidth="1"/>
    <col min="6198" max="6201" width="3.375" style="1" customWidth="1"/>
    <col min="6202" max="6207" width="2.375" style="1" customWidth="1"/>
    <col min="6208" max="6214" width="2.25" style="1" customWidth="1"/>
    <col min="6215" max="6218" width="3.375" style="1" customWidth="1"/>
    <col min="6219" max="6224" width="2.375" style="1" customWidth="1"/>
    <col min="6225" max="6231" width="2.25" style="1" customWidth="1"/>
    <col min="6232" max="6235" width="3.375" style="1" customWidth="1"/>
    <col min="6236" max="6241" width="2.375" style="1" customWidth="1"/>
    <col min="6242" max="6248" width="2.25" style="1" customWidth="1"/>
    <col min="6249" max="6252" width="3.375" style="1" customWidth="1"/>
    <col min="6253" max="6258" width="2.375" style="1" customWidth="1"/>
    <col min="6259" max="6265" width="2.25" style="1" customWidth="1"/>
    <col min="6266" max="6269" width="3.375" style="1" customWidth="1"/>
    <col min="6270" max="6275" width="2.375" style="1" customWidth="1"/>
    <col min="6276" max="6279" width="2.125" style="1" customWidth="1"/>
    <col min="6280" max="6282" width="2.5" style="1" customWidth="1"/>
    <col min="6283" max="6286" width="3.375" style="1" customWidth="1"/>
    <col min="6287" max="6292" width="2.375" style="1" customWidth="1"/>
    <col min="6293" max="6400" width="9" style="1"/>
    <col min="6401" max="6401" width="6.25" style="1" customWidth="1"/>
    <col min="6402" max="6409" width="9" style="1"/>
    <col min="6410" max="6410" width="8.375" style="1" customWidth="1"/>
    <col min="6411" max="6413" width="2.25" style="1" customWidth="1"/>
    <col min="6414" max="6416" width="2.375" style="1" customWidth="1"/>
    <col min="6417" max="6419" width="2.5" style="1" customWidth="1"/>
    <col min="6420" max="6420" width="2.25" style="1" customWidth="1"/>
    <col min="6421" max="6421" width="2.125" style="1" customWidth="1"/>
    <col min="6422" max="6422" width="2.25" style="1" customWidth="1"/>
    <col min="6423" max="6428" width="2.375" style="1" customWidth="1"/>
    <col min="6429" max="6431" width="2.25" style="1" customWidth="1"/>
    <col min="6432" max="6434" width="2.375" style="1" customWidth="1"/>
    <col min="6435" max="6436" width="2.5" style="1" customWidth="1"/>
    <col min="6437" max="6437" width="2.75" style="1" customWidth="1"/>
    <col min="6438" max="6440" width="2.25" style="1" customWidth="1"/>
    <col min="6441" max="6443" width="2.5" style="1" customWidth="1"/>
    <col min="6444" max="6446" width="2.875" style="1" customWidth="1"/>
    <col min="6447" max="6453" width="2.25" style="1" customWidth="1"/>
    <col min="6454" max="6457" width="3.375" style="1" customWidth="1"/>
    <col min="6458" max="6463" width="2.375" style="1" customWidth="1"/>
    <col min="6464" max="6470" width="2.25" style="1" customWidth="1"/>
    <col min="6471" max="6474" width="3.375" style="1" customWidth="1"/>
    <col min="6475" max="6480" width="2.375" style="1" customWidth="1"/>
    <col min="6481" max="6487" width="2.25" style="1" customWidth="1"/>
    <col min="6488" max="6491" width="3.375" style="1" customWidth="1"/>
    <col min="6492" max="6497" width="2.375" style="1" customWidth="1"/>
    <col min="6498" max="6504" width="2.25" style="1" customWidth="1"/>
    <col min="6505" max="6508" width="3.375" style="1" customWidth="1"/>
    <col min="6509" max="6514" width="2.375" style="1" customWidth="1"/>
    <col min="6515" max="6521" width="2.25" style="1" customWidth="1"/>
    <col min="6522" max="6525" width="3.375" style="1" customWidth="1"/>
    <col min="6526" max="6531" width="2.375" style="1" customWidth="1"/>
    <col min="6532" max="6535" width="2.125" style="1" customWidth="1"/>
    <col min="6536" max="6538" width="2.5" style="1" customWidth="1"/>
    <col min="6539" max="6542" width="3.375" style="1" customWidth="1"/>
    <col min="6543" max="6548" width="2.375" style="1" customWidth="1"/>
    <col min="6549" max="6656" width="9" style="1"/>
    <col min="6657" max="6657" width="6.25" style="1" customWidth="1"/>
    <col min="6658" max="6665" width="9" style="1"/>
    <col min="6666" max="6666" width="8.375" style="1" customWidth="1"/>
    <col min="6667" max="6669" width="2.25" style="1" customWidth="1"/>
    <col min="6670" max="6672" width="2.375" style="1" customWidth="1"/>
    <col min="6673" max="6675" width="2.5" style="1" customWidth="1"/>
    <col min="6676" max="6676" width="2.25" style="1" customWidth="1"/>
    <col min="6677" max="6677" width="2.125" style="1" customWidth="1"/>
    <col min="6678" max="6678" width="2.25" style="1" customWidth="1"/>
    <col min="6679" max="6684" width="2.375" style="1" customWidth="1"/>
    <col min="6685" max="6687" width="2.25" style="1" customWidth="1"/>
    <col min="6688" max="6690" width="2.375" style="1" customWidth="1"/>
    <col min="6691" max="6692" width="2.5" style="1" customWidth="1"/>
    <col min="6693" max="6693" width="2.75" style="1" customWidth="1"/>
    <col min="6694" max="6696" width="2.25" style="1" customWidth="1"/>
    <col min="6697" max="6699" width="2.5" style="1" customWidth="1"/>
    <col min="6700" max="6702" width="2.875" style="1" customWidth="1"/>
    <col min="6703" max="6709" width="2.25" style="1" customWidth="1"/>
    <col min="6710" max="6713" width="3.375" style="1" customWidth="1"/>
    <col min="6714" max="6719" width="2.375" style="1" customWidth="1"/>
    <col min="6720" max="6726" width="2.25" style="1" customWidth="1"/>
    <col min="6727" max="6730" width="3.375" style="1" customWidth="1"/>
    <col min="6731" max="6736" width="2.375" style="1" customWidth="1"/>
    <col min="6737" max="6743" width="2.25" style="1" customWidth="1"/>
    <col min="6744" max="6747" width="3.375" style="1" customWidth="1"/>
    <col min="6748" max="6753" width="2.375" style="1" customWidth="1"/>
    <col min="6754" max="6760" width="2.25" style="1" customWidth="1"/>
    <col min="6761" max="6764" width="3.375" style="1" customWidth="1"/>
    <col min="6765" max="6770" width="2.375" style="1" customWidth="1"/>
    <col min="6771" max="6777" width="2.25" style="1" customWidth="1"/>
    <col min="6778" max="6781" width="3.375" style="1" customWidth="1"/>
    <col min="6782" max="6787" width="2.375" style="1" customWidth="1"/>
    <col min="6788" max="6791" width="2.125" style="1" customWidth="1"/>
    <col min="6792" max="6794" width="2.5" style="1" customWidth="1"/>
    <col min="6795" max="6798" width="3.375" style="1" customWidth="1"/>
    <col min="6799" max="6804" width="2.375" style="1" customWidth="1"/>
    <col min="6805" max="6912" width="9" style="1"/>
    <col min="6913" max="6913" width="6.25" style="1" customWidth="1"/>
    <col min="6914" max="6921" width="9" style="1"/>
    <col min="6922" max="6922" width="8.375" style="1" customWidth="1"/>
    <col min="6923" max="6925" width="2.25" style="1" customWidth="1"/>
    <col min="6926" max="6928" width="2.375" style="1" customWidth="1"/>
    <col min="6929" max="6931" width="2.5" style="1" customWidth="1"/>
    <col min="6932" max="6932" width="2.25" style="1" customWidth="1"/>
    <col min="6933" max="6933" width="2.125" style="1" customWidth="1"/>
    <col min="6934" max="6934" width="2.25" style="1" customWidth="1"/>
    <col min="6935" max="6940" width="2.375" style="1" customWidth="1"/>
    <col min="6941" max="6943" width="2.25" style="1" customWidth="1"/>
    <col min="6944" max="6946" width="2.375" style="1" customWidth="1"/>
    <col min="6947" max="6948" width="2.5" style="1" customWidth="1"/>
    <col min="6949" max="6949" width="2.75" style="1" customWidth="1"/>
    <col min="6950" max="6952" width="2.25" style="1" customWidth="1"/>
    <col min="6953" max="6955" width="2.5" style="1" customWidth="1"/>
    <col min="6956" max="6958" width="2.875" style="1" customWidth="1"/>
    <col min="6959" max="6965" width="2.25" style="1" customWidth="1"/>
    <col min="6966" max="6969" width="3.375" style="1" customWidth="1"/>
    <col min="6970" max="6975" width="2.375" style="1" customWidth="1"/>
    <col min="6976" max="6982" width="2.25" style="1" customWidth="1"/>
    <col min="6983" max="6986" width="3.375" style="1" customWidth="1"/>
    <col min="6987" max="6992" width="2.375" style="1" customWidth="1"/>
    <col min="6993" max="6999" width="2.25" style="1" customWidth="1"/>
    <col min="7000" max="7003" width="3.375" style="1" customWidth="1"/>
    <col min="7004" max="7009" width="2.375" style="1" customWidth="1"/>
    <col min="7010" max="7016" width="2.25" style="1" customWidth="1"/>
    <col min="7017" max="7020" width="3.375" style="1" customWidth="1"/>
    <col min="7021" max="7026" width="2.375" style="1" customWidth="1"/>
    <col min="7027" max="7033" width="2.25" style="1" customWidth="1"/>
    <col min="7034" max="7037" width="3.375" style="1" customWidth="1"/>
    <col min="7038" max="7043" width="2.375" style="1" customWidth="1"/>
    <col min="7044" max="7047" width="2.125" style="1" customWidth="1"/>
    <col min="7048" max="7050" width="2.5" style="1" customWidth="1"/>
    <col min="7051" max="7054" width="3.375" style="1" customWidth="1"/>
    <col min="7055" max="7060" width="2.375" style="1" customWidth="1"/>
    <col min="7061" max="7168" width="9" style="1"/>
    <col min="7169" max="7169" width="6.25" style="1" customWidth="1"/>
    <col min="7170" max="7177" width="9" style="1"/>
    <col min="7178" max="7178" width="8.375" style="1" customWidth="1"/>
    <col min="7179" max="7181" width="2.25" style="1" customWidth="1"/>
    <col min="7182" max="7184" width="2.375" style="1" customWidth="1"/>
    <col min="7185" max="7187" width="2.5" style="1" customWidth="1"/>
    <col min="7188" max="7188" width="2.25" style="1" customWidth="1"/>
    <col min="7189" max="7189" width="2.125" style="1" customWidth="1"/>
    <col min="7190" max="7190" width="2.25" style="1" customWidth="1"/>
    <col min="7191" max="7196" width="2.375" style="1" customWidth="1"/>
    <col min="7197" max="7199" width="2.25" style="1" customWidth="1"/>
    <col min="7200" max="7202" width="2.375" style="1" customWidth="1"/>
    <col min="7203" max="7204" width="2.5" style="1" customWidth="1"/>
    <col min="7205" max="7205" width="2.75" style="1" customWidth="1"/>
    <col min="7206" max="7208" width="2.25" style="1" customWidth="1"/>
    <col min="7209" max="7211" width="2.5" style="1" customWidth="1"/>
    <col min="7212" max="7214" width="2.875" style="1" customWidth="1"/>
    <col min="7215" max="7221" width="2.25" style="1" customWidth="1"/>
    <col min="7222" max="7225" width="3.375" style="1" customWidth="1"/>
    <col min="7226" max="7231" width="2.375" style="1" customWidth="1"/>
    <col min="7232" max="7238" width="2.25" style="1" customWidth="1"/>
    <col min="7239" max="7242" width="3.375" style="1" customWidth="1"/>
    <col min="7243" max="7248" width="2.375" style="1" customWidth="1"/>
    <col min="7249" max="7255" width="2.25" style="1" customWidth="1"/>
    <col min="7256" max="7259" width="3.375" style="1" customWidth="1"/>
    <col min="7260" max="7265" width="2.375" style="1" customWidth="1"/>
    <col min="7266" max="7272" width="2.25" style="1" customWidth="1"/>
    <col min="7273" max="7276" width="3.375" style="1" customWidth="1"/>
    <col min="7277" max="7282" width="2.375" style="1" customWidth="1"/>
    <col min="7283" max="7289" width="2.25" style="1" customWidth="1"/>
    <col min="7290" max="7293" width="3.375" style="1" customWidth="1"/>
    <col min="7294" max="7299" width="2.375" style="1" customWidth="1"/>
    <col min="7300" max="7303" width="2.125" style="1" customWidth="1"/>
    <col min="7304" max="7306" width="2.5" style="1" customWidth="1"/>
    <col min="7307" max="7310" width="3.375" style="1" customWidth="1"/>
    <col min="7311" max="7316" width="2.375" style="1" customWidth="1"/>
    <col min="7317" max="7424" width="9" style="1"/>
    <col min="7425" max="7425" width="6.25" style="1" customWidth="1"/>
    <col min="7426" max="7433" width="9" style="1"/>
    <col min="7434" max="7434" width="8.375" style="1" customWidth="1"/>
    <col min="7435" max="7437" width="2.25" style="1" customWidth="1"/>
    <col min="7438" max="7440" width="2.375" style="1" customWidth="1"/>
    <col min="7441" max="7443" width="2.5" style="1" customWidth="1"/>
    <col min="7444" max="7444" width="2.25" style="1" customWidth="1"/>
    <col min="7445" max="7445" width="2.125" style="1" customWidth="1"/>
    <col min="7446" max="7446" width="2.25" style="1" customWidth="1"/>
    <col min="7447" max="7452" width="2.375" style="1" customWidth="1"/>
    <col min="7453" max="7455" width="2.25" style="1" customWidth="1"/>
    <col min="7456" max="7458" width="2.375" style="1" customWidth="1"/>
    <col min="7459" max="7460" width="2.5" style="1" customWidth="1"/>
    <col min="7461" max="7461" width="2.75" style="1" customWidth="1"/>
    <col min="7462" max="7464" width="2.25" style="1" customWidth="1"/>
    <col min="7465" max="7467" width="2.5" style="1" customWidth="1"/>
    <col min="7468" max="7470" width="2.875" style="1" customWidth="1"/>
    <col min="7471" max="7477" width="2.25" style="1" customWidth="1"/>
    <col min="7478" max="7481" width="3.375" style="1" customWidth="1"/>
    <col min="7482" max="7487" width="2.375" style="1" customWidth="1"/>
    <col min="7488" max="7494" width="2.25" style="1" customWidth="1"/>
    <col min="7495" max="7498" width="3.375" style="1" customWidth="1"/>
    <col min="7499" max="7504" width="2.375" style="1" customWidth="1"/>
    <col min="7505" max="7511" width="2.25" style="1" customWidth="1"/>
    <col min="7512" max="7515" width="3.375" style="1" customWidth="1"/>
    <col min="7516" max="7521" width="2.375" style="1" customWidth="1"/>
    <col min="7522" max="7528" width="2.25" style="1" customWidth="1"/>
    <col min="7529" max="7532" width="3.375" style="1" customWidth="1"/>
    <col min="7533" max="7538" width="2.375" style="1" customWidth="1"/>
    <col min="7539" max="7545" width="2.25" style="1" customWidth="1"/>
    <col min="7546" max="7549" width="3.375" style="1" customWidth="1"/>
    <col min="7550" max="7555" width="2.375" style="1" customWidth="1"/>
    <col min="7556" max="7559" width="2.125" style="1" customWidth="1"/>
    <col min="7560" max="7562" width="2.5" style="1" customWidth="1"/>
    <col min="7563" max="7566" width="3.375" style="1" customWidth="1"/>
    <col min="7567" max="7572" width="2.375" style="1" customWidth="1"/>
    <col min="7573" max="7680" width="9" style="1"/>
    <col min="7681" max="7681" width="6.25" style="1" customWidth="1"/>
    <col min="7682" max="7689" width="9" style="1"/>
    <col min="7690" max="7690" width="8.375" style="1" customWidth="1"/>
    <col min="7691" max="7693" width="2.25" style="1" customWidth="1"/>
    <col min="7694" max="7696" width="2.375" style="1" customWidth="1"/>
    <col min="7697" max="7699" width="2.5" style="1" customWidth="1"/>
    <col min="7700" max="7700" width="2.25" style="1" customWidth="1"/>
    <col min="7701" max="7701" width="2.125" style="1" customWidth="1"/>
    <col min="7702" max="7702" width="2.25" style="1" customWidth="1"/>
    <col min="7703" max="7708" width="2.375" style="1" customWidth="1"/>
    <col min="7709" max="7711" width="2.25" style="1" customWidth="1"/>
    <col min="7712" max="7714" width="2.375" style="1" customWidth="1"/>
    <col min="7715" max="7716" width="2.5" style="1" customWidth="1"/>
    <col min="7717" max="7717" width="2.75" style="1" customWidth="1"/>
    <col min="7718" max="7720" width="2.25" style="1" customWidth="1"/>
    <col min="7721" max="7723" width="2.5" style="1" customWidth="1"/>
    <col min="7724" max="7726" width="2.875" style="1" customWidth="1"/>
    <col min="7727" max="7733" width="2.25" style="1" customWidth="1"/>
    <col min="7734" max="7737" width="3.375" style="1" customWidth="1"/>
    <col min="7738" max="7743" width="2.375" style="1" customWidth="1"/>
    <col min="7744" max="7750" width="2.25" style="1" customWidth="1"/>
    <col min="7751" max="7754" width="3.375" style="1" customWidth="1"/>
    <col min="7755" max="7760" width="2.375" style="1" customWidth="1"/>
    <col min="7761" max="7767" width="2.25" style="1" customWidth="1"/>
    <col min="7768" max="7771" width="3.375" style="1" customWidth="1"/>
    <col min="7772" max="7777" width="2.375" style="1" customWidth="1"/>
    <col min="7778" max="7784" width="2.25" style="1" customWidth="1"/>
    <col min="7785" max="7788" width="3.375" style="1" customWidth="1"/>
    <col min="7789" max="7794" width="2.375" style="1" customWidth="1"/>
    <col min="7795" max="7801" width="2.25" style="1" customWidth="1"/>
    <col min="7802" max="7805" width="3.375" style="1" customWidth="1"/>
    <col min="7806" max="7811" width="2.375" style="1" customWidth="1"/>
    <col min="7812" max="7815" width="2.125" style="1" customWidth="1"/>
    <col min="7816" max="7818" width="2.5" style="1" customWidth="1"/>
    <col min="7819" max="7822" width="3.375" style="1" customWidth="1"/>
    <col min="7823" max="7828" width="2.375" style="1" customWidth="1"/>
    <col min="7829" max="7936" width="9" style="1"/>
    <col min="7937" max="7937" width="6.25" style="1" customWidth="1"/>
    <col min="7938" max="7945" width="9" style="1"/>
    <col min="7946" max="7946" width="8.375" style="1" customWidth="1"/>
    <col min="7947" max="7949" width="2.25" style="1" customWidth="1"/>
    <col min="7950" max="7952" width="2.375" style="1" customWidth="1"/>
    <col min="7953" max="7955" width="2.5" style="1" customWidth="1"/>
    <col min="7956" max="7956" width="2.25" style="1" customWidth="1"/>
    <col min="7957" max="7957" width="2.125" style="1" customWidth="1"/>
    <col min="7958" max="7958" width="2.25" style="1" customWidth="1"/>
    <col min="7959" max="7964" width="2.375" style="1" customWidth="1"/>
    <col min="7965" max="7967" width="2.25" style="1" customWidth="1"/>
    <col min="7968" max="7970" width="2.375" style="1" customWidth="1"/>
    <col min="7971" max="7972" width="2.5" style="1" customWidth="1"/>
    <col min="7973" max="7973" width="2.75" style="1" customWidth="1"/>
    <col min="7974" max="7976" width="2.25" style="1" customWidth="1"/>
    <col min="7977" max="7979" width="2.5" style="1" customWidth="1"/>
    <col min="7980" max="7982" width="2.875" style="1" customWidth="1"/>
    <col min="7983" max="7989" width="2.25" style="1" customWidth="1"/>
    <col min="7990" max="7993" width="3.375" style="1" customWidth="1"/>
    <col min="7994" max="7999" width="2.375" style="1" customWidth="1"/>
    <col min="8000" max="8006" width="2.25" style="1" customWidth="1"/>
    <col min="8007" max="8010" width="3.375" style="1" customWidth="1"/>
    <col min="8011" max="8016" width="2.375" style="1" customWidth="1"/>
    <col min="8017" max="8023" width="2.25" style="1" customWidth="1"/>
    <col min="8024" max="8027" width="3.375" style="1" customWidth="1"/>
    <col min="8028" max="8033" width="2.375" style="1" customWidth="1"/>
    <col min="8034" max="8040" width="2.25" style="1" customWidth="1"/>
    <col min="8041" max="8044" width="3.375" style="1" customWidth="1"/>
    <col min="8045" max="8050" width="2.375" style="1" customWidth="1"/>
    <col min="8051" max="8057" width="2.25" style="1" customWidth="1"/>
    <col min="8058" max="8061" width="3.375" style="1" customWidth="1"/>
    <col min="8062" max="8067" width="2.375" style="1" customWidth="1"/>
    <col min="8068" max="8071" width="2.125" style="1" customWidth="1"/>
    <col min="8072" max="8074" width="2.5" style="1" customWidth="1"/>
    <col min="8075" max="8078" width="3.375" style="1" customWidth="1"/>
    <col min="8079" max="8084" width="2.375" style="1" customWidth="1"/>
    <col min="8085" max="8192" width="9" style="1"/>
    <col min="8193" max="8193" width="6.25" style="1" customWidth="1"/>
    <col min="8194" max="8201" width="9" style="1"/>
    <col min="8202" max="8202" width="8.375" style="1" customWidth="1"/>
    <col min="8203" max="8205" width="2.25" style="1" customWidth="1"/>
    <col min="8206" max="8208" width="2.375" style="1" customWidth="1"/>
    <col min="8209" max="8211" width="2.5" style="1" customWidth="1"/>
    <col min="8212" max="8212" width="2.25" style="1" customWidth="1"/>
    <col min="8213" max="8213" width="2.125" style="1" customWidth="1"/>
    <col min="8214" max="8214" width="2.25" style="1" customWidth="1"/>
    <col min="8215" max="8220" width="2.375" style="1" customWidth="1"/>
    <col min="8221" max="8223" width="2.25" style="1" customWidth="1"/>
    <col min="8224" max="8226" width="2.375" style="1" customWidth="1"/>
    <col min="8227" max="8228" width="2.5" style="1" customWidth="1"/>
    <col min="8229" max="8229" width="2.75" style="1" customWidth="1"/>
    <col min="8230" max="8232" width="2.25" style="1" customWidth="1"/>
    <col min="8233" max="8235" width="2.5" style="1" customWidth="1"/>
    <col min="8236" max="8238" width="2.875" style="1" customWidth="1"/>
    <col min="8239" max="8245" width="2.25" style="1" customWidth="1"/>
    <col min="8246" max="8249" width="3.375" style="1" customWidth="1"/>
    <col min="8250" max="8255" width="2.375" style="1" customWidth="1"/>
    <col min="8256" max="8262" width="2.25" style="1" customWidth="1"/>
    <col min="8263" max="8266" width="3.375" style="1" customWidth="1"/>
    <col min="8267" max="8272" width="2.375" style="1" customWidth="1"/>
    <col min="8273" max="8279" width="2.25" style="1" customWidth="1"/>
    <col min="8280" max="8283" width="3.375" style="1" customWidth="1"/>
    <col min="8284" max="8289" width="2.375" style="1" customWidth="1"/>
    <col min="8290" max="8296" width="2.25" style="1" customWidth="1"/>
    <col min="8297" max="8300" width="3.375" style="1" customWidth="1"/>
    <col min="8301" max="8306" width="2.375" style="1" customWidth="1"/>
    <col min="8307" max="8313" width="2.25" style="1" customWidth="1"/>
    <col min="8314" max="8317" width="3.375" style="1" customWidth="1"/>
    <col min="8318" max="8323" width="2.375" style="1" customWidth="1"/>
    <col min="8324" max="8327" width="2.125" style="1" customWidth="1"/>
    <col min="8328" max="8330" width="2.5" style="1" customWidth="1"/>
    <col min="8331" max="8334" width="3.375" style="1" customWidth="1"/>
    <col min="8335" max="8340" width="2.375" style="1" customWidth="1"/>
    <col min="8341" max="8448" width="9" style="1"/>
    <col min="8449" max="8449" width="6.25" style="1" customWidth="1"/>
    <col min="8450" max="8457" width="9" style="1"/>
    <col min="8458" max="8458" width="8.375" style="1" customWidth="1"/>
    <col min="8459" max="8461" width="2.25" style="1" customWidth="1"/>
    <col min="8462" max="8464" width="2.375" style="1" customWidth="1"/>
    <col min="8465" max="8467" width="2.5" style="1" customWidth="1"/>
    <col min="8468" max="8468" width="2.25" style="1" customWidth="1"/>
    <col min="8469" max="8469" width="2.125" style="1" customWidth="1"/>
    <col min="8470" max="8470" width="2.25" style="1" customWidth="1"/>
    <col min="8471" max="8476" width="2.375" style="1" customWidth="1"/>
    <col min="8477" max="8479" width="2.25" style="1" customWidth="1"/>
    <col min="8480" max="8482" width="2.375" style="1" customWidth="1"/>
    <col min="8483" max="8484" width="2.5" style="1" customWidth="1"/>
    <col min="8485" max="8485" width="2.75" style="1" customWidth="1"/>
    <col min="8486" max="8488" width="2.25" style="1" customWidth="1"/>
    <col min="8489" max="8491" width="2.5" style="1" customWidth="1"/>
    <col min="8492" max="8494" width="2.875" style="1" customWidth="1"/>
    <col min="8495" max="8501" width="2.25" style="1" customWidth="1"/>
    <col min="8502" max="8505" width="3.375" style="1" customWidth="1"/>
    <col min="8506" max="8511" width="2.375" style="1" customWidth="1"/>
    <col min="8512" max="8518" width="2.25" style="1" customWidth="1"/>
    <col min="8519" max="8522" width="3.375" style="1" customWidth="1"/>
    <col min="8523" max="8528" width="2.375" style="1" customWidth="1"/>
    <col min="8529" max="8535" width="2.25" style="1" customWidth="1"/>
    <col min="8536" max="8539" width="3.375" style="1" customWidth="1"/>
    <col min="8540" max="8545" width="2.375" style="1" customWidth="1"/>
    <col min="8546" max="8552" width="2.25" style="1" customWidth="1"/>
    <col min="8553" max="8556" width="3.375" style="1" customWidth="1"/>
    <col min="8557" max="8562" width="2.375" style="1" customWidth="1"/>
    <col min="8563" max="8569" width="2.25" style="1" customWidth="1"/>
    <col min="8570" max="8573" width="3.375" style="1" customWidth="1"/>
    <col min="8574" max="8579" width="2.375" style="1" customWidth="1"/>
    <col min="8580" max="8583" width="2.125" style="1" customWidth="1"/>
    <col min="8584" max="8586" width="2.5" style="1" customWidth="1"/>
    <col min="8587" max="8590" width="3.375" style="1" customWidth="1"/>
    <col min="8591" max="8596" width="2.375" style="1" customWidth="1"/>
    <col min="8597" max="8704" width="9" style="1"/>
    <col min="8705" max="8705" width="6.25" style="1" customWidth="1"/>
    <col min="8706" max="8713" width="9" style="1"/>
    <col min="8714" max="8714" width="8.375" style="1" customWidth="1"/>
    <col min="8715" max="8717" width="2.25" style="1" customWidth="1"/>
    <col min="8718" max="8720" width="2.375" style="1" customWidth="1"/>
    <col min="8721" max="8723" width="2.5" style="1" customWidth="1"/>
    <col min="8724" max="8724" width="2.25" style="1" customWidth="1"/>
    <col min="8725" max="8725" width="2.125" style="1" customWidth="1"/>
    <col min="8726" max="8726" width="2.25" style="1" customWidth="1"/>
    <col min="8727" max="8732" width="2.375" style="1" customWidth="1"/>
    <col min="8733" max="8735" width="2.25" style="1" customWidth="1"/>
    <col min="8736" max="8738" width="2.375" style="1" customWidth="1"/>
    <col min="8739" max="8740" width="2.5" style="1" customWidth="1"/>
    <col min="8741" max="8741" width="2.75" style="1" customWidth="1"/>
    <col min="8742" max="8744" width="2.25" style="1" customWidth="1"/>
    <col min="8745" max="8747" width="2.5" style="1" customWidth="1"/>
    <col min="8748" max="8750" width="2.875" style="1" customWidth="1"/>
    <col min="8751" max="8757" width="2.25" style="1" customWidth="1"/>
    <col min="8758" max="8761" width="3.375" style="1" customWidth="1"/>
    <col min="8762" max="8767" width="2.375" style="1" customWidth="1"/>
    <col min="8768" max="8774" width="2.25" style="1" customWidth="1"/>
    <col min="8775" max="8778" width="3.375" style="1" customWidth="1"/>
    <col min="8779" max="8784" width="2.375" style="1" customWidth="1"/>
    <col min="8785" max="8791" width="2.25" style="1" customWidth="1"/>
    <col min="8792" max="8795" width="3.375" style="1" customWidth="1"/>
    <col min="8796" max="8801" width="2.375" style="1" customWidth="1"/>
    <col min="8802" max="8808" width="2.25" style="1" customWidth="1"/>
    <col min="8809" max="8812" width="3.375" style="1" customWidth="1"/>
    <col min="8813" max="8818" width="2.375" style="1" customWidth="1"/>
    <col min="8819" max="8825" width="2.25" style="1" customWidth="1"/>
    <col min="8826" max="8829" width="3.375" style="1" customWidth="1"/>
    <col min="8830" max="8835" width="2.375" style="1" customWidth="1"/>
    <col min="8836" max="8839" width="2.125" style="1" customWidth="1"/>
    <col min="8840" max="8842" width="2.5" style="1" customWidth="1"/>
    <col min="8843" max="8846" width="3.375" style="1" customWidth="1"/>
    <col min="8847" max="8852" width="2.375" style="1" customWidth="1"/>
    <col min="8853" max="8960" width="9" style="1"/>
    <col min="8961" max="8961" width="6.25" style="1" customWidth="1"/>
    <col min="8962" max="8969" width="9" style="1"/>
    <col min="8970" max="8970" width="8.375" style="1" customWidth="1"/>
    <col min="8971" max="8973" width="2.25" style="1" customWidth="1"/>
    <col min="8974" max="8976" width="2.375" style="1" customWidth="1"/>
    <col min="8977" max="8979" width="2.5" style="1" customWidth="1"/>
    <col min="8980" max="8980" width="2.25" style="1" customWidth="1"/>
    <col min="8981" max="8981" width="2.125" style="1" customWidth="1"/>
    <col min="8982" max="8982" width="2.25" style="1" customWidth="1"/>
    <col min="8983" max="8988" width="2.375" style="1" customWidth="1"/>
    <col min="8989" max="8991" width="2.25" style="1" customWidth="1"/>
    <col min="8992" max="8994" width="2.375" style="1" customWidth="1"/>
    <col min="8995" max="8996" width="2.5" style="1" customWidth="1"/>
    <col min="8997" max="8997" width="2.75" style="1" customWidth="1"/>
    <col min="8998" max="9000" width="2.25" style="1" customWidth="1"/>
    <col min="9001" max="9003" width="2.5" style="1" customWidth="1"/>
    <col min="9004" max="9006" width="2.875" style="1" customWidth="1"/>
    <col min="9007" max="9013" width="2.25" style="1" customWidth="1"/>
    <col min="9014" max="9017" width="3.375" style="1" customWidth="1"/>
    <col min="9018" max="9023" width="2.375" style="1" customWidth="1"/>
    <col min="9024" max="9030" width="2.25" style="1" customWidth="1"/>
    <col min="9031" max="9034" width="3.375" style="1" customWidth="1"/>
    <col min="9035" max="9040" width="2.375" style="1" customWidth="1"/>
    <col min="9041" max="9047" width="2.25" style="1" customWidth="1"/>
    <col min="9048" max="9051" width="3.375" style="1" customWidth="1"/>
    <col min="9052" max="9057" width="2.375" style="1" customWidth="1"/>
    <col min="9058" max="9064" width="2.25" style="1" customWidth="1"/>
    <col min="9065" max="9068" width="3.375" style="1" customWidth="1"/>
    <col min="9069" max="9074" width="2.375" style="1" customWidth="1"/>
    <col min="9075" max="9081" width="2.25" style="1" customWidth="1"/>
    <col min="9082" max="9085" width="3.375" style="1" customWidth="1"/>
    <col min="9086" max="9091" width="2.375" style="1" customWidth="1"/>
    <col min="9092" max="9095" width="2.125" style="1" customWidth="1"/>
    <col min="9096" max="9098" width="2.5" style="1" customWidth="1"/>
    <col min="9099" max="9102" width="3.375" style="1" customWidth="1"/>
    <col min="9103" max="9108" width="2.375" style="1" customWidth="1"/>
    <col min="9109" max="9216" width="9" style="1"/>
    <col min="9217" max="9217" width="6.25" style="1" customWidth="1"/>
    <col min="9218" max="9225" width="9" style="1"/>
    <col min="9226" max="9226" width="8.375" style="1" customWidth="1"/>
    <col min="9227" max="9229" width="2.25" style="1" customWidth="1"/>
    <col min="9230" max="9232" width="2.375" style="1" customWidth="1"/>
    <col min="9233" max="9235" width="2.5" style="1" customWidth="1"/>
    <col min="9236" max="9236" width="2.25" style="1" customWidth="1"/>
    <col min="9237" max="9237" width="2.125" style="1" customWidth="1"/>
    <col min="9238" max="9238" width="2.25" style="1" customWidth="1"/>
    <col min="9239" max="9244" width="2.375" style="1" customWidth="1"/>
    <col min="9245" max="9247" width="2.25" style="1" customWidth="1"/>
    <col min="9248" max="9250" width="2.375" style="1" customWidth="1"/>
    <col min="9251" max="9252" width="2.5" style="1" customWidth="1"/>
    <col min="9253" max="9253" width="2.75" style="1" customWidth="1"/>
    <col min="9254" max="9256" width="2.25" style="1" customWidth="1"/>
    <col min="9257" max="9259" width="2.5" style="1" customWidth="1"/>
    <col min="9260" max="9262" width="2.875" style="1" customWidth="1"/>
    <col min="9263" max="9269" width="2.25" style="1" customWidth="1"/>
    <col min="9270" max="9273" width="3.375" style="1" customWidth="1"/>
    <col min="9274" max="9279" width="2.375" style="1" customWidth="1"/>
    <col min="9280" max="9286" width="2.25" style="1" customWidth="1"/>
    <col min="9287" max="9290" width="3.375" style="1" customWidth="1"/>
    <col min="9291" max="9296" width="2.375" style="1" customWidth="1"/>
    <col min="9297" max="9303" width="2.25" style="1" customWidth="1"/>
    <col min="9304" max="9307" width="3.375" style="1" customWidth="1"/>
    <col min="9308" max="9313" width="2.375" style="1" customWidth="1"/>
    <col min="9314" max="9320" width="2.25" style="1" customWidth="1"/>
    <col min="9321" max="9324" width="3.375" style="1" customWidth="1"/>
    <col min="9325" max="9330" width="2.375" style="1" customWidth="1"/>
    <col min="9331" max="9337" width="2.25" style="1" customWidth="1"/>
    <col min="9338" max="9341" width="3.375" style="1" customWidth="1"/>
    <col min="9342" max="9347" width="2.375" style="1" customWidth="1"/>
    <col min="9348" max="9351" width="2.125" style="1" customWidth="1"/>
    <col min="9352" max="9354" width="2.5" style="1" customWidth="1"/>
    <col min="9355" max="9358" width="3.375" style="1" customWidth="1"/>
    <col min="9359" max="9364" width="2.375" style="1" customWidth="1"/>
    <col min="9365" max="9472" width="9" style="1"/>
    <col min="9473" max="9473" width="6.25" style="1" customWidth="1"/>
    <col min="9474" max="9481" width="9" style="1"/>
    <col min="9482" max="9482" width="8.375" style="1" customWidth="1"/>
    <col min="9483" max="9485" width="2.25" style="1" customWidth="1"/>
    <col min="9486" max="9488" width="2.375" style="1" customWidth="1"/>
    <col min="9489" max="9491" width="2.5" style="1" customWidth="1"/>
    <col min="9492" max="9492" width="2.25" style="1" customWidth="1"/>
    <col min="9493" max="9493" width="2.125" style="1" customWidth="1"/>
    <col min="9494" max="9494" width="2.25" style="1" customWidth="1"/>
    <col min="9495" max="9500" width="2.375" style="1" customWidth="1"/>
    <col min="9501" max="9503" width="2.25" style="1" customWidth="1"/>
    <col min="9504" max="9506" width="2.375" style="1" customWidth="1"/>
    <col min="9507" max="9508" width="2.5" style="1" customWidth="1"/>
    <col min="9509" max="9509" width="2.75" style="1" customWidth="1"/>
    <col min="9510" max="9512" width="2.25" style="1" customWidth="1"/>
    <col min="9513" max="9515" width="2.5" style="1" customWidth="1"/>
    <col min="9516" max="9518" width="2.875" style="1" customWidth="1"/>
    <col min="9519" max="9525" width="2.25" style="1" customWidth="1"/>
    <col min="9526" max="9529" width="3.375" style="1" customWidth="1"/>
    <col min="9530" max="9535" width="2.375" style="1" customWidth="1"/>
    <col min="9536" max="9542" width="2.25" style="1" customWidth="1"/>
    <col min="9543" max="9546" width="3.375" style="1" customWidth="1"/>
    <col min="9547" max="9552" width="2.375" style="1" customWidth="1"/>
    <col min="9553" max="9559" width="2.25" style="1" customWidth="1"/>
    <col min="9560" max="9563" width="3.375" style="1" customWidth="1"/>
    <col min="9564" max="9569" width="2.375" style="1" customWidth="1"/>
    <col min="9570" max="9576" width="2.25" style="1" customWidth="1"/>
    <col min="9577" max="9580" width="3.375" style="1" customWidth="1"/>
    <col min="9581" max="9586" width="2.375" style="1" customWidth="1"/>
    <col min="9587" max="9593" width="2.25" style="1" customWidth="1"/>
    <col min="9594" max="9597" width="3.375" style="1" customWidth="1"/>
    <col min="9598" max="9603" width="2.375" style="1" customWidth="1"/>
    <col min="9604" max="9607" width="2.125" style="1" customWidth="1"/>
    <col min="9608" max="9610" width="2.5" style="1" customWidth="1"/>
    <col min="9611" max="9614" width="3.375" style="1" customWidth="1"/>
    <col min="9615" max="9620" width="2.375" style="1" customWidth="1"/>
    <col min="9621" max="9728" width="9" style="1"/>
    <col min="9729" max="9729" width="6.25" style="1" customWidth="1"/>
    <col min="9730" max="9737" width="9" style="1"/>
    <col min="9738" max="9738" width="8.375" style="1" customWidth="1"/>
    <col min="9739" max="9741" width="2.25" style="1" customWidth="1"/>
    <col min="9742" max="9744" width="2.375" style="1" customWidth="1"/>
    <col min="9745" max="9747" width="2.5" style="1" customWidth="1"/>
    <col min="9748" max="9748" width="2.25" style="1" customWidth="1"/>
    <col min="9749" max="9749" width="2.125" style="1" customWidth="1"/>
    <col min="9750" max="9750" width="2.25" style="1" customWidth="1"/>
    <col min="9751" max="9756" width="2.375" style="1" customWidth="1"/>
    <col min="9757" max="9759" width="2.25" style="1" customWidth="1"/>
    <col min="9760" max="9762" width="2.375" style="1" customWidth="1"/>
    <col min="9763" max="9764" width="2.5" style="1" customWidth="1"/>
    <col min="9765" max="9765" width="2.75" style="1" customWidth="1"/>
    <col min="9766" max="9768" width="2.25" style="1" customWidth="1"/>
    <col min="9769" max="9771" width="2.5" style="1" customWidth="1"/>
    <col min="9772" max="9774" width="2.875" style="1" customWidth="1"/>
    <col min="9775" max="9781" width="2.25" style="1" customWidth="1"/>
    <col min="9782" max="9785" width="3.375" style="1" customWidth="1"/>
    <col min="9786" max="9791" width="2.375" style="1" customWidth="1"/>
    <col min="9792" max="9798" width="2.25" style="1" customWidth="1"/>
    <col min="9799" max="9802" width="3.375" style="1" customWidth="1"/>
    <col min="9803" max="9808" width="2.375" style="1" customWidth="1"/>
    <col min="9809" max="9815" width="2.25" style="1" customWidth="1"/>
    <col min="9816" max="9819" width="3.375" style="1" customWidth="1"/>
    <col min="9820" max="9825" width="2.375" style="1" customWidth="1"/>
    <col min="9826" max="9832" width="2.25" style="1" customWidth="1"/>
    <col min="9833" max="9836" width="3.375" style="1" customWidth="1"/>
    <col min="9837" max="9842" width="2.375" style="1" customWidth="1"/>
    <col min="9843" max="9849" width="2.25" style="1" customWidth="1"/>
    <col min="9850" max="9853" width="3.375" style="1" customWidth="1"/>
    <col min="9854" max="9859" width="2.375" style="1" customWidth="1"/>
    <col min="9860" max="9863" width="2.125" style="1" customWidth="1"/>
    <col min="9864" max="9866" width="2.5" style="1" customWidth="1"/>
    <col min="9867" max="9870" width="3.375" style="1" customWidth="1"/>
    <col min="9871" max="9876" width="2.375" style="1" customWidth="1"/>
    <col min="9877" max="9984" width="9" style="1"/>
    <col min="9985" max="9985" width="6.25" style="1" customWidth="1"/>
    <col min="9986" max="9993" width="9" style="1"/>
    <col min="9994" max="9994" width="8.375" style="1" customWidth="1"/>
    <col min="9995" max="9997" width="2.25" style="1" customWidth="1"/>
    <col min="9998" max="10000" width="2.375" style="1" customWidth="1"/>
    <col min="10001" max="10003" width="2.5" style="1" customWidth="1"/>
    <col min="10004" max="10004" width="2.25" style="1" customWidth="1"/>
    <col min="10005" max="10005" width="2.125" style="1" customWidth="1"/>
    <col min="10006" max="10006" width="2.25" style="1" customWidth="1"/>
    <col min="10007" max="10012" width="2.375" style="1" customWidth="1"/>
    <col min="10013" max="10015" width="2.25" style="1" customWidth="1"/>
    <col min="10016" max="10018" width="2.375" style="1" customWidth="1"/>
    <col min="10019" max="10020" width="2.5" style="1" customWidth="1"/>
    <col min="10021" max="10021" width="2.75" style="1" customWidth="1"/>
    <col min="10022" max="10024" width="2.25" style="1" customWidth="1"/>
    <col min="10025" max="10027" width="2.5" style="1" customWidth="1"/>
    <col min="10028" max="10030" width="2.875" style="1" customWidth="1"/>
    <col min="10031" max="10037" width="2.25" style="1" customWidth="1"/>
    <col min="10038" max="10041" width="3.375" style="1" customWidth="1"/>
    <col min="10042" max="10047" width="2.375" style="1" customWidth="1"/>
    <col min="10048" max="10054" width="2.25" style="1" customWidth="1"/>
    <col min="10055" max="10058" width="3.375" style="1" customWidth="1"/>
    <col min="10059" max="10064" width="2.375" style="1" customWidth="1"/>
    <col min="10065" max="10071" width="2.25" style="1" customWidth="1"/>
    <col min="10072" max="10075" width="3.375" style="1" customWidth="1"/>
    <col min="10076" max="10081" width="2.375" style="1" customWidth="1"/>
    <col min="10082" max="10088" width="2.25" style="1" customWidth="1"/>
    <col min="10089" max="10092" width="3.375" style="1" customWidth="1"/>
    <col min="10093" max="10098" width="2.375" style="1" customWidth="1"/>
    <col min="10099" max="10105" width="2.25" style="1" customWidth="1"/>
    <col min="10106" max="10109" width="3.375" style="1" customWidth="1"/>
    <col min="10110" max="10115" width="2.375" style="1" customWidth="1"/>
    <col min="10116" max="10119" width="2.125" style="1" customWidth="1"/>
    <col min="10120" max="10122" width="2.5" style="1" customWidth="1"/>
    <col min="10123" max="10126" width="3.375" style="1" customWidth="1"/>
    <col min="10127" max="10132" width="2.375" style="1" customWidth="1"/>
    <col min="10133" max="10240" width="9" style="1"/>
    <col min="10241" max="10241" width="6.25" style="1" customWidth="1"/>
    <col min="10242" max="10249" width="9" style="1"/>
    <col min="10250" max="10250" width="8.375" style="1" customWidth="1"/>
    <col min="10251" max="10253" width="2.25" style="1" customWidth="1"/>
    <col min="10254" max="10256" width="2.375" style="1" customWidth="1"/>
    <col min="10257" max="10259" width="2.5" style="1" customWidth="1"/>
    <col min="10260" max="10260" width="2.25" style="1" customWidth="1"/>
    <col min="10261" max="10261" width="2.125" style="1" customWidth="1"/>
    <col min="10262" max="10262" width="2.25" style="1" customWidth="1"/>
    <col min="10263" max="10268" width="2.375" style="1" customWidth="1"/>
    <col min="10269" max="10271" width="2.25" style="1" customWidth="1"/>
    <col min="10272" max="10274" width="2.375" style="1" customWidth="1"/>
    <col min="10275" max="10276" width="2.5" style="1" customWidth="1"/>
    <col min="10277" max="10277" width="2.75" style="1" customWidth="1"/>
    <col min="10278" max="10280" width="2.25" style="1" customWidth="1"/>
    <col min="10281" max="10283" width="2.5" style="1" customWidth="1"/>
    <col min="10284" max="10286" width="2.875" style="1" customWidth="1"/>
    <col min="10287" max="10293" width="2.25" style="1" customWidth="1"/>
    <col min="10294" max="10297" width="3.375" style="1" customWidth="1"/>
    <col min="10298" max="10303" width="2.375" style="1" customWidth="1"/>
    <col min="10304" max="10310" width="2.25" style="1" customWidth="1"/>
    <col min="10311" max="10314" width="3.375" style="1" customWidth="1"/>
    <col min="10315" max="10320" width="2.375" style="1" customWidth="1"/>
    <col min="10321" max="10327" width="2.25" style="1" customWidth="1"/>
    <col min="10328" max="10331" width="3.375" style="1" customWidth="1"/>
    <col min="10332" max="10337" width="2.375" style="1" customWidth="1"/>
    <col min="10338" max="10344" width="2.25" style="1" customWidth="1"/>
    <col min="10345" max="10348" width="3.375" style="1" customWidth="1"/>
    <col min="10349" max="10354" width="2.375" style="1" customWidth="1"/>
    <col min="10355" max="10361" width="2.25" style="1" customWidth="1"/>
    <col min="10362" max="10365" width="3.375" style="1" customWidth="1"/>
    <col min="10366" max="10371" width="2.375" style="1" customWidth="1"/>
    <col min="10372" max="10375" width="2.125" style="1" customWidth="1"/>
    <col min="10376" max="10378" width="2.5" style="1" customWidth="1"/>
    <col min="10379" max="10382" width="3.375" style="1" customWidth="1"/>
    <col min="10383" max="10388" width="2.375" style="1" customWidth="1"/>
    <col min="10389" max="10496" width="9" style="1"/>
    <col min="10497" max="10497" width="6.25" style="1" customWidth="1"/>
    <col min="10498" max="10505" width="9" style="1"/>
    <col min="10506" max="10506" width="8.375" style="1" customWidth="1"/>
    <col min="10507" max="10509" width="2.25" style="1" customWidth="1"/>
    <col min="10510" max="10512" width="2.375" style="1" customWidth="1"/>
    <col min="10513" max="10515" width="2.5" style="1" customWidth="1"/>
    <col min="10516" max="10516" width="2.25" style="1" customWidth="1"/>
    <col min="10517" max="10517" width="2.125" style="1" customWidth="1"/>
    <col min="10518" max="10518" width="2.25" style="1" customWidth="1"/>
    <col min="10519" max="10524" width="2.375" style="1" customWidth="1"/>
    <col min="10525" max="10527" width="2.25" style="1" customWidth="1"/>
    <col min="10528" max="10530" width="2.375" style="1" customWidth="1"/>
    <col min="10531" max="10532" width="2.5" style="1" customWidth="1"/>
    <col min="10533" max="10533" width="2.75" style="1" customWidth="1"/>
    <col min="10534" max="10536" width="2.25" style="1" customWidth="1"/>
    <col min="10537" max="10539" width="2.5" style="1" customWidth="1"/>
    <col min="10540" max="10542" width="2.875" style="1" customWidth="1"/>
    <col min="10543" max="10549" width="2.25" style="1" customWidth="1"/>
    <col min="10550" max="10553" width="3.375" style="1" customWidth="1"/>
    <col min="10554" max="10559" width="2.375" style="1" customWidth="1"/>
    <col min="10560" max="10566" width="2.25" style="1" customWidth="1"/>
    <col min="10567" max="10570" width="3.375" style="1" customWidth="1"/>
    <col min="10571" max="10576" width="2.375" style="1" customWidth="1"/>
    <col min="10577" max="10583" width="2.25" style="1" customWidth="1"/>
    <col min="10584" max="10587" width="3.375" style="1" customWidth="1"/>
    <col min="10588" max="10593" width="2.375" style="1" customWidth="1"/>
    <col min="10594" max="10600" width="2.25" style="1" customWidth="1"/>
    <col min="10601" max="10604" width="3.375" style="1" customWidth="1"/>
    <col min="10605" max="10610" width="2.375" style="1" customWidth="1"/>
    <col min="10611" max="10617" width="2.25" style="1" customWidth="1"/>
    <col min="10618" max="10621" width="3.375" style="1" customWidth="1"/>
    <col min="10622" max="10627" width="2.375" style="1" customWidth="1"/>
    <col min="10628" max="10631" width="2.125" style="1" customWidth="1"/>
    <col min="10632" max="10634" width="2.5" style="1" customWidth="1"/>
    <col min="10635" max="10638" width="3.375" style="1" customWidth="1"/>
    <col min="10639" max="10644" width="2.375" style="1" customWidth="1"/>
    <col min="10645" max="10752" width="9" style="1"/>
    <col min="10753" max="10753" width="6.25" style="1" customWidth="1"/>
    <col min="10754" max="10761" width="9" style="1"/>
    <col min="10762" max="10762" width="8.375" style="1" customWidth="1"/>
    <col min="10763" max="10765" width="2.25" style="1" customWidth="1"/>
    <col min="10766" max="10768" width="2.375" style="1" customWidth="1"/>
    <col min="10769" max="10771" width="2.5" style="1" customWidth="1"/>
    <col min="10772" max="10772" width="2.25" style="1" customWidth="1"/>
    <col min="10773" max="10773" width="2.125" style="1" customWidth="1"/>
    <col min="10774" max="10774" width="2.25" style="1" customWidth="1"/>
    <col min="10775" max="10780" width="2.375" style="1" customWidth="1"/>
    <col min="10781" max="10783" width="2.25" style="1" customWidth="1"/>
    <col min="10784" max="10786" width="2.375" style="1" customWidth="1"/>
    <col min="10787" max="10788" width="2.5" style="1" customWidth="1"/>
    <col min="10789" max="10789" width="2.75" style="1" customWidth="1"/>
    <col min="10790" max="10792" width="2.25" style="1" customWidth="1"/>
    <col min="10793" max="10795" width="2.5" style="1" customWidth="1"/>
    <col min="10796" max="10798" width="2.875" style="1" customWidth="1"/>
    <col min="10799" max="10805" width="2.25" style="1" customWidth="1"/>
    <col min="10806" max="10809" width="3.375" style="1" customWidth="1"/>
    <col min="10810" max="10815" width="2.375" style="1" customWidth="1"/>
    <col min="10816" max="10822" width="2.25" style="1" customWidth="1"/>
    <col min="10823" max="10826" width="3.375" style="1" customWidth="1"/>
    <col min="10827" max="10832" width="2.375" style="1" customWidth="1"/>
    <col min="10833" max="10839" width="2.25" style="1" customWidth="1"/>
    <col min="10840" max="10843" width="3.375" style="1" customWidth="1"/>
    <col min="10844" max="10849" width="2.375" style="1" customWidth="1"/>
    <col min="10850" max="10856" width="2.25" style="1" customWidth="1"/>
    <col min="10857" max="10860" width="3.375" style="1" customWidth="1"/>
    <col min="10861" max="10866" width="2.375" style="1" customWidth="1"/>
    <col min="10867" max="10873" width="2.25" style="1" customWidth="1"/>
    <col min="10874" max="10877" width="3.375" style="1" customWidth="1"/>
    <col min="10878" max="10883" width="2.375" style="1" customWidth="1"/>
    <col min="10884" max="10887" width="2.125" style="1" customWidth="1"/>
    <col min="10888" max="10890" width="2.5" style="1" customWidth="1"/>
    <col min="10891" max="10894" width="3.375" style="1" customWidth="1"/>
    <col min="10895" max="10900" width="2.375" style="1" customWidth="1"/>
    <col min="10901" max="11008" width="9" style="1"/>
    <col min="11009" max="11009" width="6.25" style="1" customWidth="1"/>
    <col min="11010" max="11017" width="9" style="1"/>
    <col min="11018" max="11018" width="8.375" style="1" customWidth="1"/>
    <col min="11019" max="11021" width="2.25" style="1" customWidth="1"/>
    <col min="11022" max="11024" width="2.375" style="1" customWidth="1"/>
    <col min="11025" max="11027" width="2.5" style="1" customWidth="1"/>
    <col min="11028" max="11028" width="2.25" style="1" customWidth="1"/>
    <col min="11029" max="11029" width="2.125" style="1" customWidth="1"/>
    <col min="11030" max="11030" width="2.25" style="1" customWidth="1"/>
    <col min="11031" max="11036" width="2.375" style="1" customWidth="1"/>
    <col min="11037" max="11039" width="2.25" style="1" customWidth="1"/>
    <col min="11040" max="11042" width="2.375" style="1" customWidth="1"/>
    <col min="11043" max="11044" width="2.5" style="1" customWidth="1"/>
    <col min="11045" max="11045" width="2.75" style="1" customWidth="1"/>
    <col min="11046" max="11048" width="2.25" style="1" customWidth="1"/>
    <col min="11049" max="11051" width="2.5" style="1" customWidth="1"/>
    <col min="11052" max="11054" width="2.875" style="1" customWidth="1"/>
    <col min="11055" max="11061" width="2.25" style="1" customWidth="1"/>
    <col min="11062" max="11065" width="3.375" style="1" customWidth="1"/>
    <col min="11066" max="11071" width="2.375" style="1" customWidth="1"/>
    <col min="11072" max="11078" width="2.25" style="1" customWidth="1"/>
    <col min="11079" max="11082" width="3.375" style="1" customWidth="1"/>
    <col min="11083" max="11088" width="2.375" style="1" customWidth="1"/>
    <col min="11089" max="11095" width="2.25" style="1" customWidth="1"/>
    <col min="11096" max="11099" width="3.375" style="1" customWidth="1"/>
    <col min="11100" max="11105" width="2.375" style="1" customWidth="1"/>
    <col min="11106" max="11112" width="2.25" style="1" customWidth="1"/>
    <col min="11113" max="11116" width="3.375" style="1" customWidth="1"/>
    <col min="11117" max="11122" width="2.375" style="1" customWidth="1"/>
    <col min="11123" max="11129" width="2.25" style="1" customWidth="1"/>
    <col min="11130" max="11133" width="3.375" style="1" customWidth="1"/>
    <col min="11134" max="11139" width="2.375" style="1" customWidth="1"/>
    <col min="11140" max="11143" width="2.125" style="1" customWidth="1"/>
    <col min="11144" max="11146" width="2.5" style="1" customWidth="1"/>
    <col min="11147" max="11150" width="3.375" style="1" customWidth="1"/>
    <col min="11151" max="11156" width="2.375" style="1" customWidth="1"/>
    <col min="11157" max="11264" width="9" style="1"/>
    <col min="11265" max="11265" width="6.25" style="1" customWidth="1"/>
    <col min="11266" max="11273" width="9" style="1"/>
    <col min="11274" max="11274" width="8.375" style="1" customWidth="1"/>
    <col min="11275" max="11277" width="2.25" style="1" customWidth="1"/>
    <col min="11278" max="11280" width="2.375" style="1" customWidth="1"/>
    <col min="11281" max="11283" width="2.5" style="1" customWidth="1"/>
    <col min="11284" max="11284" width="2.25" style="1" customWidth="1"/>
    <col min="11285" max="11285" width="2.125" style="1" customWidth="1"/>
    <col min="11286" max="11286" width="2.25" style="1" customWidth="1"/>
    <col min="11287" max="11292" width="2.375" style="1" customWidth="1"/>
    <col min="11293" max="11295" width="2.25" style="1" customWidth="1"/>
    <col min="11296" max="11298" width="2.375" style="1" customWidth="1"/>
    <col min="11299" max="11300" width="2.5" style="1" customWidth="1"/>
    <col min="11301" max="11301" width="2.75" style="1" customWidth="1"/>
    <col min="11302" max="11304" width="2.25" style="1" customWidth="1"/>
    <col min="11305" max="11307" width="2.5" style="1" customWidth="1"/>
    <col min="11308" max="11310" width="2.875" style="1" customWidth="1"/>
    <col min="11311" max="11317" width="2.25" style="1" customWidth="1"/>
    <col min="11318" max="11321" width="3.375" style="1" customWidth="1"/>
    <col min="11322" max="11327" width="2.375" style="1" customWidth="1"/>
    <col min="11328" max="11334" width="2.25" style="1" customWidth="1"/>
    <col min="11335" max="11338" width="3.375" style="1" customWidth="1"/>
    <col min="11339" max="11344" width="2.375" style="1" customWidth="1"/>
    <col min="11345" max="11351" width="2.25" style="1" customWidth="1"/>
    <col min="11352" max="11355" width="3.375" style="1" customWidth="1"/>
    <col min="11356" max="11361" width="2.375" style="1" customWidth="1"/>
    <col min="11362" max="11368" width="2.25" style="1" customWidth="1"/>
    <col min="11369" max="11372" width="3.375" style="1" customWidth="1"/>
    <col min="11373" max="11378" width="2.375" style="1" customWidth="1"/>
    <col min="11379" max="11385" width="2.25" style="1" customWidth="1"/>
    <col min="11386" max="11389" width="3.375" style="1" customWidth="1"/>
    <col min="11390" max="11395" width="2.375" style="1" customWidth="1"/>
    <col min="11396" max="11399" width="2.125" style="1" customWidth="1"/>
    <col min="11400" max="11402" width="2.5" style="1" customWidth="1"/>
    <col min="11403" max="11406" width="3.375" style="1" customWidth="1"/>
    <col min="11407" max="11412" width="2.375" style="1" customWidth="1"/>
    <col min="11413" max="11520" width="9" style="1"/>
    <col min="11521" max="11521" width="6.25" style="1" customWidth="1"/>
    <col min="11522" max="11529" width="9" style="1"/>
    <col min="11530" max="11530" width="8.375" style="1" customWidth="1"/>
    <col min="11531" max="11533" width="2.25" style="1" customWidth="1"/>
    <col min="11534" max="11536" width="2.375" style="1" customWidth="1"/>
    <col min="11537" max="11539" width="2.5" style="1" customWidth="1"/>
    <col min="11540" max="11540" width="2.25" style="1" customWidth="1"/>
    <col min="11541" max="11541" width="2.125" style="1" customWidth="1"/>
    <col min="11542" max="11542" width="2.25" style="1" customWidth="1"/>
    <col min="11543" max="11548" width="2.375" style="1" customWidth="1"/>
    <col min="11549" max="11551" width="2.25" style="1" customWidth="1"/>
    <col min="11552" max="11554" width="2.375" style="1" customWidth="1"/>
    <col min="11555" max="11556" width="2.5" style="1" customWidth="1"/>
    <col min="11557" max="11557" width="2.75" style="1" customWidth="1"/>
    <col min="11558" max="11560" width="2.25" style="1" customWidth="1"/>
    <col min="11561" max="11563" width="2.5" style="1" customWidth="1"/>
    <col min="11564" max="11566" width="2.875" style="1" customWidth="1"/>
    <col min="11567" max="11573" width="2.25" style="1" customWidth="1"/>
    <col min="11574" max="11577" width="3.375" style="1" customWidth="1"/>
    <col min="11578" max="11583" width="2.375" style="1" customWidth="1"/>
    <col min="11584" max="11590" width="2.25" style="1" customWidth="1"/>
    <col min="11591" max="11594" width="3.375" style="1" customWidth="1"/>
    <col min="11595" max="11600" width="2.375" style="1" customWidth="1"/>
    <col min="11601" max="11607" width="2.25" style="1" customWidth="1"/>
    <col min="11608" max="11611" width="3.375" style="1" customWidth="1"/>
    <col min="11612" max="11617" width="2.375" style="1" customWidth="1"/>
    <col min="11618" max="11624" width="2.25" style="1" customWidth="1"/>
    <col min="11625" max="11628" width="3.375" style="1" customWidth="1"/>
    <col min="11629" max="11634" width="2.375" style="1" customWidth="1"/>
    <col min="11635" max="11641" width="2.25" style="1" customWidth="1"/>
    <col min="11642" max="11645" width="3.375" style="1" customWidth="1"/>
    <col min="11646" max="11651" width="2.375" style="1" customWidth="1"/>
    <col min="11652" max="11655" width="2.125" style="1" customWidth="1"/>
    <col min="11656" max="11658" width="2.5" style="1" customWidth="1"/>
    <col min="11659" max="11662" width="3.375" style="1" customWidth="1"/>
    <col min="11663" max="11668" width="2.375" style="1" customWidth="1"/>
    <col min="11669" max="11776" width="9" style="1"/>
    <col min="11777" max="11777" width="6.25" style="1" customWidth="1"/>
    <col min="11778" max="11785" width="9" style="1"/>
    <col min="11786" max="11786" width="8.375" style="1" customWidth="1"/>
    <col min="11787" max="11789" width="2.25" style="1" customWidth="1"/>
    <col min="11790" max="11792" width="2.375" style="1" customWidth="1"/>
    <col min="11793" max="11795" width="2.5" style="1" customWidth="1"/>
    <col min="11796" max="11796" width="2.25" style="1" customWidth="1"/>
    <col min="11797" max="11797" width="2.125" style="1" customWidth="1"/>
    <col min="11798" max="11798" width="2.25" style="1" customWidth="1"/>
    <col min="11799" max="11804" width="2.375" style="1" customWidth="1"/>
    <col min="11805" max="11807" width="2.25" style="1" customWidth="1"/>
    <col min="11808" max="11810" width="2.375" style="1" customWidth="1"/>
    <col min="11811" max="11812" width="2.5" style="1" customWidth="1"/>
    <col min="11813" max="11813" width="2.75" style="1" customWidth="1"/>
    <col min="11814" max="11816" width="2.25" style="1" customWidth="1"/>
    <col min="11817" max="11819" width="2.5" style="1" customWidth="1"/>
    <col min="11820" max="11822" width="2.875" style="1" customWidth="1"/>
    <col min="11823" max="11829" width="2.25" style="1" customWidth="1"/>
    <col min="11830" max="11833" width="3.375" style="1" customWidth="1"/>
    <col min="11834" max="11839" width="2.375" style="1" customWidth="1"/>
    <col min="11840" max="11846" width="2.25" style="1" customWidth="1"/>
    <col min="11847" max="11850" width="3.375" style="1" customWidth="1"/>
    <col min="11851" max="11856" width="2.375" style="1" customWidth="1"/>
    <col min="11857" max="11863" width="2.25" style="1" customWidth="1"/>
    <col min="11864" max="11867" width="3.375" style="1" customWidth="1"/>
    <col min="11868" max="11873" width="2.375" style="1" customWidth="1"/>
    <col min="11874" max="11880" width="2.25" style="1" customWidth="1"/>
    <col min="11881" max="11884" width="3.375" style="1" customWidth="1"/>
    <col min="11885" max="11890" width="2.375" style="1" customWidth="1"/>
    <col min="11891" max="11897" width="2.25" style="1" customWidth="1"/>
    <col min="11898" max="11901" width="3.375" style="1" customWidth="1"/>
    <col min="11902" max="11907" width="2.375" style="1" customWidth="1"/>
    <col min="11908" max="11911" width="2.125" style="1" customWidth="1"/>
    <col min="11912" max="11914" width="2.5" style="1" customWidth="1"/>
    <col min="11915" max="11918" width="3.375" style="1" customWidth="1"/>
    <col min="11919" max="11924" width="2.375" style="1" customWidth="1"/>
    <col min="11925" max="12032" width="9" style="1"/>
    <col min="12033" max="12033" width="6.25" style="1" customWidth="1"/>
    <col min="12034" max="12041" width="9" style="1"/>
    <col min="12042" max="12042" width="8.375" style="1" customWidth="1"/>
    <col min="12043" max="12045" width="2.25" style="1" customWidth="1"/>
    <col min="12046" max="12048" width="2.375" style="1" customWidth="1"/>
    <col min="12049" max="12051" width="2.5" style="1" customWidth="1"/>
    <col min="12052" max="12052" width="2.25" style="1" customWidth="1"/>
    <col min="12053" max="12053" width="2.125" style="1" customWidth="1"/>
    <col min="12054" max="12054" width="2.25" style="1" customWidth="1"/>
    <col min="12055" max="12060" width="2.375" style="1" customWidth="1"/>
    <col min="12061" max="12063" width="2.25" style="1" customWidth="1"/>
    <col min="12064" max="12066" width="2.375" style="1" customWidth="1"/>
    <col min="12067" max="12068" width="2.5" style="1" customWidth="1"/>
    <col min="12069" max="12069" width="2.75" style="1" customWidth="1"/>
    <col min="12070" max="12072" width="2.25" style="1" customWidth="1"/>
    <col min="12073" max="12075" width="2.5" style="1" customWidth="1"/>
    <col min="12076" max="12078" width="2.875" style="1" customWidth="1"/>
    <col min="12079" max="12085" width="2.25" style="1" customWidth="1"/>
    <col min="12086" max="12089" width="3.375" style="1" customWidth="1"/>
    <col min="12090" max="12095" width="2.375" style="1" customWidth="1"/>
    <col min="12096" max="12102" width="2.25" style="1" customWidth="1"/>
    <col min="12103" max="12106" width="3.375" style="1" customWidth="1"/>
    <col min="12107" max="12112" width="2.375" style="1" customWidth="1"/>
    <col min="12113" max="12119" width="2.25" style="1" customWidth="1"/>
    <col min="12120" max="12123" width="3.375" style="1" customWidth="1"/>
    <col min="12124" max="12129" width="2.375" style="1" customWidth="1"/>
    <col min="12130" max="12136" width="2.25" style="1" customWidth="1"/>
    <col min="12137" max="12140" width="3.375" style="1" customWidth="1"/>
    <col min="12141" max="12146" width="2.375" style="1" customWidth="1"/>
    <col min="12147" max="12153" width="2.25" style="1" customWidth="1"/>
    <col min="12154" max="12157" width="3.375" style="1" customWidth="1"/>
    <col min="12158" max="12163" width="2.375" style="1" customWidth="1"/>
    <col min="12164" max="12167" width="2.125" style="1" customWidth="1"/>
    <col min="12168" max="12170" width="2.5" style="1" customWidth="1"/>
    <col min="12171" max="12174" width="3.375" style="1" customWidth="1"/>
    <col min="12175" max="12180" width="2.375" style="1" customWidth="1"/>
    <col min="12181" max="12288" width="9" style="1"/>
    <col min="12289" max="12289" width="6.25" style="1" customWidth="1"/>
    <col min="12290" max="12297" width="9" style="1"/>
    <col min="12298" max="12298" width="8.375" style="1" customWidth="1"/>
    <col min="12299" max="12301" width="2.25" style="1" customWidth="1"/>
    <col min="12302" max="12304" width="2.375" style="1" customWidth="1"/>
    <col min="12305" max="12307" width="2.5" style="1" customWidth="1"/>
    <col min="12308" max="12308" width="2.25" style="1" customWidth="1"/>
    <col min="12309" max="12309" width="2.125" style="1" customWidth="1"/>
    <col min="12310" max="12310" width="2.25" style="1" customWidth="1"/>
    <col min="12311" max="12316" width="2.375" style="1" customWidth="1"/>
    <col min="12317" max="12319" width="2.25" style="1" customWidth="1"/>
    <col min="12320" max="12322" width="2.375" style="1" customWidth="1"/>
    <col min="12323" max="12324" width="2.5" style="1" customWidth="1"/>
    <col min="12325" max="12325" width="2.75" style="1" customWidth="1"/>
    <col min="12326" max="12328" width="2.25" style="1" customWidth="1"/>
    <col min="12329" max="12331" width="2.5" style="1" customWidth="1"/>
    <col min="12332" max="12334" width="2.875" style="1" customWidth="1"/>
    <col min="12335" max="12341" width="2.25" style="1" customWidth="1"/>
    <col min="12342" max="12345" width="3.375" style="1" customWidth="1"/>
    <col min="12346" max="12351" width="2.375" style="1" customWidth="1"/>
    <col min="12352" max="12358" width="2.25" style="1" customWidth="1"/>
    <col min="12359" max="12362" width="3.375" style="1" customWidth="1"/>
    <col min="12363" max="12368" width="2.375" style="1" customWidth="1"/>
    <col min="12369" max="12375" width="2.25" style="1" customWidth="1"/>
    <col min="12376" max="12379" width="3.375" style="1" customWidth="1"/>
    <col min="12380" max="12385" width="2.375" style="1" customWidth="1"/>
    <col min="12386" max="12392" width="2.25" style="1" customWidth="1"/>
    <col min="12393" max="12396" width="3.375" style="1" customWidth="1"/>
    <col min="12397" max="12402" width="2.375" style="1" customWidth="1"/>
    <col min="12403" max="12409" width="2.25" style="1" customWidth="1"/>
    <col min="12410" max="12413" width="3.375" style="1" customWidth="1"/>
    <col min="12414" max="12419" width="2.375" style="1" customWidth="1"/>
    <col min="12420" max="12423" width="2.125" style="1" customWidth="1"/>
    <col min="12424" max="12426" width="2.5" style="1" customWidth="1"/>
    <col min="12427" max="12430" width="3.375" style="1" customWidth="1"/>
    <col min="12431" max="12436" width="2.375" style="1" customWidth="1"/>
    <col min="12437" max="12544" width="9" style="1"/>
    <col min="12545" max="12545" width="6.25" style="1" customWidth="1"/>
    <col min="12546" max="12553" width="9" style="1"/>
    <col min="12554" max="12554" width="8.375" style="1" customWidth="1"/>
    <col min="12555" max="12557" width="2.25" style="1" customWidth="1"/>
    <col min="12558" max="12560" width="2.375" style="1" customWidth="1"/>
    <col min="12561" max="12563" width="2.5" style="1" customWidth="1"/>
    <col min="12564" max="12564" width="2.25" style="1" customWidth="1"/>
    <col min="12565" max="12565" width="2.125" style="1" customWidth="1"/>
    <col min="12566" max="12566" width="2.25" style="1" customWidth="1"/>
    <col min="12567" max="12572" width="2.375" style="1" customWidth="1"/>
    <col min="12573" max="12575" width="2.25" style="1" customWidth="1"/>
    <col min="12576" max="12578" width="2.375" style="1" customWidth="1"/>
    <col min="12579" max="12580" width="2.5" style="1" customWidth="1"/>
    <col min="12581" max="12581" width="2.75" style="1" customWidth="1"/>
    <col min="12582" max="12584" width="2.25" style="1" customWidth="1"/>
    <col min="12585" max="12587" width="2.5" style="1" customWidth="1"/>
    <col min="12588" max="12590" width="2.875" style="1" customWidth="1"/>
    <col min="12591" max="12597" width="2.25" style="1" customWidth="1"/>
    <col min="12598" max="12601" width="3.375" style="1" customWidth="1"/>
    <col min="12602" max="12607" width="2.375" style="1" customWidth="1"/>
    <col min="12608" max="12614" width="2.25" style="1" customWidth="1"/>
    <col min="12615" max="12618" width="3.375" style="1" customWidth="1"/>
    <col min="12619" max="12624" width="2.375" style="1" customWidth="1"/>
    <col min="12625" max="12631" width="2.25" style="1" customWidth="1"/>
    <col min="12632" max="12635" width="3.375" style="1" customWidth="1"/>
    <col min="12636" max="12641" width="2.375" style="1" customWidth="1"/>
    <col min="12642" max="12648" width="2.25" style="1" customWidth="1"/>
    <col min="12649" max="12652" width="3.375" style="1" customWidth="1"/>
    <col min="12653" max="12658" width="2.375" style="1" customWidth="1"/>
    <col min="12659" max="12665" width="2.25" style="1" customWidth="1"/>
    <col min="12666" max="12669" width="3.375" style="1" customWidth="1"/>
    <col min="12670" max="12675" width="2.375" style="1" customWidth="1"/>
    <col min="12676" max="12679" width="2.125" style="1" customWidth="1"/>
    <col min="12680" max="12682" width="2.5" style="1" customWidth="1"/>
    <col min="12683" max="12686" width="3.375" style="1" customWidth="1"/>
    <col min="12687" max="12692" width="2.375" style="1" customWidth="1"/>
    <col min="12693" max="12800" width="9" style="1"/>
    <col min="12801" max="12801" width="6.25" style="1" customWidth="1"/>
    <col min="12802" max="12809" width="9" style="1"/>
    <col min="12810" max="12810" width="8.375" style="1" customWidth="1"/>
    <col min="12811" max="12813" width="2.25" style="1" customWidth="1"/>
    <col min="12814" max="12816" width="2.375" style="1" customWidth="1"/>
    <col min="12817" max="12819" width="2.5" style="1" customWidth="1"/>
    <col min="12820" max="12820" width="2.25" style="1" customWidth="1"/>
    <col min="12821" max="12821" width="2.125" style="1" customWidth="1"/>
    <col min="12822" max="12822" width="2.25" style="1" customWidth="1"/>
    <col min="12823" max="12828" width="2.375" style="1" customWidth="1"/>
    <col min="12829" max="12831" width="2.25" style="1" customWidth="1"/>
    <col min="12832" max="12834" width="2.375" style="1" customWidth="1"/>
    <col min="12835" max="12836" width="2.5" style="1" customWidth="1"/>
    <col min="12837" max="12837" width="2.75" style="1" customWidth="1"/>
    <col min="12838" max="12840" width="2.25" style="1" customWidth="1"/>
    <col min="12841" max="12843" width="2.5" style="1" customWidth="1"/>
    <col min="12844" max="12846" width="2.875" style="1" customWidth="1"/>
    <col min="12847" max="12853" width="2.25" style="1" customWidth="1"/>
    <col min="12854" max="12857" width="3.375" style="1" customWidth="1"/>
    <col min="12858" max="12863" width="2.375" style="1" customWidth="1"/>
    <col min="12864" max="12870" width="2.25" style="1" customWidth="1"/>
    <col min="12871" max="12874" width="3.375" style="1" customWidth="1"/>
    <col min="12875" max="12880" width="2.375" style="1" customWidth="1"/>
    <col min="12881" max="12887" width="2.25" style="1" customWidth="1"/>
    <col min="12888" max="12891" width="3.375" style="1" customWidth="1"/>
    <col min="12892" max="12897" width="2.375" style="1" customWidth="1"/>
    <col min="12898" max="12904" width="2.25" style="1" customWidth="1"/>
    <col min="12905" max="12908" width="3.375" style="1" customWidth="1"/>
    <col min="12909" max="12914" width="2.375" style="1" customWidth="1"/>
    <col min="12915" max="12921" width="2.25" style="1" customWidth="1"/>
    <col min="12922" max="12925" width="3.375" style="1" customWidth="1"/>
    <col min="12926" max="12931" width="2.375" style="1" customWidth="1"/>
    <col min="12932" max="12935" width="2.125" style="1" customWidth="1"/>
    <col min="12936" max="12938" width="2.5" style="1" customWidth="1"/>
    <col min="12939" max="12942" width="3.375" style="1" customWidth="1"/>
    <col min="12943" max="12948" width="2.375" style="1" customWidth="1"/>
    <col min="12949" max="13056" width="9" style="1"/>
    <col min="13057" max="13057" width="6.25" style="1" customWidth="1"/>
    <col min="13058" max="13065" width="9" style="1"/>
    <col min="13066" max="13066" width="8.375" style="1" customWidth="1"/>
    <col min="13067" max="13069" width="2.25" style="1" customWidth="1"/>
    <col min="13070" max="13072" width="2.375" style="1" customWidth="1"/>
    <col min="13073" max="13075" width="2.5" style="1" customWidth="1"/>
    <col min="13076" max="13076" width="2.25" style="1" customWidth="1"/>
    <col min="13077" max="13077" width="2.125" style="1" customWidth="1"/>
    <col min="13078" max="13078" width="2.25" style="1" customWidth="1"/>
    <col min="13079" max="13084" width="2.375" style="1" customWidth="1"/>
    <col min="13085" max="13087" width="2.25" style="1" customWidth="1"/>
    <col min="13088" max="13090" width="2.375" style="1" customWidth="1"/>
    <col min="13091" max="13092" width="2.5" style="1" customWidth="1"/>
    <col min="13093" max="13093" width="2.75" style="1" customWidth="1"/>
    <col min="13094" max="13096" width="2.25" style="1" customWidth="1"/>
    <col min="13097" max="13099" width="2.5" style="1" customWidth="1"/>
    <col min="13100" max="13102" width="2.875" style="1" customWidth="1"/>
    <col min="13103" max="13109" width="2.25" style="1" customWidth="1"/>
    <col min="13110" max="13113" width="3.375" style="1" customWidth="1"/>
    <col min="13114" max="13119" width="2.375" style="1" customWidth="1"/>
    <col min="13120" max="13126" width="2.25" style="1" customWidth="1"/>
    <col min="13127" max="13130" width="3.375" style="1" customWidth="1"/>
    <col min="13131" max="13136" width="2.375" style="1" customWidth="1"/>
    <col min="13137" max="13143" width="2.25" style="1" customWidth="1"/>
    <col min="13144" max="13147" width="3.375" style="1" customWidth="1"/>
    <col min="13148" max="13153" width="2.375" style="1" customWidth="1"/>
    <col min="13154" max="13160" width="2.25" style="1" customWidth="1"/>
    <col min="13161" max="13164" width="3.375" style="1" customWidth="1"/>
    <col min="13165" max="13170" width="2.375" style="1" customWidth="1"/>
    <col min="13171" max="13177" width="2.25" style="1" customWidth="1"/>
    <col min="13178" max="13181" width="3.375" style="1" customWidth="1"/>
    <col min="13182" max="13187" width="2.375" style="1" customWidth="1"/>
    <col min="13188" max="13191" width="2.125" style="1" customWidth="1"/>
    <col min="13192" max="13194" width="2.5" style="1" customWidth="1"/>
    <col min="13195" max="13198" width="3.375" style="1" customWidth="1"/>
    <col min="13199" max="13204" width="2.375" style="1" customWidth="1"/>
    <col min="13205" max="13312" width="9" style="1"/>
    <col min="13313" max="13313" width="6.25" style="1" customWidth="1"/>
    <col min="13314" max="13321" width="9" style="1"/>
    <col min="13322" max="13322" width="8.375" style="1" customWidth="1"/>
    <col min="13323" max="13325" width="2.25" style="1" customWidth="1"/>
    <col min="13326" max="13328" width="2.375" style="1" customWidth="1"/>
    <col min="13329" max="13331" width="2.5" style="1" customWidth="1"/>
    <col min="13332" max="13332" width="2.25" style="1" customWidth="1"/>
    <col min="13333" max="13333" width="2.125" style="1" customWidth="1"/>
    <col min="13334" max="13334" width="2.25" style="1" customWidth="1"/>
    <col min="13335" max="13340" width="2.375" style="1" customWidth="1"/>
    <col min="13341" max="13343" width="2.25" style="1" customWidth="1"/>
    <col min="13344" max="13346" width="2.375" style="1" customWidth="1"/>
    <col min="13347" max="13348" width="2.5" style="1" customWidth="1"/>
    <col min="13349" max="13349" width="2.75" style="1" customWidth="1"/>
    <col min="13350" max="13352" width="2.25" style="1" customWidth="1"/>
    <col min="13353" max="13355" width="2.5" style="1" customWidth="1"/>
    <col min="13356" max="13358" width="2.875" style="1" customWidth="1"/>
    <col min="13359" max="13365" width="2.25" style="1" customWidth="1"/>
    <col min="13366" max="13369" width="3.375" style="1" customWidth="1"/>
    <col min="13370" max="13375" width="2.375" style="1" customWidth="1"/>
    <col min="13376" max="13382" width="2.25" style="1" customWidth="1"/>
    <col min="13383" max="13386" width="3.375" style="1" customWidth="1"/>
    <col min="13387" max="13392" width="2.375" style="1" customWidth="1"/>
    <col min="13393" max="13399" width="2.25" style="1" customWidth="1"/>
    <col min="13400" max="13403" width="3.375" style="1" customWidth="1"/>
    <col min="13404" max="13409" width="2.375" style="1" customWidth="1"/>
    <col min="13410" max="13416" width="2.25" style="1" customWidth="1"/>
    <col min="13417" max="13420" width="3.375" style="1" customWidth="1"/>
    <col min="13421" max="13426" width="2.375" style="1" customWidth="1"/>
    <col min="13427" max="13433" width="2.25" style="1" customWidth="1"/>
    <col min="13434" max="13437" width="3.375" style="1" customWidth="1"/>
    <col min="13438" max="13443" width="2.375" style="1" customWidth="1"/>
    <col min="13444" max="13447" width="2.125" style="1" customWidth="1"/>
    <col min="13448" max="13450" width="2.5" style="1" customWidth="1"/>
    <col min="13451" max="13454" width="3.375" style="1" customWidth="1"/>
    <col min="13455" max="13460" width="2.375" style="1" customWidth="1"/>
    <col min="13461" max="13568" width="9" style="1"/>
    <col min="13569" max="13569" width="6.25" style="1" customWidth="1"/>
    <col min="13570" max="13577" width="9" style="1"/>
    <col min="13578" max="13578" width="8.375" style="1" customWidth="1"/>
    <col min="13579" max="13581" width="2.25" style="1" customWidth="1"/>
    <col min="13582" max="13584" width="2.375" style="1" customWidth="1"/>
    <col min="13585" max="13587" width="2.5" style="1" customWidth="1"/>
    <col min="13588" max="13588" width="2.25" style="1" customWidth="1"/>
    <col min="13589" max="13589" width="2.125" style="1" customWidth="1"/>
    <col min="13590" max="13590" width="2.25" style="1" customWidth="1"/>
    <col min="13591" max="13596" width="2.375" style="1" customWidth="1"/>
    <col min="13597" max="13599" width="2.25" style="1" customWidth="1"/>
    <col min="13600" max="13602" width="2.375" style="1" customWidth="1"/>
    <col min="13603" max="13604" width="2.5" style="1" customWidth="1"/>
    <col min="13605" max="13605" width="2.75" style="1" customWidth="1"/>
    <col min="13606" max="13608" width="2.25" style="1" customWidth="1"/>
    <col min="13609" max="13611" width="2.5" style="1" customWidth="1"/>
    <col min="13612" max="13614" width="2.875" style="1" customWidth="1"/>
    <col min="13615" max="13621" width="2.25" style="1" customWidth="1"/>
    <col min="13622" max="13625" width="3.375" style="1" customWidth="1"/>
    <col min="13626" max="13631" width="2.375" style="1" customWidth="1"/>
    <col min="13632" max="13638" width="2.25" style="1" customWidth="1"/>
    <col min="13639" max="13642" width="3.375" style="1" customWidth="1"/>
    <col min="13643" max="13648" width="2.375" style="1" customWidth="1"/>
    <col min="13649" max="13655" width="2.25" style="1" customWidth="1"/>
    <col min="13656" max="13659" width="3.375" style="1" customWidth="1"/>
    <col min="13660" max="13665" width="2.375" style="1" customWidth="1"/>
    <col min="13666" max="13672" width="2.25" style="1" customWidth="1"/>
    <col min="13673" max="13676" width="3.375" style="1" customWidth="1"/>
    <col min="13677" max="13682" width="2.375" style="1" customWidth="1"/>
    <col min="13683" max="13689" width="2.25" style="1" customWidth="1"/>
    <col min="13690" max="13693" width="3.375" style="1" customWidth="1"/>
    <col min="13694" max="13699" width="2.375" style="1" customWidth="1"/>
    <col min="13700" max="13703" width="2.125" style="1" customWidth="1"/>
    <col min="13704" max="13706" width="2.5" style="1" customWidth="1"/>
    <col min="13707" max="13710" width="3.375" style="1" customWidth="1"/>
    <col min="13711" max="13716" width="2.375" style="1" customWidth="1"/>
    <col min="13717" max="13824" width="9" style="1"/>
    <col min="13825" max="13825" width="6.25" style="1" customWidth="1"/>
    <col min="13826" max="13833" width="9" style="1"/>
    <col min="13834" max="13834" width="8.375" style="1" customWidth="1"/>
    <col min="13835" max="13837" width="2.25" style="1" customWidth="1"/>
    <col min="13838" max="13840" width="2.375" style="1" customWidth="1"/>
    <col min="13841" max="13843" width="2.5" style="1" customWidth="1"/>
    <col min="13844" max="13844" width="2.25" style="1" customWidth="1"/>
    <col min="13845" max="13845" width="2.125" style="1" customWidth="1"/>
    <col min="13846" max="13846" width="2.25" style="1" customWidth="1"/>
    <col min="13847" max="13852" width="2.375" style="1" customWidth="1"/>
    <col min="13853" max="13855" width="2.25" style="1" customWidth="1"/>
    <col min="13856" max="13858" width="2.375" style="1" customWidth="1"/>
    <col min="13859" max="13860" width="2.5" style="1" customWidth="1"/>
    <col min="13861" max="13861" width="2.75" style="1" customWidth="1"/>
    <col min="13862" max="13864" width="2.25" style="1" customWidth="1"/>
    <col min="13865" max="13867" width="2.5" style="1" customWidth="1"/>
    <col min="13868" max="13870" width="2.875" style="1" customWidth="1"/>
    <col min="13871" max="13877" width="2.25" style="1" customWidth="1"/>
    <col min="13878" max="13881" width="3.375" style="1" customWidth="1"/>
    <col min="13882" max="13887" width="2.375" style="1" customWidth="1"/>
    <col min="13888" max="13894" width="2.25" style="1" customWidth="1"/>
    <col min="13895" max="13898" width="3.375" style="1" customWidth="1"/>
    <col min="13899" max="13904" width="2.375" style="1" customWidth="1"/>
    <col min="13905" max="13911" width="2.25" style="1" customWidth="1"/>
    <col min="13912" max="13915" width="3.375" style="1" customWidth="1"/>
    <col min="13916" max="13921" width="2.375" style="1" customWidth="1"/>
    <col min="13922" max="13928" width="2.25" style="1" customWidth="1"/>
    <col min="13929" max="13932" width="3.375" style="1" customWidth="1"/>
    <col min="13933" max="13938" width="2.375" style="1" customWidth="1"/>
    <col min="13939" max="13945" width="2.25" style="1" customWidth="1"/>
    <col min="13946" max="13949" width="3.375" style="1" customWidth="1"/>
    <col min="13950" max="13955" width="2.375" style="1" customWidth="1"/>
    <col min="13956" max="13959" width="2.125" style="1" customWidth="1"/>
    <col min="13960" max="13962" width="2.5" style="1" customWidth="1"/>
    <col min="13963" max="13966" width="3.375" style="1" customWidth="1"/>
    <col min="13967" max="13972" width="2.375" style="1" customWidth="1"/>
    <col min="13973" max="14080" width="9" style="1"/>
    <col min="14081" max="14081" width="6.25" style="1" customWidth="1"/>
    <col min="14082" max="14089" width="9" style="1"/>
    <col min="14090" max="14090" width="8.375" style="1" customWidth="1"/>
    <col min="14091" max="14093" width="2.25" style="1" customWidth="1"/>
    <col min="14094" max="14096" width="2.375" style="1" customWidth="1"/>
    <col min="14097" max="14099" width="2.5" style="1" customWidth="1"/>
    <col min="14100" max="14100" width="2.25" style="1" customWidth="1"/>
    <col min="14101" max="14101" width="2.125" style="1" customWidth="1"/>
    <col min="14102" max="14102" width="2.25" style="1" customWidth="1"/>
    <col min="14103" max="14108" width="2.375" style="1" customWidth="1"/>
    <col min="14109" max="14111" width="2.25" style="1" customWidth="1"/>
    <col min="14112" max="14114" width="2.375" style="1" customWidth="1"/>
    <col min="14115" max="14116" width="2.5" style="1" customWidth="1"/>
    <col min="14117" max="14117" width="2.75" style="1" customWidth="1"/>
    <col min="14118" max="14120" width="2.25" style="1" customWidth="1"/>
    <col min="14121" max="14123" width="2.5" style="1" customWidth="1"/>
    <col min="14124" max="14126" width="2.875" style="1" customWidth="1"/>
    <col min="14127" max="14133" width="2.25" style="1" customWidth="1"/>
    <col min="14134" max="14137" width="3.375" style="1" customWidth="1"/>
    <col min="14138" max="14143" width="2.375" style="1" customWidth="1"/>
    <col min="14144" max="14150" width="2.25" style="1" customWidth="1"/>
    <col min="14151" max="14154" width="3.375" style="1" customWidth="1"/>
    <col min="14155" max="14160" width="2.375" style="1" customWidth="1"/>
    <col min="14161" max="14167" width="2.25" style="1" customWidth="1"/>
    <col min="14168" max="14171" width="3.375" style="1" customWidth="1"/>
    <col min="14172" max="14177" width="2.375" style="1" customWidth="1"/>
    <col min="14178" max="14184" width="2.25" style="1" customWidth="1"/>
    <col min="14185" max="14188" width="3.375" style="1" customWidth="1"/>
    <col min="14189" max="14194" width="2.375" style="1" customWidth="1"/>
    <col min="14195" max="14201" width="2.25" style="1" customWidth="1"/>
    <col min="14202" max="14205" width="3.375" style="1" customWidth="1"/>
    <col min="14206" max="14211" width="2.375" style="1" customWidth="1"/>
    <col min="14212" max="14215" width="2.125" style="1" customWidth="1"/>
    <col min="14216" max="14218" width="2.5" style="1" customWidth="1"/>
    <col min="14219" max="14222" width="3.375" style="1" customWidth="1"/>
    <col min="14223" max="14228" width="2.375" style="1" customWidth="1"/>
    <col min="14229" max="14336" width="9" style="1"/>
    <col min="14337" max="14337" width="6.25" style="1" customWidth="1"/>
    <col min="14338" max="14345" width="9" style="1"/>
    <col min="14346" max="14346" width="8.375" style="1" customWidth="1"/>
    <col min="14347" max="14349" width="2.25" style="1" customWidth="1"/>
    <col min="14350" max="14352" width="2.375" style="1" customWidth="1"/>
    <col min="14353" max="14355" width="2.5" style="1" customWidth="1"/>
    <col min="14356" max="14356" width="2.25" style="1" customWidth="1"/>
    <col min="14357" max="14357" width="2.125" style="1" customWidth="1"/>
    <col min="14358" max="14358" width="2.25" style="1" customWidth="1"/>
    <col min="14359" max="14364" width="2.375" style="1" customWidth="1"/>
    <col min="14365" max="14367" width="2.25" style="1" customWidth="1"/>
    <col min="14368" max="14370" width="2.375" style="1" customWidth="1"/>
    <col min="14371" max="14372" width="2.5" style="1" customWidth="1"/>
    <col min="14373" max="14373" width="2.75" style="1" customWidth="1"/>
    <col min="14374" max="14376" width="2.25" style="1" customWidth="1"/>
    <col min="14377" max="14379" width="2.5" style="1" customWidth="1"/>
    <col min="14380" max="14382" width="2.875" style="1" customWidth="1"/>
    <col min="14383" max="14389" width="2.25" style="1" customWidth="1"/>
    <col min="14390" max="14393" width="3.375" style="1" customWidth="1"/>
    <col min="14394" max="14399" width="2.375" style="1" customWidth="1"/>
    <col min="14400" max="14406" width="2.25" style="1" customWidth="1"/>
    <col min="14407" max="14410" width="3.375" style="1" customWidth="1"/>
    <col min="14411" max="14416" width="2.375" style="1" customWidth="1"/>
    <col min="14417" max="14423" width="2.25" style="1" customWidth="1"/>
    <col min="14424" max="14427" width="3.375" style="1" customWidth="1"/>
    <col min="14428" max="14433" width="2.375" style="1" customWidth="1"/>
    <col min="14434" max="14440" width="2.25" style="1" customWidth="1"/>
    <col min="14441" max="14444" width="3.375" style="1" customWidth="1"/>
    <col min="14445" max="14450" width="2.375" style="1" customWidth="1"/>
    <col min="14451" max="14457" width="2.25" style="1" customWidth="1"/>
    <col min="14458" max="14461" width="3.375" style="1" customWidth="1"/>
    <col min="14462" max="14467" width="2.375" style="1" customWidth="1"/>
    <col min="14468" max="14471" width="2.125" style="1" customWidth="1"/>
    <col min="14472" max="14474" width="2.5" style="1" customWidth="1"/>
    <col min="14475" max="14478" width="3.375" style="1" customWidth="1"/>
    <col min="14479" max="14484" width="2.375" style="1" customWidth="1"/>
    <col min="14485" max="14592" width="9" style="1"/>
    <col min="14593" max="14593" width="6.25" style="1" customWidth="1"/>
    <col min="14594" max="14601" width="9" style="1"/>
    <col min="14602" max="14602" width="8.375" style="1" customWidth="1"/>
    <col min="14603" max="14605" width="2.25" style="1" customWidth="1"/>
    <col min="14606" max="14608" width="2.375" style="1" customWidth="1"/>
    <col min="14609" max="14611" width="2.5" style="1" customWidth="1"/>
    <col min="14612" max="14612" width="2.25" style="1" customWidth="1"/>
    <col min="14613" max="14613" width="2.125" style="1" customWidth="1"/>
    <col min="14614" max="14614" width="2.25" style="1" customWidth="1"/>
    <col min="14615" max="14620" width="2.375" style="1" customWidth="1"/>
    <col min="14621" max="14623" width="2.25" style="1" customWidth="1"/>
    <col min="14624" max="14626" width="2.375" style="1" customWidth="1"/>
    <col min="14627" max="14628" width="2.5" style="1" customWidth="1"/>
    <col min="14629" max="14629" width="2.75" style="1" customWidth="1"/>
    <col min="14630" max="14632" width="2.25" style="1" customWidth="1"/>
    <col min="14633" max="14635" width="2.5" style="1" customWidth="1"/>
    <col min="14636" max="14638" width="2.875" style="1" customWidth="1"/>
    <col min="14639" max="14645" width="2.25" style="1" customWidth="1"/>
    <col min="14646" max="14649" width="3.375" style="1" customWidth="1"/>
    <col min="14650" max="14655" width="2.375" style="1" customWidth="1"/>
    <col min="14656" max="14662" width="2.25" style="1" customWidth="1"/>
    <col min="14663" max="14666" width="3.375" style="1" customWidth="1"/>
    <col min="14667" max="14672" width="2.375" style="1" customWidth="1"/>
    <col min="14673" max="14679" width="2.25" style="1" customWidth="1"/>
    <col min="14680" max="14683" width="3.375" style="1" customWidth="1"/>
    <col min="14684" max="14689" width="2.375" style="1" customWidth="1"/>
    <col min="14690" max="14696" width="2.25" style="1" customWidth="1"/>
    <col min="14697" max="14700" width="3.375" style="1" customWidth="1"/>
    <col min="14701" max="14706" width="2.375" style="1" customWidth="1"/>
    <col min="14707" max="14713" width="2.25" style="1" customWidth="1"/>
    <col min="14714" max="14717" width="3.375" style="1" customWidth="1"/>
    <col min="14718" max="14723" width="2.375" style="1" customWidth="1"/>
    <col min="14724" max="14727" width="2.125" style="1" customWidth="1"/>
    <col min="14728" max="14730" width="2.5" style="1" customWidth="1"/>
    <col min="14731" max="14734" width="3.375" style="1" customWidth="1"/>
    <col min="14735" max="14740" width="2.375" style="1" customWidth="1"/>
    <col min="14741" max="14848" width="9" style="1"/>
    <col min="14849" max="14849" width="6.25" style="1" customWidth="1"/>
    <col min="14850" max="14857" width="9" style="1"/>
    <col min="14858" max="14858" width="8.375" style="1" customWidth="1"/>
    <col min="14859" max="14861" width="2.25" style="1" customWidth="1"/>
    <col min="14862" max="14864" width="2.375" style="1" customWidth="1"/>
    <col min="14865" max="14867" width="2.5" style="1" customWidth="1"/>
    <col min="14868" max="14868" width="2.25" style="1" customWidth="1"/>
    <col min="14869" max="14869" width="2.125" style="1" customWidth="1"/>
    <col min="14870" max="14870" width="2.25" style="1" customWidth="1"/>
    <col min="14871" max="14876" width="2.375" style="1" customWidth="1"/>
    <col min="14877" max="14879" width="2.25" style="1" customWidth="1"/>
    <col min="14880" max="14882" width="2.375" style="1" customWidth="1"/>
    <col min="14883" max="14884" width="2.5" style="1" customWidth="1"/>
    <col min="14885" max="14885" width="2.75" style="1" customWidth="1"/>
    <col min="14886" max="14888" width="2.25" style="1" customWidth="1"/>
    <col min="14889" max="14891" width="2.5" style="1" customWidth="1"/>
    <col min="14892" max="14894" width="2.875" style="1" customWidth="1"/>
    <col min="14895" max="14901" width="2.25" style="1" customWidth="1"/>
    <col min="14902" max="14905" width="3.375" style="1" customWidth="1"/>
    <col min="14906" max="14911" width="2.375" style="1" customWidth="1"/>
    <col min="14912" max="14918" width="2.25" style="1" customWidth="1"/>
    <col min="14919" max="14922" width="3.375" style="1" customWidth="1"/>
    <col min="14923" max="14928" width="2.375" style="1" customWidth="1"/>
    <col min="14929" max="14935" width="2.25" style="1" customWidth="1"/>
    <col min="14936" max="14939" width="3.375" style="1" customWidth="1"/>
    <col min="14940" max="14945" width="2.375" style="1" customWidth="1"/>
    <col min="14946" max="14952" width="2.25" style="1" customWidth="1"/>
    <col min="14953" max="14956" width="3.375" style="1" customWidth="1"/>
    <col min="14957" max="14962" width="2.375" style="1" customWidth="1"/>
    <col min="14963" max="14969" width="2.25" style="1" customWidth="1"/>
    <col min="14970" max="14973" width="3.375" style="1" customWidth="1"/>
    <col min="14974" max="14979" width="2.375" style="1" customWidth="1"/>
    <col min="14980" max="14983" width="2.125" style="1" customWidth="1"/>
    <col min="14984" max="14986" width="2.5" style="1" customWidth="1"/>
    <col min="14987" max="14990" width="3.375" style="1" customWidth="1"/>
    <col min="14991" max="14996" width="2.375" style="1" customWidth="1"/>
    <col min="14997" max="15104" width="9" style="1"/>
    <col min="15105" max="15105" width="6.25" style="1" customWidth="1"/>
    <col min="15106" max="15113" width="9" style="1"/>
    <col min="15114" max="15114" width="8.375" style="1" customWidth="1"/>
    <col min="15115" max="15117" width="2.25" style="1" customWidth="1"/>
    <col min="15118" max="15120" width="2.375" style="1" customWidth="1"/>
    <col min="15121" max="15123" width="2.5" style="1" customWidth="1"/>
    <col min="15124" max="15124" width="2.25" style="1" customWidth="1"/>
    <col min="15125" max="15125" width="2.125" style="1" customWidth="1"/>
    <col min="15126" max="15126" width="2.25" style="1" customWidth="1"/>
    <col min="15127" max="15132" width="2.375" style="1" customWidth="1"/>
    <col min="15133" max="15135" width="2.25" style="1" customWidth="1"/>
    <col min="15136" max="15138" width="2.375" style="1" customWidth="1"/>
    <col min="15139" max="15140" width="2.5" style="1" customWidth="1"/>
    <col min="15141" max="15141" width="2.75" style="1" customWidth="1"/>
    <col min="15142" max="15144" width="2.25" style="1" customWidth="1"/>
    <col min="15145" max="15147" width="2.5" style="1" customWidth="1"/>
    <col min="15148" max="15150" width="2.875" style="1" customWidth="1"/>
    <col min="15151" max="15157" width="2.25" style="1" customWidth="1"/>
    <col min="15158" max="15161" width="3.375" style="1" customWidth="1"/>
    <col min="15162" max="15167" width="2.375" style="1" customWidth="1"/>
    <col min="15168" max="15174" width="2.25" style="1" customWidth="1"/>
    <col min="15175" max="15178" width="3.375" style="1" customWidth="1"/>
    <col min="15179" max="15184" width="2.375" style="1" customWidth="1"/>
    <col min="15185" max="15191" width="2.25" style="1" customWidth="1"/>
    <col min="15192" max="15195" width="3.375" style="1" customWidth="1"/>
    <col min="15196" max="15201" width="2.375" style="1" customWidth="1"/>
    <col min="15202" max="15208" width="2.25" style="1" customWidth="1"/>
    <col min="15209" max="15212" width="3.375" style="1" customWidth="1"/>
    <col min="15213" max="15218" width="2.375" style="1" customWidth="1"/>
    <col min="15219" max="15225" width="2.25" style="1" customWidth="1"/>
    <col min="15226" max="15229" width="3.375" style="1" customWidth="1"/>
    <col min="15230" max="15235" width="2.375" style="1" customWidth="1"/>
    <col min="15236" max="15239" width="2.125" style="1" customWidth="1"/>
    <col min="15240" max="15242" width="2.5" style="1" customWidth="1"/>
    <col min="15243" max="15246" width="3.375" style="1" customWidth="1"/>
    <col min="15247" max="15252" width="2.375" style="1" customWidth="1"/>
    <col min="15253" max="15360" width="9" style="1"/>
    <col min="15361" max="15361" width="6.25" style="1" customWidth="1"/>
    <col min="15362" max="15369" width="9" style="1"/>
    <col min="15370" max="15370" width="8.375" style="1" customWidth="1"/>
    <col min="15371" max="15373" width="2.25" style="1" customWidth="1"/>
    <col min="15374" max="15376" width="2.375" style="1" customWidth="1"/>
    <col min="15377" max="15379" width="2.5" style="1" customWidth="1"/>
    <col min="15380" max="15380" width="2.25" style="1" customWidth="1"/>
    <col min="15381" max="15381" width="2.125" style="1" customWidth="1"/>
    <col min="15382" max="15382" width="2.25" style="1" customWidth="1"/>
    <col min="15383" max="15388" width="2.375" style="1" customWidth="1"/>
    <col min="15389" max="15391" width="2.25" style="1" customWidth="1"/>
    <col min="15392" max="15394" width="2.375" style="1" customWidth="1"/>
    <col min="15395" max="15396" width="2.5" style="1" customWidth="1"/>
    <col min="15397" max="15397" width="2.75" style="1" customWidth="1"/>
    <col min="15398" max="15400" width="2.25" style="1" customWidth="1"/>
    <col min="15401" max="15403" width="2.5" style="1" customWidth="1"/>
    <col min="15404" max="15406" width="2.875" style="1" customWidth="1"/>
    <col min="15407" max="15413" width="2.25" style="1" customWidth="1"/>
    <col min="15414" max="15417" width="3.375" style="1" customWidth="1"/>
    <col min="15418" max="15423" width="2.375" style="1" customWidth="1"/>
    <col min="15424" max="15430" width="2.25" style="1" customWidth="1"/>
    <col min="15431" max="15434" width="3.375" style="1" customWidth="1"/>
    <col min="15435" max="15440" width="2.375" style="1" customWidth="1"/>
    <col min="15441" max="15447" width="2.25" style="1" customWidth="1"/>
    <col min="15448" max="15451" width="3.375" style="1" customWidth="1"/>
    <col min="15452" max="15457" width="2.375" style="1" customWidth="1"/>
    <col min="15458" max="15464" width="2.25" style="1" customWidth="1"/>
    <col min="15465" max="15468" width="3.375" style="1" customWidth="1"/>
    <col min="15469" max="15474" width="2.375" style="1" customWidth="1"/>
    <col min="15475" max="15481" width="2.25" style="1" customWidth="1"/>
    <col min="15482" max="15485" width="3.375" style="1" customWidth="1"/>
    <col min="15486" max="15491" width="2.375" style="1" customWidth="1"/>
    <col min="15492" max="15495" width="2.125" style="1" customWidth="1"/>
    <col min="15496" max="15498" width="2.5" style="1" customWidth="1"/>
    <col min="15499" max="15502" width="3.375" style="1" customWidth="1"/>
    <col min="15503" max="15508" width="2.375" style="1" customWidth="1"/>
    <col min="15509" max="15616" width="9" style="1"/>
    <col min="15617" max="15617" width="6.25" style="1" customWidth="1"/>
    <col min="15618" max="15625" width="9" style="1"/>
    <col min="15626" max="15626" width="8.375" style="1" customWidth="1"/>
    <col min="15627" max="15629" width="2.25" style="1" customWidth="1"/>
    <col min="15630" max="15632" width="2.375" style="1" customWidth="1"/>
    <col min="15633" max="15635" width="2.5" style="1" customWidth="1"/>
    <col min="15636" max="15636" width="2.25" style="1" customWidth="1"/>
    <col min="15637" max="15637" width="2.125" style="1" customWidth="1"/>
    <col min="15638" max="15638" width="2.25" style="1" customWidth="1"/>
    <col min="15639" max="15644" width="2.375" style="1" customWidth="1"/>
    <col min="15645" max="15647" width="2.25" style="1" customWidth="1"/>
    <col min="15648" max="15650" width="2.375" style="1" customWidth="1"/>
    <col min="15651" max="15652" width="2.5" style="1" customWidth="1"/>
    <col min="15653" max="15653" width="2.75" style="1" customWidth="1"/>
    <col min="15654" max="15656" width="2.25" style="1" customWidth="1"/>
    <col min="15657" max="15659" width="2.5" style="1" customWidth="1"/>
    <col min="15660" max="15662" width="2.875" style="1" customWidth="1"/>
    <col min="15663" max="15669" width="2.25" style="1" customWidth="1"/>
    <col min="15670" max="15673" width="3.375" style="1" customWidth="1"/>
    <col min="15674" max="15679" width="2.375" style="1" customWidth="1"/>
    <col min="15680" max="15686" width="2.25" style="1" customWidth="1"/>
    <col min="15687" max="15690" width="3.375" style="1" customWidth="1"/>
    <col min="15691" max="15696" width="2.375" style="1" customWidth="1"/>
    <col min="15697" max="15703" width="2.25" style="1" customWidth="1"/>
    <col min="15704" max="15707" width="3.375" style="1" customWidth="1"/>
    <col min="15708" max="15713" width="2.375" style="1" customWidth="1"/>
    <col min="15714" max="15720" width="2.25" style="1" customWidth="1"/>
    <col min="15721" max="15724" width="3.375" style="1" customWidth="1"/>
    <col min="15725" max="15730" width="2.375" style="1" customWidth="1"/>
    <col min="15731" max="15737" width="2.25" style="1" customWidth="1"/>
    <col min="15738" max="15741" width="3.375" style="1" customWidth="1"/>
    <col min="15742" max="15747" width="2.375" style="1" customWidth="1"/>
    <col min="15748" max="15751" width="2.125" style="1" customWidth="1"/>
    <col min="15752" max="15754" width="2.5" style="1" customWidth="1"/>
    <col min="15755" max="15758" width="3.375" style="1" customWidth="1"/>
    <col min="15759" max="15764" width="2.375" style="1" customWidth="1"/>
    <col min="15765" max="15872" width="9" style="1"/>
    <col min="15873" max="15873" width="6.25" style="1" customWidth="1"/>
    <col min="15874" max="15881" width="9" style="1"/>
    <col min="15882" max="15882" width="8.375" style="1" customWidth="1"/>
    <col min="15883" max="15885" width="2.25" style="1" customWidth="1"/>
    <col min="15886" max="15888" width="2.375" style="1" customWidth="1"/>
    <col min="15889" max="15891" width="2.5" style="1" customWidth="1"/>
    <col min="15892" max="15892" width="2.25" style="1" customWidth="1"/>
    <col min="15893" max="15893" width="2.125" style="1" customWidth="1"/>
    <col min="15894" max="15894" width="2.25" style="1" customWidth="1"/>
    <col min="15895" max="15900" width="2.375" style="1" customWidth="1"/>
    <col min="15901" max="15903" width="2.25" style="1" customWidth="1"/>
    <col min="15904" max="15906" width="2.375" style="1" customWidth="1"/>
    <col min="15907" max="15908" width="2.5" style="1" customWidth="1"/>
    <col min="15909" max="15909" width="2.75" style="1" customWidth="1"/>
    <col min="15910" max="15912" width="2.25" style="1" customWidth="1"/>
    <col min="15913" max="15915" width="2.5" style="1" customWidth="1"/>
    <col min="15916" max="15918" width="2.875" style="1" customWidth="1"/>
    <col min="15919" max="15925" width="2.25" style="1" customWidth="1"/>
    <col min="15926" max="15929" width="3.375" style="1" customWidth="1"/>
    <col min="15930" max="15935" width="2.375" style="1" customWidth="1"/>
    <col min="15936" max="15942" width="2.25" style="1" customWidth="1"/>
    <col min="15943" max="15946" width="3.375" style="1" customWidth="1"/>
    <col min="15947" max="15952" width="2.375" style="1" customWidth="1"/>
    <col min="15953" max="15959" width="2.25" style="1" customWidth="1"/>
    <col min="15960" max="15963" width="3.375" style="1" customWidth="1"/>
    <col min="15964" max="15969" width="2.375" style="1" customWidth="1"/>
    <col min="15970" max="15976" width="2.25" style="1" customWidth="1"/>
    <col min="15977" max="15980" width="3.375" style="1" customWidth="1"/>
    <col min="15981" max="15986" width="2.375" style="1" customWidth="1"/>
    <col min="15987" max="15993" width="2.25" style="1" customWidth="1"/>
    <col min="15994" max="15997" width="3.375" style="1" customWidth="1"/>
    <col min="15998" max="16003" width="2.375" style="1" customWidth="1"/>
    <col min="16004" max="16007" width="2.125" style="1" customWidth="1"/>
    <col min="16008" max="16010" width="2.5" style="1" customWidth="1"/>
    <col min="16011" max="16014" width="3.375" style="1" customWidth="1"/>
    <col min="16015" max="16020" width="2.375" style="1" customWidth="1"/>
    <col min="16021" max="16128" width="9" style="1"/>
    <col min="16129" max="16129" width="6.25" style="1" customWidth="1"/>
    <col min="16130" max="16137" width="9" style="1"/>
    <col min="16138" max="16138" width="8.375" style="1" customWidth="1"/>
    <col min="16139" max="16141" width="2.25" style="1" customWidth="1"/>
    <col min="16142" max="16144" width="2.375" style="1" customWidth="1"/>
    <col min="16145" max="16147" width="2.5" style="1" customWidth="1"/>
    <col min="16148" max="16148" width="2.25" style="1" customWidth="1"/>
    <col min="16149" max="16149" width="2.125" style="1" customWidth="1"/>
    <col min="16150" max="16150" width="2.25" style="1" customWidth="1"/>
    <col min="16151" max="16156" width="2.375" style="1" customWidth="1"/>
    <col min="16157" max="16159" width="2.25" style="1" customWidth="1"/>
    <col min="16160" max="16162" width="2.375" style="1" customWidth="1"/>
    <col min="16163" max="16164" width="2.5" style="1" customWidth="1"/>
    <col min="16165" max="16165" width="2.75" style="1" customWidth="1"/>
    <col min="16166" max="16168" width="2.25" style="1" customWidth="1"/>
    <col min="16169" max="16171" width="2.5" style="1" customWidth="1"/>
    <col min="16172" max="16174" width="2.875" style="1" customWidth="1"/>
    <col min="16175" max="16181" width="2.25" style="1" customWidth="1"/>
    <col min="16182" max="16185" width="3.375" style="1" customWidth="1"/>
    <col min="16186" max="16191" width="2.375" style="1" customWidth="1"/>
    <col min="16192" max="16198" width="2.25" style="1" customWidth="1"/>
    <col min="16199" max="16202" width="3.375" style="1" customWidth="1"/>
    <col min="16203" max="16208" width="2.375" style="1" customWidth="1"/>
    <col min="16209" max="16215" width="2.25" style="1" customWidth="1"/>
    <col min="16216" max="16219" width="3.375" style="1" customWidth="1"/>
    <col min="16220" max="16225" width="2.375" style="1" customWidth="1"/>
    <col min="16226" max="16232" width="2.25" style="1" customWidth="1"/>
    <col min="16233" max="16236" width="3.375" style="1" customWidth="1"/>
    <col min="16237" max="16242" width="2.375" style="1" customWidth="1"/>
    <col min="16243" max="16249" width="2.25" style="1" customWidth="1"/>
    <col min="16250" max="16253" width="3.375" style="1" customWidth="1"/>
    <col min="16254" max="16259" width="2.375" style="1" customWidth="1"/>
    <col min="16260" max="16263" width="2.125" style="1" customWidth="1"/>
    <col min="16264" max="16266" width="2.5" style="1" customWidth="1"/>
    <col min="16267" max="16270" width="3.375" style="1" customWidth="1"/>
    <col min="16271" max="16276" width="2.375" style="1" customWidth="1"/>
    <col min="16277" max="16384" width="9" style="1"/>
  </cols>
  <sheetData>
    <row r="1" spans="1:173" ht="15" customHeight="1">
      <c r="A1" s="4"/>
      <c r="B1" s="4"/>
      <c r="C1" s="4"/>
      <c r="D1" s="4"/>
      <c r="E1" s="4"/>
      <c r="F1" s="4"/>
      <c r="G1" s="4"/>
      <c r="H1" s="4"/>
      <c r="I1" s="4"/>
      <c r="J1" s="4"/>
      <c r="K1" s="595" t="s">
        <v>
1479</v>
      </c>
      <c r="L1" s="595"/>
      <c r="M1" s="595"/>
      <c r="N1" s="503"/>
      <c r="O1" s="596" t="s">
        <v>
472</v>
      </c>
      <c r="P1" s="596"/>
      <c r="Q1" s="596"/>
      <c r="R1" s="596"/>
      <c r="S1" s="596"/>
      <c r="T1" s="596"/>
      <c r="U1" s="596"/>
      <c r="V1" s="596"/>
      <c r="W1" s="596"/>
      <c r="X1" s="596"/>
      <c r="Y1" s="596"/>
      <c r="Z1" s="596"/>
      <c r="AA1" s="596"/>
      <c r="AB1" s="596"/>
      <c r="AC1" s="596"/>
      <c r="AD1" s="596"/>
      <c r="AE1" s="596"/>
      <c r="AF1" s="4"/>
      <c r="AG1" s="4"/>
      <c r="AH1" s="4"/>
      <c r="AI1" s="4"/>
      <c r="AJ1" s="4"/>
      <c r="AK1" s="4"/>
      <c r="AL1" s="4"/>
      <c r="AM1" s="4"/>
      <c r="AN1" s="4"/>
      <c r="AO1" s="4"/>
      <c r="AP1" s="4"/>
      <c r="AQ1" s="4"/>
      <c r="AR1" s="4"/>
      <c r="AS1" s="4"/>
      <c r="AT1" s="4"/>
      <c r="AU1" s="4"/>
      <c r="AV1" s="741" t="s">
        <v>
473</v>
      </c>
      <c r="AW1" s="741"/>
      <c r="AX1" s="15" t="s">
        <v>
9</v>
      </c>
      <c r="AY1" s="4" t="s">
        <v>
97</v>
      </c>
      <c r="AZ1" s="4"/>
      <c r="BA1" s="742" t="s">
        <v>
474</v>
      </c>
      <c r="BB1" s="742"/>
      <c r="BC1" s="742"/>
      <c r="BD1" s="742"/>
      <c r="BE1" s="742"/>
      <c r="BF1" s="742"/>
      <c r="BG1" s="742"/>
      <c r="BH1" s="742"/>
      <c r="BI1" s="742"/>
      <c r="BJ1" s="742"/>
      <c r="BK1" s="742"/>
      <c r="BL1" s="742"/>
      <c r="BM1" s="742"/>
      <c r="BN1" s="742"/>
      <c r="BO1" s="742"/>
      <c r="BP1" s="742"/>
      <c r="BQ1" s="742"/>
      <c r="BR1" s="742"/>
      <c r="BS1" s="742"/>
      <c r="BT1" s="742"/>
      <c r="BU1" s="4"/>
      <c r="BV1" s="4"/>
      <c r="BW1" s="4"/>
      <c r="BX1" s="4"/>
      <c r="BY1" s="4"/>
      <c r="BZ1" s="4"/>
      <c r="CA1" s="4"/>
      <c r="CB1" s="4"/>
      <c r="CC1" s="4"/>
      <c r="CD1" s="4"/>
      <c r="CE1" s="38"/>
      <c r="CF1" s="38"/>
      <c r="CG1" s="15"/>
      <c r="CH1" s="4"/>
      <c r="CI1" s="34" t="s">
        <v>
475</v>
      </c>
      <c r="CJ1" s="34"/>
      <c r="CK1" s="34"/>
      <c r="CL1" s="34"/>
      <c r="CM1" s="34"/>
      <c r="CN1" s="34"/>
      <c r="CO1" s="34"/>
      <c r="CP1" s="34"/>
      <c r="CQ1" s="34"/>
      <c r="CR1" s="34"/>
      <c r="CS1" s="34"/>
      <c r="CT1" s="34"/>
      <c r="CU1" s="34"/>
      <c r="CV1" s="34"/>
      <c r="CW1" s="34"/>
      <c r="CX1" s="34"/>
      <c r="CY1" s="34"/>
      <c r="CZ1" s="34"/>
      <c r="DA1" s="34"/>
      <c r="DB1" s="34"/>
      <c r="DC1" s="34"/>
      <c r="DD1" s="4"/>
      <c r="DE1" s="4"/>
      <c r="DF1" s="4"/>
      <c r="DG1" s="4"/>
      <c r="DH1" s="4"/>
      <c r="DI1" s="4"/>
      <c r="DJ1" s="4"/>
      <c r="DK1" s="4"/>
      <c r="DL1" s="4"/>
      <c r="DM1" s="38"/>
      <c r="DN1" s="38"/>
      <c r="DO1" s="15"/>
      <c r="DP1" s="4"/>
      <c r="DQ1" s="34" t="s">
        <v>
475</v>
      </c>
      <c r="DR1" s="34"/>
      <c r="DS1" s="34"/>
      <c r="DT1" s="34"/>
      <c r="DU1" s="34"/>
      <c r="DV1" s="34"/>
      <c r="DW1" s="34"/>
      <c r="DX1" s="34"/>
      <c r="DY1" s="34"/>
      <c r="DZ1" s="34"/>
      <c r="EA1" s="34"/>
      <c r="EB1" s="34"/>
      <c r="EC1" s="34"/>
      <c r="ED1" s="34"/>
      <c r="EE1" s="34"/>
      <c r="EF1" s="34"/>
      <c r="EG1" s="34"/>
      <c r="EH1" s="34"/>
      <c r="EI1" s="34"/>
      <c r="EJ1" s="34"/>
      <c r="EK1" s="3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row>
    <row r="2" spans="1:173" ht="15" customHeight="1">
      <c r="A2" s="4"/>
      <c r="B2" s="4"/>
      <c r="C2" s="4"/>
      <c r="D2" s="4"/>
      <c r="E2" s="4"/>
      <c r="F2" s="4"/>
      <c r="G2" s="4"/>
      <c r="H2" s="4"/>
      <c r="I2" s="4"/>
      <c r="J2" s="4"/>
      <c r="K2" s="595"/>
      <c r="L2" s="595"/>
      <c r="M2" s="595"/>
      <c r="N2" s="503"/>
      <c r="O2" s="596"/>
      <c r="P2" s="596"/>
      <c r="Q2" s="596"/>
      <c r="R2" s="596"/>
      <c r="S2" s="596"/>
      <c r="T2" s="596"/>
      <c r="U2" s="596"/>
      <c r="V2" s="596"/>
      <c r="W2" s="596"/>
      <c r="X2" s="596"/>
      <c r="Y2" s="596"/>
      <c r="Z2" s="596"/>
      <c r="AA2" s="596"/>
      <c r="AB2" s="596"/>
      <c r="AC2" s="596"/>
      <c r="AD2" s="596"/>
      <c r="AE2" s="596"/>
      <c r="AF2" s="4"/>
      <c r="AG2" s="4"/>
      <c r="AH2" s="4"/>
      <c r="AI2" s="4"/>
      <c r="AJ2" s="4"/>
      <c r="AK2" s="4"/>
      <c r="AL2" s="4"/>
      <c r="AM2" s="4"/>
      <c r="AN2" s="4"/>
      <c r="AO2" s="4"/>
      <c r="AP2" s="4"/>
      <c r="AQ2" s="4"/>
      <c r="AR2" s="4"/>
      <c r="AS2" s="4"/>
      <c r="AT2" s="4"/>
      <c r="AU2" s="4"/>
      <c r="AV2" s="39"/>
      <c r="AW2" s="39"/>
      <c r="AX2" s="144"/>
      <c r="AY2" s="4"/>
      <c r="AZ2" s="4"/>
      <c r="BA2" s="149"/>
      <c r="BB2" s="149"/>
      <c r="BC2" s="149"/>
      <c r="BD2" s="149"/>
      <c r="BE2" s="149"/>
      <c r="BF2" s="149"/>
      <c r="BG2" s="149"/>
      <c r="BH2" s="149"/>
      <c r="BI2" s="149"/>
      <c r="BJ2" s="149"/>
      <c r="BK2" s="149"/>
      <c r="BL2" s="149"/>
      <c r="BM2" s="149"/>
      <c r="BN2" s="149"/>
      <c r="BO2" s="149"/>
      <c r="BP2" s="149"/>
      <c r="BQ2" s="149"/>
      <c r="BR2" s="149"/>
      <c r="BS2" s="149"/>
      <c r="BT2" s="4"/>
      <c r="BU2" s="4"/>
      <c r="BV2" s="723">
        <v>
42736</v>
      </c>
      <c r="BW2" s="723"/>
      <c r="BX2" s="723"/>
      <c r="BY2" s="723"/>
      <c r="BZ2" s="723"/>
      <c r="CA2" s="723"/>
      <c r="CB2" s="723"/>
      <c r="CC2" s="4"/>
      <c r="CD2" s="39"/>
      <c r="CE2" s="39"/>
      <c r="CF2" s="144"/>
      <c r="CG2" s="4"/>
      <c r="CH2" s="4"/>
      <c r="CI2" s="149"/>
      <c r="CJ2" s="149"/>
      <c r="CK2" s="149"/>
      <c r="CL2" s="149"/>
      <c r="CM2" s="149"/>
      <c r="CN2" s="149"/>
      <c r="CO2" s="149"/>
      <c r="CP2" s="149"/>
      <c r="CQ2" s="149"/>
      <c r="CR2" s="149"/>
      <c r="CS2" s="149"/>
      <c r="CT2" s="157"/>
      <c r="CU2" s="149"/>
      <c r="CV2" s="149"/>
      <c r="CW2" s="149"/>
      <c r="CX2" s="157"/>
      <c r="CY2" s="149"/>
      <c r="CZ2" s="149"/>
      <c r="DA2" s="149"/>
      <c r="DB2" s="4"/>
      <c r="DC2" s="4"/>
      <c r="DD2" s="723">
        <v>
43101</v>
      </c>
      <c r="DE2" s="723"/>
      <c r="DF2" s="723"/>
      <c r="DG2" s="723"/>
      <c r="DH2" s="723"/>
      <c r="DI2" s="723"/>
      <c r="DJ2" s="723"/>
      <c r="DK2" s="4"/>
      <c r="DL2" s="39"/>
      <c r="DM2" s="39"/>
      <c r="DN2" s="144"/>
      <c r="DO2" s="4"/>
      <c r="DP2" s="4"/>
      <c r="DQ2" s="149"/>
      <c r="DR2" s="149"/>
      <c r="DS2" s="149"/>
      <c r="DT2" s="149"/>
      <c r="DU2" s="149"/>
      <c r="DV2" s="149"/>
      <c r="DW2" s="149"/>
      <c r="DX2" s="149"/>
      <c r="DY2" s="149"/>
      <c r="DZ2" s="149"/>
      <c r="EA2" s="149"/>
      <c r="EB2" s="149"/>
      <c r="EC2" s="149"/>
      <c r="ED2" s="149"/>
      <c r="EE2" s="149"/>
      <c r="EF2" s="149"/>
      <c r="EG2" s="149"/>
      <c r="EH2" s="149"/>
      <c r="EI2" s="149"/>
      <c r="EJ2" s="4"/>
      <c r="EK2" s="4"/>
      <c r="EL2" s="723">
        <v>
43466</v>
      </c>
      <c r="EM2" s="732"/>
      <c r="EN2" s="732"/>
      <c r="EO2" s="732"/>
      <c r="EP2" s="732"/>
      <c r="EQ2" s="732"/>
      <c r="ER2" s="732"/>
      <c r="ES2" s="4"/>
      <c r="ET2" s="4"/>
      <c r="EU2" s="4"/>
      <c r="EV2" s="4"/>
      <c r="EW2" s="4"/>
      <c r="EX2" s="4"/>
      <c r="EY2" s="4"/>
      <c r="EZ2" s="4"/>
      <c r="FA2" s="4"/>
      <c r="FB2" s="4"/>
      <c r="FC2" s="4"/>
      <c r="FD2" s="4"/>
      <c r="FE2" s="4"/>
      <c r="FF2" s="4"/>
      <c r="FG2" s="4"/>
      <c r="FH2" s="4"/>
      <c r="FI2" s="4"/>
      <c r="FJ2" s="4"/>
      <c r="FK2" s="4"/>
      <c r="FL2" s="4"/>
      <c r="FM2" s="4"/>
      <c r="FN2" s="4"/>
      <c r="FO2" s="4"/>
      <c r="FP2" s="4"/>
      <c r="FQ2" s="4"/>
    </row>
    <row r="3" spans="1:173" ht="19.5" customHeight="1">
      <c r="A3" s="4"/>
      <c r="B3" s="4"/>
      <c r="C3" s="4"/>
      <c r="D3" s="4"/>
      <c r="E3" s="4"/>
      <c r="F3" s="4"/>
      <c r="G3" s="4"/>
      <c r="H3" s="4"/>
      <c r="I3" s="4"/>
      <c r="J3" s="4"/>
      <c r="K3" s="29"/>
      <c r="L3" s="689" t="s">
        <v>
1480</v>
      </c>
      <c r="M3" s="689"/>
      <c r="N3" s="29" t="s">
        <v>
1481</v>
      </c>
      <c r="O3" s="733" t="s">
        <v>
1482</v>
      </c>
      <c r="P3" s="733"/>
      <c r="Q3" s="734" t="s">
        <v>
477</v>
      </c>
      <c r="R3" s="734"/>
      <c r="S3" s="734"/>
      <c r="T3" s="734"/>
      <c r="U3" s="734"/>
      <c r="V3" s="734"/>
      <c r="W3" s="734"/>
      <c r="X3" s="734"/>
      <c r="Y3" s="734"/>
      <c r="Z3" s="4"/>
      <c r="AA3" s="4"/>
      <c r="AB3" s="4"/>
      <c r="AC3" s="4"/>
      <c r="AD3" s="4"/>
      <c r="AE3" s="4"/>
      <c r="AF3" s="4"/>
      <c r="AG3" s="4"/>
      <c r="AH3" s="4"/>
      <c r="AI3" s="4"/>
      <c r="AJ3" s="4"/>
      <c r="AK3" s="4"/>
      <c r="AL3" s="4"/>
      <c r="AM3" s="4"/>
      <c r="AN3" s="4"/>
      <c r="AO3" s="4"/>
      <c r="AP3" s="4"/>
      <c r="AQ3" s="4"/>
      <c r="AR3" s="4"/>
      <c r="AS3" s="4"/>
      <c r="AT3" s="4"/>
      <c r="AU3" s="682" t="s">
        <v>
478</v>
      </c>
      <c r="AV3" s="683"/>
      <c r="AW3" s="683"/>
      <c r="AX3" s="684"/>
      <c r="AY3" s="682" t="s">
        <v>
16</v>
      </c>
      <c r="AZ3" s="683"/>
      <c r="BA3" s="684"/>
      <c r="BB3" s="692" t="s">
        <v>
134</v>
      </c>
      <c r="BC3" s="693"/>
      <c r="BD3" s="693"/>
      <c r="BE3" s="694"/>
      <c r="BF3" s="633" t="s">
        <v>
479</v>
      </c>
      <c r="BG3" s="649"/>
      <c r="BH3" s="650"/>
      <c r="BI3" s="735" t="s">
        <v>
480</v>
      </c>
      <c r="BJ3" s="736"/>
      <c r="BK3" s="737"/>
      <c r="BL3" s="682" t="s">
        <v>
478</v>
      </c>
      <c r="BM3" s="683"/>
      <c r="BN3" s="683"/>
      <c r="BO3" s="684"/>
      <c r="BP3" s="682" t="s">
        <v>
16</v>
      </c>
      <c r="BQ3" s="683"/>
      <c r="BR3" s="684"/>
      <c r="BS3" s="692" t="s">
        <v>
134</v>
      </c>
      <c r="BT3" s="693"/>
      <c r="BU3" s="693"/>
      <c r="BV3" s="694"/>
      <c r="BW3" s="633" t="s">
        <v>
479</v>
      </c>
      <c r="BX3" s="649"/>
      <c r="BY3" s="650"/>
      <c r="BZ3" s="735" t="s">
        <v>
480</v>
      </c>
      <c r="CA3" s="736"/>
      <c r="CB3" s="737"/>
      <c r="CC3" s="682" t="s">
        <v>
478</v>
      </c>
      <c r="CD3" s="683"/>
      <c r="CE3" s="683"/>
      <c r="CF3" s="684"/>
      <c r="CG3" s="682" t="s">
        <v>
16</v>
      </c>
      <c r="CH3" s="683"/>
      <c r="CI3" s="684"/>
      <c r="CJ3" s="692" t="s">
        <v>
134</v>
      </c>
      <c r="CK3" s="693"/>
      <c r="CL3" s="693"/>
      <c r="CM3" s="694"/>
      <c r="CN3" s="633" t="s">
        <v>
479</v>
      </c>
      <c r="CO3" s="649"/>
      <c r="CP3" s="650"/>
      <c r="CQ3" s="735" t="s">
        <v>
480</v>
      </c>
      <c r="CR3" s="736"/>
      <c r="CS3" s="737"/>
      <c r="CT3" s="682" t="s">
        <v>
478</v>
      </c>
      <c r="CU3" s="683"/>
      <c r="CV3" s="683"/>
      <c r="CW3" s="684"/>
      <c r="CX3" s="682" t="s">
        <v>
16</v>
      </c>
      <c r="CY3" s="683"/>
      <c r="CZ3" s="684"/>
      <c r="DA3" s="692" t="s">
        <v>
134</v>
      </c>
      <c r="DB3" s="693"/>
      <c r="DC3" s="693"/>
      <c r="DD3" s="694"/>
      <c r="DE3" s="633" t="s">
        <v>
479</v>
      </c>
      <c r="DF3" s="649"/>
      <c r="DG3" s="650"/>
      <c r="DH3" s="735" t="s">
        <v>
480</v>
      </c>
      <c r="DI3" s="736"/>
      <c r="DJ3" s="737"/>
      <c r="DK3" s="698" t="s">
        <v>
478</v>
      </c>
      <c r="DL3" s="698"/>
      <c r="DM3" s="698"/>
      <c r="DN3" s="698"/>
      <c r="DO3" s="698" t="s">
        <v>
16</v>
      </c>
      <c r="DP3" s="698"/>
      <c r="DQ3" s="698"/>
      <c r="DR3" s="698" t="s">
        <v>
134</v>
      </c>
      <c r="DS3" s="698"/>
      <c r="DT3" s="698"/>
      <c r="DU3" s="698"/>
      <c r="DV3" s="633" t="s">
        <v>
479</v>
      </c>
      <c r="DW3" s="649"/>
      <c r="DX3" s="650"/>
      <c r="DY3" s="735" t="s">
        <v>
480</v>
      </c>
      <c r="DZ3" s="736"/>
      <c r="EA3" s="736"/>
      <c r="EB3" s="698" t="s">
        <v>
478</v>
      </c>
      <c r="EC3" s="698"/>
      <c r="ED3" s="698"/>
      <c r="EE3" s="698"/>
      <c r="EF3" s="698" t="s">
        <v>
16</v>
      </c>
      <c r="EG3" s="698"/>
      <c r="EH3" s="698"/>
      <c r="EI3" s="698" t="s">
        <v>
134</v>
      </c>
      <c r="EJ3" s="698"/>
      <c r="EK3" s="698"/>
      <c r="EL3" s="698"/>
      <c r="EM3" s="633" t="s">
        <v>
479</v>
      </c>
      <c r="EN3" s="649"/>
      <c r="EO3" s="650"/>
      <c r="EP3" s="735" t="s">
        <v>
480</v>
      </c>
      <c r="EQ3" s="736"/>
      <c r="ER3" s="737"/>
      <c r="ES3" s="4"/>
      <c r="ET3" s="4"/>
      <c r="EU3" s="4"/>
      <c r="EV3" s="4"/>
      <c r="EW3" s="4"/>
      <c r="EX3" s="4"/>
      <c r="EY3" s="4"/>
      <c r="EZ3" s="4"/>
      <c r="FA3" s="4"/>
      <c r="FB3" s="4"/>
      <c r="FC3" s="4"/>
      <c r="FD3" s="4"/>
      <c r="FE3" s="4"/>
      <c r="FF3" s="4"/>
      <c r="FG3" s="4"/>
      <c r="FH3" s="4"/>
      <c r="FI3" s="4"/>
      <c r="FJ3" s="4"/>
      <c r="FK3" s="4"/>
      <c r="FL3" s="4"/>
      <c r="FM3" s="4"/>
      <c r="FN3" s="4"/>
      <c r="FO3" s="4"/>
      <c r="FP3" s="4"/>
    </row>
    <row r="4" spans="1:173" ht="26.25" customHeight="1">
      <c r="A4" s="4"/>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525"/>
      <c r="AN4" s="525"/>
      <c r="AO4" s="525"/>
      <c r="AP4" s="40"/>
      <c r="AQ4" s="40" t="s">
        <v>
481</v>
      </c>
      <c r="AR4" s="525"/>
      <c r="AS4" s="525"/>
      <c r="AT4" s="4"/>
      <c r="AU4" s="665"/>
      <c r="AV4" s="666"/>
      <c r="AW4" s="666"/>
      <c r="AX4" s="667"/>
      <c r="AY4" s="665"/>
      <c r="AZ4" s="666"/>
      <c r="BA4" s="667"/>
      <c r="BB4" s="692" t="s">
        <v>
482</v>
      </c>
      <c r="BC4" s="694"/>
      <c r="BD4" s="692" t="s">
        <v>
483</v>
      </c>
      <c r="BE4" s="694"/>
      <c r="BF4" s="651"/>
      <c r="BG4" s="652"/>
      <c r="BH4" s="653"/>
      <c r="BI4" s="738"/>
      <c r="BJ4" s="739"/>
      <c r="BK4" s="740"/>
      <c r="BL4" s="665"/>
      <c r="BM4" s="666"/>
      <c r="BN4" s="666"/>
      <c r="BO4" s="667"/>
      <c r="BP4" s="665"/>
      <c r="BQ4" s="666"/>
      <c r="BR4" s="667"/>
      <c r="BS4" s="692" t="s">
        <v>
482</v>
      </c>
      <c r="BT4" s="694"/>
      <c r="BU4" s="692" t="s">
        <v>
483</v>
      </c>
      <c r="BV4" s="694"/>
      <c r="BW4" s="651"/>
      <c r="BX4" s="652"/>
      <c r="BY4" s="653"/>
      <c r="BZ4" s="738"/>
      <c r="CA4" s="739"/>
      <c r="CB4" s="740"/>
      <c r="CC4" s="665"/>
      <c r="CD4" s="666"/>
      <c r="CE4" s="666"/>
      <c r="CF4" s="667"/>
      <c r="CG4" s="665"/>
      <c r="CH4" s="666"/>
      <c r="CI4" s="667"/>
      <c r="CJ4" s="692" t="s">
        <v>
482</v>
      </c>
      <c r="CK4" s="694"/>
      <c r="CL4" s="692" t="s">
        <v>
483</v>
      </c>
      <c r="CM4" s="694"/>
      <c r="CN4" s="651"/>
      <c r="CO4" s="652"/>
      <c r="CP4" s="653"/>
      <c r="CQ4" s="738"/>
      <c r="CR4" s="739"/>
      <c r="CS4" s="740"/>
      <c r="CT4" s="665"/>
      <c r="CU4" s="666"/>
      <c r="CV4" s="666"/>
      <c r="CW4" s="667"/>
      <c r="CX4" s="665"/>
      <c r="CY4" s="666"/>
      <c r="CZ4" s="667"/>
      <c r="DA4" s="692" t="s">
        <v>
482</v>
      </c>
      <c r="DB4" s="694"/>
      <c r="DC4" s="692" t="s">
        <v>
483</v>
      </c>
      <c r="DD4" s="694"/>
      <c r="DE4" s="651"/>
      <c r="DF4" s="652"/>
      <c r="DG4" s="653"/>
      <c r="DH4" s="738"/>
      <c r="DI4" s="739"/>
      <c r="DJ4" s="740"/>
      <c r="DK4" s="698"/>
      <c r="DL4" s="698"/>
      <c r="DM4" s="698"/>
      <c r="DN4" s="698"/>
      <c r="DO4" s="724"/>
      <c r="DP4" s="724"/>
      <c r="DQ4" s="724"/>
      <c r="DR4" s="724" t="s">
        <v>
482</v>
      </c>
      <c r="DS4" s="724"/>
      <c r="DT4" s="698" t="s">
        <v>
483</v>
      </c>
      <c r="DU4" s="698"/>
      <c r="DV4" s="695"/>
      <c r="DW4" s="696"/>
      <c r="DX4" s="697"/>
      <c r="DY4" s="743"/>
      <c r="DZ4" s="744"/>
      <c r="EA4" s="744"/>
      <c r="EB4" s="698"/>
      <c r="EC4" s="698"/>
      <c r="ED4" s="698"/>
      <c r="EE4" s="698"/>
      <c r="EF4" s="724"/>
      <c r="EG4" s="724"/>
      <c r="EH4" s="724"/>
      <c r="EI4" s="724" t="s">
        <v>
482</v>
      </c>
      <c r="EJ4" s="724"/>
      <c r="EK4" s="724" t="s">
        <v>
483</v>
      </c>
      <c r="EL4" s="724"/>
      <c r="EM4" s="695"/>
      <c r="EN4" s="696"/>
      <c r="EO4" s="697"/>
      <c r="EP4" s="738"/>
      <c r="EQ4" s="739"/>
      <c r="ER4" s="740"/>
      <c r="ES4" s="4"/>
      <c r="ET4" s="4"/>
      <c r="EU4" s="4"/>
      <c r="EV4" s="4"/>
      <c r="EW4" s="4"/>
      <c r="EX4" s="4"/>
      <c r="EY4" s="4"/>
      <c r="EZ4" s="4"/>
      <c r="FA4" s="4"/>
      <c r="FB4" s="4"/>
      <c r="FC4" s="4"/>
      <c r="FD4" s="4"/>
      <c r="FE4" s="4"/>
      <c r="FF4" s="4"/>
      <c r="FG4" s="4"/>
      <c r="FH4" s="4"/>
      <c r="FI4" s="4"/>
      <c r="FJ4" s="4"/>
      <c r="FK4" s="4"/>
      <c r="FL4" s="4"/>
      <c r="FM4" s="4"/>
      <c r="FN4" s="4"/>
      <c r="FO4" s="4"/>
      <c r="FP4" s="4"/>
    </row>
    <row r="5" spans="1:173" ht="19.5" customHeight="1">
      <c r="A5" s="4"/>
      <c r="B5" s="4"/>
      <c r="C5" s="38"/>
      <c r="D5" s="38"/>
      <c r="E5" s="4"/>
      <c r="F5" s="4"/>
      <c r="G5" s="4"/>
      <c r="H5" s="4"/>
      <c r="I5" s="4"/>
      <c r="J5" s="4"/>
      <c r="K5" s="698" t="s">
        <v>
484</v>
      </c>
      <c r="L5" s="698"/>
      <c r="M5" s="698"/>
      <c r="N5" s="698" t="s">
        <v>
16</v>
      </c>
      <c r="O5" s="698"/>
      <c r="P5" s="698"/>
      <c r="Q5" s="698" t="s">
        <v>
12</v>
      </c>
      <c r="R5" s="698"/>
      <c r="S5" s="698"/>
      <c r="T5" s="698" t="s">
        <v>
484</v>
      </c>
      <c r="U5" s="698"/>
      <c r="V5" s="698"/>
      <c r="W5" s="698" t="s">
        <v>
16</v>
      </c>
      <c r="X5" s="698"/>
      <c r="Y5" s="698"/>
      <c r="Z5" s="698" t="s">
        <v>
12</v>
      </c>
      <c r="AA5" s="698"/>
      <c r="AB5" s="698"/>
      <c r="AC5" s="698" t="s">
        <v>
484</v>
      </c>
      <c r="AD5" s="698"/>
      <c r="AE5" s="698"/>
      <c r="AF5" s="698" t="s">
        <v>
16</v>
      </c>
      <c r="AG5" s="698"/>
      <c r="AH5" s="698"/>
      <c r="AI5" s="698" t="s">
        <v>
12</v>
      </c>
      <c r="AJ5" s="698"/>
      <c r="AK5" s="698"/>
      <c r="AL5" s="698" t="s">
        <v>
484</v>
      </c>
      <c r="AM5" s="698"/>
      <c r="AN5" s="698"/>
      <c r="AO5" s="698" t="s">
        <v>
16</v>
      </c>
      <c r="AP5" s="698"/>
      <c r="AQ5" s="698"/>
      <c r="AR5" s="698" t="s">
        <v>
12</v>
      </c>
      <c r="AS5" s="698"/>
      <c r="AT5" s="698"/>
      <c r="AU5" s="692" t="s">
        <v>
485</v>
      </c>
      <c r="AV5" s="693"/>
      <c r="AW5" s="693"/>
      <c r="AX5" s="694"/>
      <c r="AY5" s="748">
        <f>
AY6+AY12+AY18+AY21+AY27+BP5+BP11+BP18+BP22+BP28</f>
        <v>
58829</v>
      </c>
      <c r="AZ5" s="745"/>
      <c r="BA5" s="745"/>
      <c r="BB5" s="745">
        <f>
BB6+BB12+BB18+BB21+BB27+BS5+BS11+BS18+BS22+BS28</f>
        <v>
59073</v>
      </c>
      <c r="BC5" s="745"/>
      <c r="BD5" s="745">
        <f>
BD6+BD12+BD18+BD21+BD27+BU5+BU11+BU18+BU22+BU28</f>
        <v>
60286</v>
      </c>
      <c r="BE5" s="745"/>
      <c r="BF5" s="749">
        <f>
(BB5+BD5)/AY5</f>
        <v>
2.0289143109690797</v>
      </c>
      <c r="BG5" s="749"/>
      <c r="BH5" s="749"/>
      <c r="BI5" s="686">
        <f>
(BB5+BD5)/11.3</f>
        <v>
10562.743362831858</v>
      </c>
      <c r="BJ5" s="686"/>
      <c r="BK5" s="747"/>
      <c r="BL5" s="692" t="s">
        <v>
438</v>
      </c>
      <c r="BM5" s="693"/>
      <c r="BN5" s="693"/>
      <c r="BO5" s="694"/>
      <c r="BP5" s="748">
        <f>
SUM(BP6:BR10)</f>
        <v>
7018</v>
      </c>
      <c r="BQ5" s="745"/>
      <c r="BR5" s="745"/>
      <c r="BS5" s="745">
        <f>
SUM(BS6:BT10)</f>
        <v>
7379</v>
      </c>
      <c r="BT5" s="745"/>
      <c r="BU5" s="745">
        <f>
SUM(BU6:BV10)</f>
        <v>
7313</v>
      </c>
      <c r="BV5" s="745"/>
      <c r="BW5" s="746">
        <f>
(BS5+BU5)/BP5</f>
        <v>
2.0934739241949272</v>
      </c>
      <c r="BX5" s="746"/>
      <c r="BY5" s="746"/>
      <c r="BZ5" s="686">
        <f>
(BS5+BU5)/'[1]28年度'!F10</f>
        <v>
9013.4969325153361</v>
      </c>
      <c r="CA5" s="686"/>
      <c r="CB5" s="747"/>
      <c r="CC5" s="692" t="s">
        <v>
485</v>
      </c>
      <c r="CD5" s="693"/>
      <c r="CE5" s="693"/>
      <c r="CF5" s="694"/>
      <c r="CG5" s="748">
        <f>
CG6+CG12+CG18+CG21+CG27+CX5+CX11+CX18+CX22+CX28</f>
        <v>
59548</v>
      </c>
      <c r="CH5" s="745"/>
      <c r="CI5" s="745"/>
      <c r="CJ5" s="745">
        <f>
CJ6+CJ12+CJ18+CJ21+CJ27+DA5+DA11+DA18+DA22+DA28</f>
        <v>
59420</v>
      </c>
      <c r="CK5" s="745"/>
      <c r="CL5" s="745">
        <f>
CL6+CL12+CL18+CL21+CL27+DC5+DC11+DC18+DC22+DC28</f>
        <v>
60848</v>
      </c>
      <c r="CM5" s="745"/>
      <c r="CN5" s="746">
        <f>
(CJ5+CL5)/CG5</f>
        <v>
2.0196816013971923</v>
      </c>
      <c r="CO5" s="746"/>
      <c r="CP5" s="746"/>
      <c r="CQ5" s="686">
        <f>
(CJ5+CL5)/'[1]28年度'!F34</f>
        <v>
10643.185840707964</v>
      </c>
      <c r="CR5" s="686"/>
      <c r="CS5" s="747"/>
      <c r="CT5" s="692" t="s">
        <v>
438</v>
      </c>
      <c r="CU5" s="693"/>
      <c r="CV5" s="693"/>
      <c r="CW5" s="694"/>
      <c r="CX5" s="748">
        <f>
SUM(CX6:CZ10)</f>
        <v>
7096</v>
      </c>
      <c r="CY5" s="745"/>
      <c r="CZ5" s="745"/>
      <c r="DA5" s="745">
        <f>
SUM(DA6:DB10)</f>
        <v>
7450</v>
      </c>
      <c r="DB5" s="745"/>
      <c r="DC5" s="745">
        <f>
SUM(DC6:DD10)</f>
        <v>
7316</v>
      </c>
      <c r="DD5" s="745"/>
      <c r="DE5" s="746">
        <f>
(DA5+DC5)/CX5</f>
        <v>
2.0808906426155582</v>
      </c>
      <c r="DF5" s="746"/>
      <c r="DG5" s="746"/>
      <c r="DH5" s="686">
        <f>
(DA5+DC5)/'[1]28年度'!F10</f>
        <v>
9058.8957055214723</v>
      </c>
      <c r="DI5" s="686"/>
      <c r="DJ5" s="747"/>
      <c r="DK5" s="698" t="s">
        <v>
485</v>
      </c>
      <c r="DL5" s="698"/>
      <c r="DM5" s="698"/>
      <c r="DN5" s="698"/>
      <c r="DO5" s="750">
        <f>
DO6+DO12+DO18+DO21+DO27+EF5+EF11+EF18+EF22+EF28</f>
        <v>
60367</v>
      </c>
      <c r="DP5" s="751"/>
      <c r="DQ5" s="751"/>
      <c r="DR5" s="752">
        <f>
DR6+DR12+DR18+DR21+DR27+EI5+EI11+EI18+EI22+EI28</f>
        <v>
59955</v>
      </c>
      <c r="DS5" s="752"/>
      <c r="DT5" s="753">
        <f>
DT6+DT12+DT18+DT21+DT27+EK5+EK11+EK18+EK22+EK28</f>
        <v>
61488</v>
      </c>
      <c r="DU5" s="753"/>
      <c r="DV5" s="746">
        <f>
(DR5+DT5)/DO5</f>
        <v>
2.0117448274719631</v>
      </c>
      <c r="DW5" s="746"/>
      <c r="DX5" s="746"/>
      <c r="DY5" s="686">
        <f>
(DR5+DT5)/'[1]28年度'!F34</f>
        <v>
10747.16814159292</v>
      </c>
      <c r="DZ5" s="686"/>
      <c r="EA5" s="747"/>
      <c r="EB5" s="698" t="s">
        <v>
438</v>
      </c>
      <c r="EC5" s="698"/>
      <c r="ED5" s="698"/>
      <c r="EE5" s="698"/>
      <c r="EF5" s="754">
        <f>
SUM(EF6:EH10)</f>
        <v>
7138</v>
      </c>
      <c r="EG5" s="752"/>
      <c r="EH5" s="752"/>
      <c r="EI5" s="752">
        <f>
SUM(EI6:EJ10)</f>
        <v>
7469</v>
      </c>
      <c r="EJ5" s="752"/>
      <c r="EK5" s="752">
        <f>
SUM(EK6:EL10)</f>
        <v>
7341</v>
      </c>
      <c r="EL5" s="752"/>
      <c r="EM5" s="746">
        <f>
(EI5+EK5)/EF5</f>
        <v>
2.0748108713925468</v>
      </c>
      <c r="EN5" s="746"/>
      <c r="EO5" s="746"/>
      <c r="EP5" s="686">
        <f>
(EI5+EK5)/'[1]28年度'!F10</f>
        <v>
9085.8895705521463</v>
      </c>
      <c r="EQ5" s="686"/>
      <c r="ER5" s="747"/>
      <c r="ES5" s="4"/>
      <c r="ET5" s="4"/>
      <c r="EU5" s="4"/>
      <c r="EV5" s="4"/>
      <c r="EW5" s="4"/>
      <c r="EX5" s="4"/>
      <c r="EY5" s="4"/>
      <c r="EZ5" s="4"/>
      <c r="FA5" s="4"/>
      <c r="FB5" s="4"/>
      <c r="FC5" s="4"/>
      <c r="FD5" s="4"/>
      <c r="FE5" s="4"/>
      <c r="FF5" s="4"/>
      <c r="FG5" s="4"/>
      <c r="FH5" s="4"/>
      <c r="FI5" s="4"/>
      <c r="FJ5" s="4"/>
      <c r="FK5" s="4"/>
      <c r="FL5" s="4"/>
      <c r="FM5" s="4"/>
      <c r="FN5" s="4"/>
      <c r="FO5" s="4"/>
      <c r="FP5" s="4"/>
    </row>
    <row r="6" spans="1:173" ht="19.5" customHeight="1">
      <c r="A6" s="4"/>
      <c r="B6" s="4"/>
      <c r="C6" s="4"/>
      <c r="D6" s="4"/>
      <c r="E6" s="4"/>
      <c r="F6" s="4"/>
      <c r="G6" s="4"/>
      <c r="H6" s="4"/>
      <c r="I6" s="4"/>
      <c r="J6" s="4"/>
      <c r="K6" s="755" t="s">
        <v>
486</v>
      </c>
      <c r="L6" s="756"/>
      <c r="M6" s="757"/>
      <c r="N6" s="760">
        <v>
420</v>
      </c>
      <c r="O6" s="728"/>
      <c r="P6" s="728"/>
      <c r="Q6" s="758">
        <v>
3171</v>
      </c>
      <c r="R6" s="758"/>
      <c r="S6" s="759"/>
      <c r="T6" s="698" t="s">
        <v>
487</v>
      </c>
      <c r="U6" s="698"/>
      <c r="V6" s="698"/>
      <c r="W6" s="728">
        <v>
876</v>
      </c>
      <c r="X6" s="728"/>
      <c r="Y6" s="728"/>
      <c r="Z6" s="758">
        <v>
5168</v>
      </c>
      <c r="AA6" s="728"/>
      <c r="AB6" s="728"/>
      <c r="AC6" s="755">
        <v>
33</v>
      </c>
      <c r="AD6" s="756"/>
      <c r="AE6" s="757"/>
      <c r="AF6" s="576">
        <v>
9086</v>
      </c>
      <c r="AG6" s="758"/>
      <c r="AH6" s="758"/>
      <c r="AI6" s="758">
        <v>
36931</v>
      </c>
      <c r="AJ6" s="758"/>
      <c r="AK6" s="759"/>
      <c r="AL6" s="731">
        <v>
64</v>
      </c>
      <c r="AM6" s="731"/>
      <c r="AN6" s="731"/>
      <c r="AO6" s="576">
        <v>
42914</v>
      </c>
      <c r="AP6" s="728"/>
      <c r="AQ6" s="728"/>
      <c r="AR6" s="758">
        <v>
101886</v>
      </c>
      <c r="AS6" s="728"/>
      <c r="AT6" s="730"/>
      <c r="AU6" s="692" t="s">
        <v>
430</v>
      </c>
      <c r="AV6" s="693"/>
      <c r="AW6" s="693"/>
      <c r="AX6" s="694"/>
      <c r="AY6" s="761">
        <f>
SUM(AY7:BA11)</f>
        <v>
8405</v>
      </c>
      <c r="AZ6" s="762"/>
      <c r="BA6" s="762"/>
      <c r="BB6" s="762">
        <f>
SUM(BB7:BC11)</f>
        <v>
7897</v>
      </c>
      <c r="BC6" s="762"/>
      <c r="BD6" s="762">
        <f>
SUM(BD7:BE11)</f>
        <v>
7964</v>
      </c>
      <c r="BE6" s="762"/>
      <c r="BF6" s="749">
        <f t="shared" ref="BF6:BF31" si="0">
(BB6+BD6)/AY6</f>
        <v>
1.887091017251636</v>
      </c>
      <c r="BG6" s="749"/>
      <c r="BH6" s="749"/>
      <c r="BI6" s="677">
        <f>
(BB6+BD6)/'[1]28年度'!C10</f>
        <v>
10167.307692307693</v>
      </c>
      <c r="BJ6" s="677"/>
      <c r="BK6" s="763"/>
      <c r="BL6" s="692" t="s">
        <v>
488</v>
      </c>
      <c r="BM6" s="693"/>
      <c r="BN6" s="693"/>
      <c r="BO6" s="694"/>
      <c r="BP6" s="764">
        <v>
729</v>
      </c>
      <c r="BQ6" s="765"/>
      <c r="BR6" s="765"/>
      <c r="BS6" s="765">
        <v>
857</v>
      </c>
      <c r="BT6" s="765"/>
      <c r="BU6" s="762">
        <v>
867</v>
      </c>
      <c r="BV6" s="762"/>
      <c r="BW6" s="749">
        <f t="shared" ref="BW6:BW33" si="1">
(BS6+BU6)/BP6</f>
        <v>
2.364883401920439</v>
      </c>
      <c r="BX6" s="749"/>
      <c r="BY6" s="749"/>
      <c r="BZ6" s="677">
        <f>
(BS6+BU6)/'[1]28年度'!F5</f>
        <v>
4104.7619047619046</v>
      </c>
      <c r="CA6" s="677"/>
      <c r="CB6" s="763"/>
      <c r="CC6" s="692" t="s">
        <v>
430</v>
      </c>
      <c r="CD6" s="693"/>
      <c r="CE6" s="693"/>
      <c r="CF6" s="694"/>
      <c r="CG6" s="761">
        <f>
SUM(CG7:CI11)</f>
        <v>
8486</v>
      </c>
      <c r="CH6" s="762"/>
      <c r="CI6" s="762"/>
      <c r="CJ6" s="762">
        <f>
SUM(CJ7:CK11)</f>
        <v>
7920</v>
      </c>
      <c r="CK6" s="762"/>
      <c r="CL6" s="762">
        <f>
SUM(CL7:CM11)</f>
        <v>
8011</v>
      </c>
      <c r="CM6" s="762"/>
      <c r="CN6" s="749">
        <f t="shared" ref="CN6:CN31" si="2">
(CJ6+CL6)/CG6</f>
        <v>
1.8773273627150602</v>
      </c>
      <c r="CO6" s="749"/>
      <c r="CP6" s="749"/>
      <c r="CQ6" s="677">
        <f>
(CJ6+CL6)/'[1]28年度'!C10</f>
        <v>
10212.179487179488</v>
      </c>
      <c r="CR6" s="677"/>
      <c r="CS6" s="763"/>
      <c r="CT6" s="692" t="s">
        <v>
488</v>
      </c>
      <c r="CU6" s="693"/>
      <c r="CV6" s="693"/>
      <c r="CW6" s="694"/>
      <c r="CX6" s="764">
        <v>
728</v>
      </c>
      <c r="CY6" s="765"/>
      <c r="CZ6" s="765"/>
      <c r="DA6" s="765">
        <v>
868</v>
      </c>
      <c r="DB6" s="765"/>
      <c r="DC6" s="762">
        <v>
846</v>
      </c>
      <c r="DD6" s="762"/>
      <c r="DE6" s="749">
        <f t="shared" ref="DE6:DE33" si="3">
(DA6+DC6)/CX6</f>
        <v>
2.3543956043956045</v>
      </c>
      <c r="DF6" s="749"/>
      <c r="DG6" s="749"/>
      <c r="DH6" s="677">
        <f>
(DA6+DC6)/'[1]28年度'!F5</f>
        <v>
4080.9523809523812</v>
      </c>
      <c r="DI6" s="677"/>
      <c r="DJ6" s="763"/>
      <c r="DK6" s="698" t="s">
        <v>
430</v>
      </c>
      <c r="DL6" s="698"/>
      <c r="DM6" s="698"/>
      <c r="DN6" s="698"/>
      <c r="DO6" s="768">
        <f>
SUM(DO7:DQ11)</f>
        <v>
8674</v>
      </c>
      <c r="DP6" s="769"/>
      <c r="DQ6" s="769"/>
      <c r="DR6" s="753">
        <f>
SUM(DR7:DS11)</f>
        <v>
8118</v>
      </c>
      <c r="DS6" s="753"/>
      <c r="DT6" s="753">
        <f>
SUM(DT7:DU11)</f>
        <v>
8241</v>
      </c>
      <c r="DU6" s="753"/>
      <c r="DV6" s="749">
        <f t="shared" ref="DV6:DV31" si="4">
(DR6+DT6)/DO6</f>
        <v>
1.8859810929213743</v>
      </c>
      <c r="DW6" s="749"/>
      <c r="DX6" s="749"/>
      <c r="DY6" s="677">
        <f>
(DR6+DT6)/'[1]28年度'!C10</f>
        <v>
10486.538461538463</v>
      </c>
      <c r="DZ6" s="677"/>
      <c r="EA6" s="677"/>
      <c r="EB6" s="698" t="s">
        <v>
488</v>
      </c>
      <c r="EC6" s="698"/>
      <c r="ED6" s="698"/>
      <c r="EE6" s="698"/>
      <c r="EF6" s="766">
        <v>
723</v>
      </c>
      <c r="EG6" s="767"/>
      <c r="EH6" s="767"/>
      <c r="EI6" s="767">
        <v>
857</v>
      </c>
      <c r="EJ6" s="767"/>
      <c r="EK6" s="753">
        <v>
831</v>
      </c>
      <c r="EL6" s="753"/>
      <c r="EM6" s="749">
        <f t="shared" ref="EM6:EM33" si="5">
(EI6+EK6)/EF6</f>
        <v>
2.3347164591977871</v>
      </c>
      <c r="EN6" s="749"/>
      <c r="EO6" s="749"/>
      <c r="EP6" s="677">
        <f>
(EI6+EK6)/'[1]28年度'!F5</f>
        <v>
4019.0476190476193</v>
      </c>
      <c r="EQ6" s="677"/>
      <c r="ER6" s="763"/>
      <c r="ES6" s="4"/>
      <c r="ET6" s="4"/>
      <c r="EU6" s="4"/>
      <c r="EV6" s="4"/>
      <c r="EW6" s="4"/>
      <c r="EX6" s="4"/>
      <c r="EY6" s="4"/>
      <c r="EZ6" s="4"/>
      <c r="FA6" s="4"/>
      <c r="FB6" s="4"/>
      <c r="FC6" s="4"/>
      <c r="FD6" s="4"/>
      <c r="FE6" s="4"/>
      <c r="FF6" s="4"/>
      <c r="FG6" s="4"/>
      <c r="FH6" s="4"/>
      <c r="FI6" s="4"/>
      <c r="FJ6" s="4"/>
      <c r="FK6" s="4"/>
      <c r="FL6" s="4"/>
      <c r="FM6" s="4"/>
      <c r="FN6" s="4"/>
      <c r="FO6" s="4"/>
      <c r="FP6" s="4"/>
    </row>
    <row r="7" spans="1:173" ht="19.5" customHeight="1">
      <c r="A7" s="4"/>
      <c r="B7" s="4"/>
      <c r="C7" s="4"/>
      <c r="D7" s="4"/>
      <c r="E7" s="4"/>
      <c r="F7" s="4"/>
      <c r="G7" s="4"/>
      <c r="H7" s="4"/>
      <c r="I7" s="4"/>
      <c r="J7" s="4"/>
      <c r="K7" s="755">
        <v>
30</v>
      </c>
      <c r="L7" s="756"/>
      <c r="M7" s="757"/>
      <c r="N7" s="760">
        <v>
423</v>
      </c>
      <c r="O7" s="728"/>
      <c r="P7" s="728"/>
      <c r="Q7" s="758">
        <v>
3188</v>
      </c>
      <c r="R7" s="758"/>
      <c r="S7" s="759"/>
      <c r="T7" s="731">
        <v>
3</v>
      </c>
      <c r="U7" s="731"/>
      <c r="V7" s="731"/>
      <c r="W7" s="728">
        <v>
963</v>
      </c>
      <c r="X7" s="728"/>
      <c r="Y7" s="728"/>
      <c r="Z7" s="758">
        <v>
5376</v>
      </c>
      <c r="AA7" s="728"/>
      <c r="AB7" s="728"/>
      <c r="AC7" s="755">
        <v>
34</v>
      </c>
      <c r="AD7" s="756"/>
      <c r="AE7" s="757"/>
      <c r="AF7" s="576">
        <v>
10003</v>
      </c>
      <c r="AG7" s="758"/>
      <c r="AH7" s="758"/>
      <c r="AI7" s="758">
        <v>
40947</v>
      </c>
      <c r="AJ7" s="758"/>
      <c r="AK7" s="759"/>
      <c r="AL7" s="698" t="s">
        <v>
489</v>
      </c>
      <c r="AM7" s="698"/>
      <c r="AN7" s="698"/>
      <c r="AO7" s="576">
        <v>
43656</v>
      </c>
      <c r="AP7" s="728"/>
      <c r="AQ7" s="728"/>
      <c r="AR7" s="758">
        <v>
102464</v>
      </c>
      <c r="AS7" s="728"/>
      <c r="AT7" s="730"/>
      <c r="AU7" s="692" t="s">
        <v>
488</v>
      </c>
      <c r="AV7" s="693"/>
      <c r="AW7" s="693"/>
      <c r="AX7" s="694"/>
      <c r="AY7" s="761">
        <v>
1532</v>
      </c>
      <c r="AZ7" s="762"/>
      <c r="BA7" s="762"/>
      <c r="BB7" s="762">
        <v>
1541</v>
      </c>
      <c r="BC7" s="762"/>
      <c r="BD7" s="762">
        <v>
1662</v>
      </c>
      <c r="BE7" s="762"/>
      <c r="BF7" s="749">
        <f t="shared" si="0"/>
        <v>
2.0907310704960835</v>
      </c>
      <c r="BG7" s="749"/>
      <c r="BH7" s="749"/>
      <c r="BI7" s="677">
        <f>
(BB7+BD7)/'[1]28年度'!C5</f>
        <v>
6963.0434782608691</v>
      </c>
      <c r="BJ7" s="677"/>
      <c r="BK7" s="763"/>
      <c r="BL7" s="692" t="s">
        <v>
490</v>
      </c>
      <c r="BM7" s="693"/>
      <c r="BN7" s="693"/>
      <c r="BO7" s="694"/>
      <c r="BP7" s="764">
        <v>
898</v>
      </c>
      <c r="BQ7" s="765"/>
      <c r="BR7" s="765"/>
      <c r="BS7" s="765">
        <v>
968</v>
      </c>
      <c r="BT7" s="765"/>
      <c r="BU7" s="762">
        <v>
927</v>
      </c>
      <c r="BV7" s="762"/>
      <c r="BW7" s="749">
        <f t="shared" si="1"/>
        <v>
2.1102449888641424</v>
      </c>
      <c r="BX7" s="749"/>
      <c r="BY7" s="749"/>
      <c r="BZ7" s="677">
        <f>
(BS7+BU7)/'[1]28年度'!F6</f>
        <v>
8239.1304347826081</v>
      </c>
      <c r="CA7" s="677"/>
      <c r="CB7" s="763"/>
      <c r="CC7" s="692" t="s">
        <v>
488</v>
      </c>
      <c r="CD7" s="693"/>
      <c r="CE7" s="693"/>
      <c r="CF7" s="694"/>
      <c r="CG7" s="761">
        <v>
1558</v>
      </c>
      <c r="CH7" s="762"/>
      <c r="CI7" s="762"/>
      <c r="CJ7" s="762">
        <v>
1583</v>
      </c>
      <c r="CK7" s="762"/>
      <c r="CL7" s="762">
        <v>
1678</v>
      </c>
      <c r="CM7" s="762"/>
      <c r="CN7" s="749">
        <f t="shared" si="2"/>
        <v>
2.0930680359435172</v>
      </c>
      <c r="CO7" s="749"/>
      <c r="CP7" s="749"/>
      <c r="CQ7" s="677">
        <f>
(CJ7+CL7)/'[1]28年度'!C5</f>
        <v>
7089.1304347826081</v>
      </c>
      <c r="CR7" s="677"/>
      <c r="CS7" s="763"/>
      <c r="CT7" s="692" t="s">
        <v>
995</v>
      </c>
      <c r="CU7" s="693"/>
      <c r="CV7" s="693"/>
      <c r="CW7" s="694"/>
      <c r="CX7" s="764">
        <v>
877</v>
      </c>
      <c r="CY7" s="765"/>
      <c r="CZ7" s="765"/>
      <c r="DA7" s="765">
        <v>
949</v>
      </c>
      <c r="DB7" s="765"/>
      <c r="DC7" s="762">
        <v>
916</v>
      </c>
      <c r="DD7" s="762"/>
      <c r="DE7" s="749">
        <f t="shared" si="3"/>
        <v>
2.1265678449258836</v>
      </c>
      <c r="DF7" s="749"/>
      <c r="DG7" s="749"/>
      <c r="DH7" s="677">
        <f>
(DA7+DC7)/'[1]28年度'!F6</f>
        <v>
8108.695652173913</v>
      </c>
      <c r="DI7" s="677"/>
      <c r="DJ7" s="763"/>
      <c r="DK7" s="698" t="s">
        <v>
488</v>
      </c>
      <c r="DL7" s="698"/>
      <c r="DM7" s="698"/>
      <c r="DN7" s="698"/>
      <c r="DO7" s="768">
        <v>
1596</v>
      </c>
      <c r="DP7" s="769"/>
      <c r="DQ7" s="769"/>
      <c r="DR7" s="753">
        <v>
1659</v>
      </c>
      <c r="DS7" s="753"/>
      <c r="DT7" s="753">
        <v>
1757</v>
      </c>
      <c r="DU7" s="753"/>
      <c r="DV7" s="749">
        <f t="shared" si="4"/>
        <v>
2.1403508771929824</v>
      </c>
      <c r="DW7" s="749"/>
      <c r="DX7" s="749"/>
      <c r="DY7" s="677">
        <f>
(DR7+DT7)/'[1]28年度'!C5</f>
        <v>
7426.086956521739</v>
      </c>
      <c r="DZ7" s="677"/>
      <c r="EA7" s="677"/>
      <c r="EB7" s="698" t="s">
        <v>
995</v>
      </c>
      <c r="EC7" s="698"/>
      <c r="ED7" s="698"/>
      <c r="EE7" s="698"/>
      <c r="EF7" s="766">
        <v>
875</v>
      </c>
      <c r="EG7" s="767"/>
      <c r="EH7" s="767"/>
      <c r="EI7" s="767">
        <v>
956</v>
      </c>
      <c r="EJ7" s="767"/>
      <c r="EK7" s="753">
        <v>
925</v>
      </c>
      <c r="EL7" s="753"/>
      <c r="EM7" s="749">
        <f t="shared" si="5"/>
        <v>
2.1497142857142859</v>
      </c>
      <c r="EN7" s="749"/>
      <c r="EO7" s="749"/>
      <c r="EP7" s="677">
        <f>
(EI7+EK7)/'[1]28年度'!F6</f>
        <v>
8178.260869565217</v>
      </c>
      <c r="EQ7" s="677"/>
      <c r="ER7" s="763"/>
      <c r="ES7" s="4"/>
      <c r="ET7" s="4"/>
      <c r="EU7" s="4"/>
      <c r="EV7" s="4"/>
      <c r="EW7" s="4"/>
      <c r="EX7" s="4"/>
      <c r="EY7" s="4"/>
      <c r="EZ7" s="4"/>
      <c r="FA7" s="4"/>
      <c r="FB7" s="4"/>
      <c r="FC7" s="4"/>
      <c r="FD7" s="4"/>
      <c r="FE7" s="4"/>
      <c r="FF7" s="4"/>
      <c r="FG7" s="4"/>
      <c r="FH7" s="4"/>
      <c r="FI7" s="4"/>
      <c r="FJ7" s="4"/>
      <c r="FK7" s="4"/>
      <c r="FL7" s="4"/>
      <c r="FM7" s="4"/>
      <c r="FN7" s="4"/>
      <c r="FO7" s="4"/>
      <c r="FP7" s="4"/>
    </row>
    <row r="8" spans="1:173" ht="19.5" customHeight="1">
      <c r="A8" s="4"/>
      <c r="B8" s="4"/>
      <c r="C8" s="4"/>
      <c r="D8" s="4"/>
      <c r="E8" s="4"/>
      <c r="F8" s="4"/>
      <c r="G8" s="4"/>
      <c r="H8" s="4"/>
      <c r="I8" s="4"/>
      <c r="J8" s="4"/>
      <c r="K8" s="755">
        <v>
31</v>
      </c>
      <c r="L8" s="756"/>
      <c r="M8" s="757"/>
      <c r="N8" s="760">
        <v>
469</v>
      </c>
      <c r="O8" s="728"/>
      <c r="P8" s="728"/>
      <c r="Q8" s="758">
        <v>
3317</v>
      </c>
      <c r="R8" s="758"/>
      <c r="S8" s="759"/>
      <c r="T8" s="731">
        <v>
4</v>
      </c>
      <c r="U8" s="731"/>
      <c r="V8" s="731"/>
      <c r="W8" s="758">
        <v>
1027</v>
      </c>
      <c r="X8" s="728"/>
      <c r="Y8" s="728"/>
      <c r="Z8" s="758">
        <v>
5494</v>
      </c>
      <c r="AA8" s="728"/>
      <c r="AB8" s="728"/>
      <c r="AC8" s="755">
        <v>
35</v>
      </c>
      <c r="AD8" s="756"/>
      <c r="AE8" s="757"/>
      <c r="AF8" s="576">
        <v>
10732</v>
      </c>
      <c r="AG8" s="758"/>
      <c r="AH8" s="758"/>
      <c r="AI8" s="758">
        <v>
43019</v>
      </c>
      <c r="AJ8" s="758"/>
      <c r="AK8" s="759"/>
      <c r="AL8" s="731">
        <v>
3</v>
      </c>
      <c r="AM8" s="731"/>
      <c r="AN8" s="731"/>
      <c r="AO8" s="576">
        <v>
44141</v>
      </c>
      <c r="AP8" s="728"/>
      <c r="AQ8" s="728"/>
      <c r="AR8" s="758">
        <v>
102778</v>
      </c>
      <c r="AS8" s="728"/>
      <c r="AT8" s="730"/>
      <c r="AU8" s="692" t="s">
        <v>
490</v>
      </c>
      <c r="AV8" s="693"/>
      <c r="AW8" s="693"/>
      <c r="AX8" s="694"/>
      <c r="AY8" s="761">
        <v>
1445</v>
      </c>
      <c r="AZ8" s="762"/>
      <c r="BA8" s="762"/>
      <c r="BB8" s="762">
        <v>
1454</v>
      </c>
      <c r="BC8" s="762"/>
      <c r="BD8" s="762">
        <v>
1528</v>
      </c>
      <c r="BE8" s="762"/>
      <c r="BF8" s="749">
        <f t="shared" si="0"/>
        <v>
2.0636678200692042</v>
      </c>
      <c r="BG8" s="749"/>
      <c r="BH8" s="749"/>
      <c r="BI8" s="677">
        <f>
(BB8+BD8)/'[1]28年度'!C6</f>
        <v>
11928</v>
      </c>
      <c r="BJ8" s="677"/>
      <c r="BK8" s="763"/>
      <c r="BL8" s="692" t="s">
        <v>
491</v>
      </c>
      <c r="BM8" s="693"/>
      <c r="BN8" s="693"/>
      <c r="BO8" s="694"/>
      <c r="BP8" s="764">
        <v>
2334</v>
      </c>
      <c r="BQ8" s="765"/>
      <c r="BR8" s="765"/>
      <c r="BS8" s="765">
        <v>
2205</v>
      </c>
      <c r="BT8" s="765"/>
      <c r="BU8" s="762">
        <v>
2203</v>
      </c>
      <c r="BV8" s="762"/>
      <c r="BW8" s="749">
        <f t="shared" si="1"/>
        <v>
1.8886032562125108</v>
      </c>
      <c r="BX8" s="749"/>
      <c r="BY8" s="749"/>
      <c r="BZ8" s="677">
        <f>
(BS8+BU8)/'[1]28年度'!F7</f>
        <v>
11600</v>
      </c>
      <c r="CA8" s="677"/>
      <c r="CB8" s="763"/>
      <c r="CC8" s="692" t="s">
        <v>
995</v>
      </c>
      <c r="CD8" s="693"/>
      <c r="CE8" s="693"/>
      <c r="CF8" s="694"/>
      <c r="CG8" s="761">
        <v>
1480</v>
      </c>
      <c r="CH8" s="762"/>
      <c r="CI8" s="762"/>
      <c r="CJ8" s="762">
        <v>
1459</v>
      </c>
      <c r="CK8" s="762"/>
      <c r="CL8" s="762">
        <v>
1558</v>
      </c>
      <c r="CM8" s="762"/>
      <c r="CN8" s="749">
        <f t="shared" si="2"/>
        <v>
2.0385135135135135</v>
      </c>
      <c r="CO8" s="749"/>
      <c r="CP8" s="749"/>
      <c r="CQ8" s="677">
        <f>
(CJ8+CL8)/'[1]28年度'!C6</f>
        <v>
12068</v>
      </c>
      <c r="CR8" s="677"/>
      <c r="CS8" s="763"/>
      <c r="CT8" s="692" t="s">
        <v>
996</v>
      </c>
      <c r="CU8" s="693"/>
      <c r="CV8" s="693"/>
      <c r="CW8" s="694"/>
      <c r="CX8" s="764">
        <v>
2367</v>
      </c>
      <c r="CY8" s="765"/>
      <c r="CZ8" s="765"/>
      <c r="DA8" s="765">
        <v>
2223</v>
      </c>
      <c r="DB8" s="765"/>
      <c r="DC8" s="762">
        <v>
2199</v>
      </c>
      <c r="DD8" s="762"/>
      <c r="DE8" s="749">
        <f t="shared" si="3"/>
        <v>
1.8681875792141951</v>
      </c>
      <c r="DF8" s="749"/>
      <c r="DG8" s="749"/>
      <c r="DH8" s="677">
        <f>
(DA8+DC8)/'[1]28年度'!F7</f>
        <v>
11636.842105263158</v>
      </c>
      <c r="DI8" s="677"/>
      <c r="DJ8" s="763"/>
      <c r="DK8" s="698" t="s">
        <v>
995</v>
      </c>
      <c r="DL8" s="698"/>
      <c r="DM8" s="698"/>
      <c r="DN8" s="698"/>
      <c r="DO8" s="768">
        <v>
1489</v>
      </c>
      <c r="DP8" s="769"/>
      <c r="DQ8" s="769"/>
      <c r="DR8" s="753">
        <v>
1462</v>
      </c>
      <c r="DS8" s="753"/>
      <c r="DT8" s="753">
        <v>
1572</v>
      </c>
      <c r="DU8" s="753"/>
      <c r="DV8" s="749">
        <f t="shared" si="4"/>
        <v>
2.0376091336467428</v>
      </c>
      <c r="DW8" s="749"/>
      <c r="DX8" s="749"/>
      <c r="DY8" s="677">
        <f>
(DR8+DT8)/'[1]28年度'!C6</f>
        <v>
12136</v>
      </c>
      <c r="DZ8" s="677"/>
      <c r="EA8" s="677"/>
      <c r="EB8" s="698" t="s">
        <v>
996</v>
      </c>
      <c r="EC8" s="698"/>
      <c r="ED8" s="698"/>
      <c r="EE8" s="698"/>
      <c r="EF8" s="766">
        <v>
2375</v>
      </c>
      <c r="EG8" s="767"/>
      <c r="EH8" s="767"/>
      <c r="EI8" s="767">
        <v>
2227</v>
      </c>
      <c r="EJ8" s="767"/>
      <c r="EK8" s="753">
        <v>
2225</v>
      </c>
      <c r="EL8" s="753"/>
      <c r="EM8" s="749">
        <f t="shared" si="5"/>
        <v>
1.8745263157894736</v>
      </c>
      <c r="EN8" s="749"/>
      <c r="EO8" s="749"/>
      <c r="EP8" s="677">
        <f>
(EI8+EK8)/'[1]28年度'!F7</f>
        <v>
11715.78947368421</v>
      </c>
      <c r="EQ8" s="677"/>
      <c r="ER8" s="763"/>
      <c r="ES8" s="4"/>
      <c r="ET8" s="4"/>
      <c r="EU8" s="4"/>
      <c r="EV8" s="4"/>
      <c r="EW8" s="4"/>
      <c r="EX8" s="4"/>
      <c r="EY8" s="4"/>
      <c r="EZ8" s="4"/>
      <c r="FA8" s="4"/>
      <c r="FB8" s="4"/>
      <c r="FC8" s="4"/>
      <c r="FD8" s="4"/>
      <c r="FE8" s="4"/>
      <c r="FF8" s="4"/>
      <c r="FG8" s="4"/>
      <c r="FH8" s="4"/>
      <c r="FI8" s="4"/>
      <c r="FJ8" s="4"/>
      <c r="FK8" s="4"/>
      <c r="FL8" s="4"/>
      <c r="FM8" s="4"/>
      <c r="FN8" s="4"/>
      <c r="FO8" s="4"/>
      <c r="FP8" s="4"/>
    </row>
    <row r="9" spans="1:173" ht="19.5" customHeight="1">
      <c r="A9" s="4"/>
      <c r="B9" s="4"/>
      <c r="C9" s="4"/>
      <c r="D9" s="4"/>
      <c r="E9" s="4"/>
      <c r="F9" s="4"/>
      <c r="G9" s="4"/>
      <c r="H9" s="4"/>
      <c r="I9" s="4"/>
      <c r="J9" s="4"/>
      <c r="K9" s="755">
        <v>
32</v>
      </c>
      <c r="L9" s="756"/>
      <c r="M9" s="757"/>
      <c r="N9" s="760">
        <v>
470</v>
      </c>
      <c r="O9" s="728"/>
      <c r="P9" s="728"/>
      <c r="Q9" s="758">
        <v>
3317</v>
      </c>
      <c r="R9" s="758"/>
      <c r="S9" s="759"/>
      <c r="T9" s="731">
        <v>
5</v>
      </c>
      <c r="U9" s="731"/>
      <c r="V9" s="731"/>
      <c r="W9" s="758">
        <v>
1116</v>
      </c>
      <c r="X9" s="728"/>
      <c r="Y9" s="728"/>
      <c r="Z9" s="758">
        <v>
6129</v>
      </c>
      <c r="AA9" s="728"/>
      <c r="AB9" s="728"/>
      <c r="AC9" s="755">
        <v>
36</v>
      </c>
      <c r="AD9" s="756"/>
      <c r="AE9" s="757"/>
      <c r="AF9" s="576">
        <v>
13375</v>
      </c>
      <c r="AG9" s="758"/>
      <c r="AH9" s="758"/>
      <c r="AI9" s="758">
        <v>
46647</v>
      </c>
      <c r="AJ9" s="758"/>
      <c r="AK9" s="759"/>
      <c r="AL9" s="731">
        <v>
4</v>
      </c>
      <c r="AM9" s="731"/>
      <c r="AN9" s="731"/>
      <c r="AO9" s="576">
        <v>
45138</v>
      </c>
      <c r="AP9" s="728"/>
      <c r="AQ9" s="728"/>
      <c r="AR9" s="758">
        <v>
104286</v>
      </c>
      <c r="AS9" s="728"/>
      <c r="AT9" s="730"/>
      <c r="AU9" s="692" t="s">
        <v>
491</v>
      </c>
      <c r="AV9" s="693"/>
      <c r="AW9" s="693"/>
      <c r="AX9" s="694"/>
      <c r="AY9" s="761">
        <v>
1131</v>
      </c>
      <c r="AZ9" s="762"/>
      <c r="BA9" s="762"/>
      <c r="BB9" s="762">
        <v>
1057</v>
      </c>
      <c r="BC9" s="762"/>
      <c r="BD9" s="762">
        <v>
1006</v>
      </c>
      <c r="BE9" s="762"/>
      <c r="BF9" s="749">
        <f t="shared" si="0"/>
        <v>
1.8240495137046862</v>
      </c>
      <c r="BG9" s="749"/>
      <c r="BH9" s="749"/>
      <c r="BI9" s="677">
        <f>
(BB9+BD9)/'[1]28年度'!C7</f>
        <v>
10315</v>
      </c>
      <c r="BJ9" s="677"/>
      <c r="BK9" s="763"/>
      <c r="BL9" s="692" t="s">
        <v>
492</v>
      </c>
      <c r="BM9" s="693"/>
      <c r="BN9" s="693"/>
      <c r="BO9" s="694"/>
      <c r="BP9" s="764">
        <v>
1922</v>
      </c>
      <c r="BQ9" s="765"/>
      <c r="BR9" s="765"/>
      <c r="BS9" s="765">
        <v>
2115</v>
      </c>
      <c r="BT9" s="765"/>
      <c r="BU9" s="762">
        <v>
2073</v>
      </c>
      <c r="BV9" s="762"/>
      <c r="BW9" s="749">
        <f t="shared" si="1"/>
        <v>
2.1789802289281996</v>
      </c>
      <c r="BX9" s="749"/>
      <c r="BY9" s="749"/>
      <c r="BZ9" s="677">
        <f>
(BS9+BU9)/'[1]28年度'!F8</f>
        <v>
12690.90909090909</v>
      </c>
      <c r="CA9" s="677"/>
      <c r="CB9" s="763"/>
      <c r="CC9" s="692" t="s">
        <v>
996</v>
      </c>
      <c r="CD9" s="693"/>
      <c r="CE9" s="693"/>
      <c r="CF9" s="694"/>
      <c r="CG9" s="761">
        <v>
1127</v>
      </c>
      <c r="CH9" s="762"/>
      <c r="CI9" s="762"/>
      <c r="CJ9" s="762">
        <v>
1036</v>
      </c>
      <c r="CK9" s="762"/>
      <c r="CL9" s="762">
        <v>
1005</v>
      </c>
      <c r="CM9" s="762"/>
      <c r="CN9" s="749">
        <f t="shared" si="2"/>
        <v>
1.8110026619343389</v>
      </c>
      <c r="CO9" s="749"/>
      <c r="CP9" s="749"/>
      <c r="CQ9" s="677">
        <f>
(CJ9+CL9)/'[1]28年度'!C7</f>
        <v>
10205</v>
      </c>
      <c r="CR9" s="677"/>
      <c r="CS9" s="763"/>
      <c r="CT9" s="692" t="s">
        <v>
997</v>
      </c>
      <c r="CU9" s="693"/>
      <c r="CV9" s="693"/>
      <c r="CW9" s="694"/>
      <c r="CX9" s="764">
        <v>
1967</v>
      </c>
      <c r="CY9" s="765"/>
      <c r="CZ9" s="765"/>
      <c r="DA9" s="765">
        <v>
2178</v>
      </c>
      <c r="DB9" s="765"/>
      <c r="DC9" s="762">
        <v>
2114</v>
      </c>
      <c r="DD9" s="762"/>
      <c r="DE9" s="749">
        <f t="shared" si="3"/>
        <v>
2.1820030503304526</v>
      </c>
      <c r="DF9" s="749"/>
      <c r="DG9" s="749"/>
      <c r="DH9" s="677">
        <f>
(DA9+DC9)/'[1]28年度'!F8</f>
        <v>
13006.060606060606</v>
      </c>
      <c r="DI9" s="677"/>
      <c r="DJ9" s="763"/>
      <c r="DK9" s="698" t="s">
        <v>
996</v>
      </c>
      <c r="DL9" s="698"/>
      <c r="DM9" s="698"/>
      <c r="DN9" s="698"/>
      <c r="DO9" s="768">
        <v>
1152</v>
      </c>
      <c r="DP9" s="769"/>
      <c r="DQ9" s="769"/>
      <c r="DR9" s="753">
        <v>
1040</v>
      </c>
      <c r="DS9" s="753"/>
      <c r="DT9" s="753">
        <v>
1017</v>
      </c>
      <c r="DU9" s="753"/>
      <c r="DV9" s="749">
        <f t="shared" si="4"/>
        <v>
1.7855902777777777</v>
      </c>
      <c r="DW9" s="749"/>
      <c r="DX9" s="749"/>
      <c r="DY9" s="677">
        <f>
(DR9+DT9)/'[1]28年度'!C7</f>
        <v>
10285</v>
      </c>
      <c r="DZ9" s="677"/>
      <c r="EA9" s="677"/>
      <c r="EB9" s="698" t="s">
        <v>
997</v>
      </c>
      <c r="EC9" s="698"/>
      <c r="ED9" s="698"/>
      <c r="EE9" s="698"/>
      <c r="EF9" s="766">
        <v>
1994</v>
      </c>
      <c r="EG9" s="767"/>
      <c r="EH9" s="767"/>
      <c r="EI9" s="767">
        <v>
2189</v>
      </c>
      <c r="EJ9" s="767"/>
      <c r="EK9" s="753">
        <v>
2114</v>
      </c>
      <c r="EL9" s="753"/>
      <c r="EM9" s="749">
        <f t="shared" si="5"/>
        <v>
2.1579739217652958</v>
      </c>
      <c r="EN9" s="749"/>
      <c r="EO9" s="749"/>
      <c r="EP9" s="677">
        <f>
(EI9+EK9)/'[1]28年度'!F8</f>
        <v>
13039.393939393938</v>
      </c>
      <c r="EQ9" s="677"/>
      <c r="ER9" s="763"/>
      <c r="ES9" s="4"/>
      <c r="ET9" s="4"/>
      <c r="EU9" s="4"/>
      <c r="EV9" s="4"/>
      <c r="EW9" s="4"/>
      <c r="EX9" s="4"/>
      <c r="EY9" s="4"/>
      <c r="EZ9" s="4"/>
      <c r="FA9" s="4"/>
      <c r="FB9" s="4"/>
      <c r="FC9" s="4"/>
      <c r="FD9" s="4"/>
      <c r="FE9" s="4"/>
      <c r="FF9" s="4"/>
      <c r="FG9" s="4"/>
      <c r="FH9" s="4"/>
      <c r="FI9" s="4"/>
      <c r="FJ9" s="4"/>
      <c r="FK9" s="4"/>
      <c r="FL9" s="4"/>
      <c r="FM9" s="4"/>
      <c r="FN9" s="4"/>
      <c r="FO9" s="4"/>
      <c r="FP9" s="4"/>
    </row>
    <row r="10" spans="1:173" ht="19.5" customHeight="1">
      <c r="A10" s="4"/>
      <c r="B10" s="4"/>
      <c r="C10" s="4"/>
      <c r="D10" s="4"/>
      <c r="E10" s="4"/>
      <c r="F10" s="4"/>
      <c r="G10" s="4"/>
      <c r="H10" s="4"/>
      <c r="I10" s="4"/>
      <c r="J10" s="4"/>
      <c r="K10" s="755">
        <v>
33</v>
      </c>
      <c r="L10" s="756"/>
      <c r="M10" s="757"/>
      <c r="N10" s="760">
        <v>
450</v>
      </c>
      <c r="O10" s="728"/>
      <c r="P10" s="728"/>
      <c r="Q10" s="758">
        <v>
3297</v>
      </c>
      <c r="R10" s="758"/>
      <c r="S10" s="759"/>
      <c r="T10" s="731">
        <v>
6</v>
      </c>
      <c r="U10" s="731"/>
      <c r="V10" s="731"/>
      <c r="W10" s="758">
        <v>
1206</v>
      </c>
      <c r="X10" s="728"/>
      <c r="Y10" s="728"/>
      <c r="Z10" s="758">
        <v>
6530</v>
      </c>
      <c r="AA10" s="728"/>
      <c r="AB10" s="728"/>
      <c r="AC10" s="755">
        <v>
37</v>
      </c>
      <c r="AD10" s="756"/>
      <c r="AE10" s="757"/>
      <c r="AF10" s="576">
        <v>
15873</v>
      </c>
      <c r="AG10" s="758"/>
      <c r="AH10" s="758"/>
      <c r="AI10" s="758">
        <v>
52821</v>
      </c>
      <c r="AJ10" s="758"/>
      <c r="AK10" s="759"/>
      <c r="AL10" s="731">
        <v>
5</v>
      </c>
      <c r="AM10" s="731"/>
      <c r="AN10" s="731"/>
      <c r="AO10" s="576">
        <v>
45635</v>
      </c>
      <c r="AP10" s="728"/>
      <c r="AQ10" s="728"/>
      <c r="AR10" s="758">
        <v>
103983</v>
      </c>
      <c r="AS10" s="728"/>
      <c r="AT10" s="730"/>
      <c r="AU10" s="692" t="s">
        <v>
492</v>
      </c>
      <c r="AV10" s="693"/>
      <c r="AW10" s="693"/>
      <c r="AX10" s="694"/>
      <c r="AY10" s="761">
        <v>
3150</v>
      </c>
      <c r="AZ10" s="762"/>
      <c r="BA10" s="762"/>
      <c r="BB10" s="762">
        <v>
2626</v>
      </c>
      <c r="BC10" s="762"/>
      <c r="BD10" s="762">
        <v>
2531</v>
      </c>
      <c r="BE10" s="762"/>
      <c r="BF10" s="749">
        <f t="shared" si="0"/>
        <v>
1.6371428571428572</v>
      </c>
      <c r="BG10" s="749"/>
      <c r="BH10" s="749"/>
      <c r="BI10" s="677">
        <f>
(BB10+BD10)/'[1]28年度'!C8</f>
        <v>
13937.837837837838</v>
      </c>
      <c r="BJ10" s="677"/>
      <c r="BK10" s="763"/>
      <c r="BL10" s="692" t="s">
        <v>
493</v>
      </c>
      <c r="BM10" s="693"/>
      <c r="BN10" s="693"/>
      <c r="BO10" s="694"/>
      <c r="BP10" s="764">
        <v>
1135</v>
      </c>
      <c r="BQ10" s="765"/>
      <c r="BR10" s="765"/>
      <c r="BS10" s="765">
        <v>
1234</v>
      </c>
      <c r="BT10" s="765"/>
      <c r="BU10" s="762">
        <v>
1243</v>
      </c>
      <c r="BV10" s="762"/>
      <c r="BW10" s="749">
        <f t="shared" si="1"/>
        <v>
2.1823788546255507</v>
      </c>
      <c r="BX10" s="749"/>
      <c r="BY10" s="749"/>
      <c r="BZ10" s="677">
        <f>
(BS10+BU10)/'[1]28年度'!F9</f>
        <v>
9174.074074074073</v>
      </c>
      <c r="CA10" s="677"/>
      <c r="CB10" s="763"/>
      <c r="CC10" s="692" t="s">
        <v>
997</v>
      </c>
      <c r="CD10" s="693"/>
      <c r="CE10" s="693"/>
      <c r="CF10" s="694"/>
      <c r="CG10" s="761">
        <v>
3159</v>
      </c>
      <c r="CH10" s="762"/>
      <c r="CI10" s="762"/>
      <c r="CJ10" s="762">
        <v>
2622</v>
      </c>
      <c r="CK10" s="762"/>
      <c r="CL10" s="762">
        <v>
2518</v>
      </c>
      <c r="CM10" s="762"/>
      <c r="CN10" s="749">
        <f t="shared" si="2"/>
        <v>
1.6270971826527383</v>
      </c>
      <c r="CO10" s="749"/>
      <c r="CP10" s="749"/>
      <c r="CQ10" s="677">
        <f>
(CJ10+CL10)/'[1]28年度'!C8</f>
        <v>
13891.891891891892</v>
      </c>
      <c r="CR10" s="677"/>
      <c r="CS10" s="763"/>
      <c r="CT10" s="692" t="s">
        <v>
998</v>
      </c>
      <c r="CU10" s="693"/>
      <c r="CV10" s="693"/>
      <c r="CW10" s="694"/>
      <c r="CX10" s="764">
        <v>
1157</v>
      </c>
      <c r="CY10" s="765"/>
      <c r="CZ10" s="765"/>
      <c r="DA10" s="765">
        <v>
1232</v>
      </c>
      <c r="DB10" s="765"/>
      <c r="DC10" s="762">
        <v>
1241</v>
      </c>
      <c r="DD10" s="762"/>
      <c r="DE10" s="749">
        <f t="shared" si="3"/>
        <v>
2.1374243733794294</v>
      </c>
      <c r="DF10" s="749"/>
      <c r="DG10" s="749"/>
      <c r="DH10" s="677">
        <f>
(DA10+DC10)/'[1]28年度'!F9</f>
        <v>
9159.2592592592591</v>
      </c>
      <c r="DI10" s="677"/>
      <c r="DJ10" s="763"/>
      <c r="DK10" s="698" t="s">
        <v>
997</v>
      </c>
      <c r="DL10" s="698"/>
      <c r="DM10" s="698"/>
      <c r="DN10" s="698"/>
      <c r="DO10" s="768">
        <v>
3256</v>
      </c>
      <c r="DP10" s="769"/>
      <c r="DQ10" s="769"/>
      <c r="DR10" s="753">
        <v>
2714</v>
      </c>
      <c r="DS10" s="753"/>
      <c r="DT10" s="753">
        <v>
2624</v>
      </c>
      <c r="DU10" s="753"/>
      <c r="DV10" s="749">
        <f t="shared" si="4"/>
        <v>
1.6394348894348894</v>
      </c>
      <c r="DW10" s="749"/>
      <c r="DX10" s="749"/>
      <c r="DY10" s="677">
        <f>
(DR10+DT10)/'[1]28年度'!C8</f>
        <v>
14427.027027027027</v>
      </c>
      <c r="DZ10" s="677"/>
      <c r="EA10" s="677"/>
      <c r="EB10" s="698" t="s">
        <v>
998</v>
      </c>
      <c r="EC10" s="698"/>
      <c r="ED10" s="698"/>
      <c r="EE10" s="698"/>
      <c r="EF10" s="766">
        <v>
1171</v>
      </c>
      <c r="EG10" s="767"/>
      <c r="EH10" s="767"/>
      <c r="EI10" s="767">
        <v>
1240</v>
      </c>
      <c r="EJ10" s="767"/>
      <c r="EK10" s="753">
        <v>
1246</v>
      </c>
      <c r="EL10" s="753"/>
      <c r="EM10" s="749">
        <f t="shared" si="5"/>
        <v>
2.1229718189581552</v>
      </c>
      <c r="EN10" s="749"/>
      <c r="EO10" s="749"/>
      <c r="EP10" s="677">
        <f>
(EI10+EK10)/'[1]28年度'!F9</f>
        <v>
9207.4074074074069</v>
      </c>
      <c r="EQ10" s="677"/>
      <c r="ER10" s="763"/>
      <c r="ES10" s="4"/>
      <c r="ET10" s="4"/>
      <c r="EU10" s="4"/>
      <c r="EV10" s="4"/>
      <c r="EW10" s="4"/>
      <c r="EX10" s="4"/>
      <c r="EY10" s="4"/>
      <c r="EZ10" s="4"/>
      <c r="FA10" s="4"/>
      <c r="FB10" s="4"/>
      <c r="FC10" s="4"/>
      <c r="FD10" s="4"/>
      <c r="FE10" s="4"/>
      <c r="FF10" s="4"/>
      <c r="FG10" s="4"/>
      <c r="FH10" s="4"/>
      <c r="FI10" s="4"/>
      <c r="FJ10" s="4"/>
      <c r="FK10" s="4"/>
      <c r="FL10" s="4"/>
      <c r="FM10" s="4"/>
      <c r="FN10" s="4"/>
      <c r="FO10" s="4"/>
      <c r="FP10" s="4"/>
    </row>
    <row r="11" spans="1:173" ht="19.5" customHeight="1">
      <c r="A11" s="4"/>
      <c r="B11" s="4"/>
      <c r="C11" s="4"/>
      <c r="D11" s="603" t="s">
        <v>
494</v>
      </c>
      <c r="E11" s="597" t="s">
        <v>
495</v>
      </c>
      <c r="F11" s="597"/>
      <c r="G11" s="597"/>
      <c r="H11" s="4"/>
      <c r="I11" s="4"/>
      <c r="J11" s="4"/>
      <c r="K11" s="755">
        <v>
34</v>
      </c>
      <c r="L11" s="756"/>
      <c r="M11" s="757"/>
      <c r="N11" s="760">
        <v>
450</v>
      </c>
      <c r="O11" s="728"/>
      <c r="P11" s="728"/>
      <c r="Q11" s="758">
        <v>
3290</v>
      </c>
      <c r="R11" s="758"/>
      <c r="S11" s="759"/>
      <c r="T11" s="731">
        <v>
7</v>
      </c>
      <c r="U11" s="731"/>
      <c r="V11" s="731"/>
      <c r="W11" s="758">
        <v>
1290</v>
      </c>
      <c r="X11" s="728"/>
      <c r="Y11" s="728"/>
      <c r="Z11" s="758">
        <v>
7084</v>
      </c>
      <c r="AA11" s="728"/>
      <c r="AB11" s="728"/>
      <c r="AC11" s="755">
        <v>
38</v>
      </c>
      <c r="AD11" s="756"/>
      <c r="AE11" s="757"/>
      <c r="AF11" s="576">
        <v>
17680</v>
      </c>
      <c r="AG11" s="758"/>
      <c r="AH11" s="758"/>
      <c r="AI11" s="758">
        <v>
58715</v>
      </c>
      <c r="AJ11" s="758"/>
      <c r="AK11" s="759"/>
      <c r="AL11" s="731">
        <v>
6</v>
      </c>
      <c r="AM11" s="731"/>
      <c r="AN11" s="731"/>
      <c r="AO11" s="576">
        <v>
45863</v>
      </c>
      <c r="AP11" s="728"/>
      <c r="AQ11" s="728"/>
      <c r="AR11" s="758">
        <v>
104085</v>
      </c>
      <c r="AS11" s="728"/>
      <c r="AT11" s="730"/>
      <c r="AU11" s="692" t="s">
        <v>
493</v>
      </c>
      <c r="AV11" s="693"/>
      <c r="AW11" s="693"/>
      <c r="AX11" s="694"/>
      <c r="AY11" s="761">
        <v>
1147</v>
      </c>
      <c r="AZ11" s="762"/>
      <c r="BA11" s="762"/>
      <c r="BB11" s="762">
        <v>
1219</v>
      </c>
      <c r="BC11" s="762"/>
      <c r="BD11" s="762">
        <v>
1237</v>
      </c>
      <c r="BE11" s="762"/>
      <c r="BF11" s="749">
        <f t="shared" si="0"/>
        <v>
2.1412380122057542</v>
      </c>
      <c r="BG11" s="749"/>
      <c r="BH11" s="749"/>
      <c r="BI11" s="677">
        <f>
(BB11+BD11)/'[1]28年度'!C9</f>
        <v>
8771.4285714285706</v>
      </c>
      <c r="BJ11" s="677"/>
      <c r="BK11" s="763"/>
      <c r="BL11" s="692" t="s">
        <v>
448</v>
      </c>
      <c r="BM11" s="693"/>
      <c r="BN11" s="693"/>
      <c r="BO11" s="694"/>
      <c r="BP11" s="761">
        <f>
SUM(BP12:BR17)</f>
        <v>
10788</v>
      </c>
      <c r="BQ11" s="762"/>
      <c r="BR11" s="762"/>
      <c r="BS11" s="762">
        <f>
SUM(BS12:BT17)</f>
        <v>
9578</v>
      </c>
      <c r="BT11" s="762"/>
      <c r="BU11" s="762">
        <f>
SUM(BU12:BV17)</f>
        <v>
10583</v>
      </c>
      <c r="BV11" s="762"/>
      <c r="BW11" s="749">
        <f t="shared" si="1"/>
        <v>
1.8688357434186134</v>
      </c>
      <c r="BX11" s="749"/>
      <c r="BY11" s="749"/>
      <c r="BZ11" s="677">
        <f>
(BS11+BU11)/'[1]28年度'!F17</f>
        <v>
16661.983471074382</v>
      </c>
      <c r="CA11" s="677"/>
      <c r="CB11" s="763"/>
      <c r="CC11" s="692" t="s">
        <v>
998</v>
      </c>
      <c r="CD11" s="693"/>
      <c r="CE11" s="693"/>
      <c r="CF11" s="694"/>
      <c r="CG11" s="761">
        <v>
1162</v>
      </c>
      <c r="CH11" s="762"/>
      <c r="CI11" s="762"/>
      <c r="CJ11" s="762">
        <v>
1220</v>
      </c>
      <c r="CK11" s="762"/>
      <c r="CL11" s="762">
        <v>
1252</v>
      </c>
      <c r="CM11" s="762"/>
      <c r="CN11" s="749">
        <f t="shared" si="2"/>
        <v>
2.1273666092943202</v>
      </c>
      <c r="CO11" s="749"/>
      <c r="CP11" s="749"/>
      <c r="CQ11" s="677">
        <f>
(CJ11+CL11)/'[1]28年度'!C9</f>
        <v>
8828.5714285714275</v>
      </c>
      <c r="CR11" s="677"/>
      <c r="CS11" s="763"/>
      <c r="CT11" s="692" t="s">
        <v>
448</v>
      </c>
      <c r="CU11" s="693"/>
      <c r="CV11" s="693"/>
      <c r="CW11" s="694"/>
      <c r="CX11" s="761">
        <f>
SUM(CX12:CZ17)</f>
        <v>
10854</v>
      </c>
      <c r="CY11" s="762"/>
      <c r="CZ11" s="762"/>
      <c r="DA11" s="762">
        <f>
SUM(DA12:DB17)</f>
        <v>
9584</v>
      </c>
      <c r="DB11" s="762"/>
      <c r="DC11" s="762">
        <f>
SUM(DC12:DD17)</f>
        <v>
10667</v>
      </c>
      <c r="DD11" s="762"/>
      <c r="DE11" s="749">
        <f t="shared" si="3"/>
        <v>
1.8657637737239727</v>
      </c>
      <c r="DF11" s="749"/>
      <c r="DG11" s="749"/>
      <c r="DH11" s="677">
        <f>
(DA11+DC11)/'[1]28年度'!F17</f>
        <v>
16736.363636363636</v>
      </c>
      <c r="DI11" s="677"/>
      <c r="DJ11" s="763"/>
      <c r="DK11" s="698" t="s">
        <v>
998</v>
      </c>
      <c r="DL11" s="698"/>
      <c r="DM11" s="698"/>
      <c r="DN11" s="698"/>
      <c r="DO11" s="768">
        <v>
1181</v>
      </c>
      <c r="DP11" s="769"/>
      <c r="DQ11" s="769"/>
      <c r="DR11" s="753">
        <v>
1243</v>
      </c>
      <c r="DS11" s="753"/>
      <c r="DT11" s="753">
        <v>
1271</v>
      </c>
      <c r="DU11" s="753"/>
      <c r="DV11" s="749">
        <f t="shared" si="4"/>
        <v>
2.1287044877222692</v>
      </c>
      <c r="DW11" s="749"/>
      <c r="DX11" s="749"/>
      <c r="DY11" s="677">
        <f>
(DR11+DT11)/'[1]28年度'!C9</f>
        <v>
8978.5714285714275</v>
      </c>
      <c r="DZ11" s="677"/>
      <c r="EA11" s="677"/>
      <c r="EB11" s="698" t="s">
        <v>
448</v>
      </c>
      <c r="EC11" s="698"/>
      <c r="ED11" s="698"/>
      <c r="EE11" s="698"/>
      <c r="EF11" s="772">
        <f>
SUM(EF12:EH17)</f>
        <v>
10919</v>
      </c>
      <c r="EG11" s="753"/>
      <c r="EH11" s="753"/>
      <c r="EI11" s="753">
        <f>
SUM(EI12:EJ17)</f>
        <v>
9544</v>
      </c>
      <c r="EJ11" s="753"/>
      <c r="EK11" s="753">
        <f>
SUM(EK12:EL17)</f>
        <v>
10644</v>
      </c>
      <c r="EL11" s="753"/>
      <c r="EM11" s="749">
        <f t="shared" si="5"/>
        <v>
1.8488872607381628</v>
      </c>
      <c r="EN11" s="749"/>
      <c r="EO11" s="749"/>
      <c r="EP11" s="770">
        <f>
(EI11+EK11)/'[1]28年度'!F17</f>
        <v>
16684.297520661159</v>
      </c>
      <c r="EQ11" s="770"/>
      <c r="ER11" s="771"/>
      <c r="ES11" s="4"/>
      <c r="ET11" s="4"/>
      <c r="EU11" s="4"/>
      <c r="EV11" s="4"/>
      <c r="EW11" s="4"/>
      <c r="EX11" s="4"/>
      <c r="EY11" s="4"/>
      <c r="EZ11" s="4"/>
      <c r="FA11" s="4"/>
      <c r="FB11" s="4"/>
      <c r="FC11" s="4"/>
      <c r="FD11" s="4"/>
      <c r="FE11" s="4"/>
      <c r="FF11" s="4"/>
      <c r="FG11" s="4"/>
      <c r="FH11" s="4"/>
      <c r="FI11" s="4"/>
      <c r="FJ11" s="4"/>
      <c r="FK11" s="4"/>
      <c r="FL11" s="4"/>
      <c r="FM11" s="4"/>
      <c r="FN11" s="4"/>
      <c r="FO11" s="4"/>
      <c r="FP11" s="4"/>
    </row>
    <row r="12" spans="1:173" ht="19.5" customHeight="1">
      <c r="A12" s="4"/>
      <c r="B12" s="4"/>
      <c r="C12" s="4"/>
      <c r="D12" s="597"/>
      <c r="E12" s="597"/>
      <c r="F12" s="597"/>
      <c r="G12" s="597"/>
      <c r="H12" s="4"/>
      <c r="I12" s="4"/>
      <c r="J12" s="4"/>
      <c r="K12" s="755">
        <v>
35</v>
      </c>
      <c r="L12" s="756"/>
      <c r="M12" s="757"/>
      <c r="N12" s="760">
        <v>
450</v>
      </c>
      <c r="O12" s="728"/>
      <c r="P12" s="728"/>
      <c r="Q12" s="758">
        <v>
3290</v>
      </c>
      <c r="R12" s="758"/>
      <c r="S12" s="759"/>
      <c r="T12" s="731">
        <v>
8</v>
      </c>
      <c r="U12" s="731"/>
      <c r="V12" s="731"/>
      <c r="W12" s="758">
        <v>
1370</v>
      </c>
      <c r="X12" s="728"/>
      <c r="Y12" s="728"/>
      <c r="Z12" s="758">
        <v>
7358</v>
      </c>
      <c r="AA12" s="728"/>
      <c r="AB12" s="728"/>
      <c r="AC12" s="755">
        <v>
39</v>
      </c>
      <c r="AD12" s="756"/>
      <c r="AE12" s="757"/>
      <c r="AF12" s="576">
        <v>
19681</v>
      </c>
      <c r="AG12" s="758"/>
      <c r="AH12" s="758"/>
      <c r="AI12" s="758">
        <v>
65871</v>
      </c>
      <c r="AJ12" s="758"/>
      <c r="AK12" s="759"/>
      <c r="AL12" s="731">
        <v>
7</v>
      </c>
      <c r="AM12" s="731"/>
      <c r="AN12" s="731"/>
      <c r="AO12" s="576">
        <v>
46008</v>
      </c>
      <c r="AP12" s="728"/>
      <c r="AQ12" s="728"/>
      <c r="AR12" s="758">
        <v>
104870</v>
      </c>
      <c r="AS12" s="728"/>
      <c r="AT12" s="730"/>
      <c r="AU12" s="692" t="s">
        <v>
437</v>
      </c>
      <c r="AV12" s="693"/>
      <c r="AW12" s="693"/>
      <c r="AX12" s="694"/>
      <c r="AY12" s="761">
        <f>
SUM(AY13:BA17)</f>
        <v>
5016</v>
      </c>
      <c r="AZ12" s="762"/>
      <c r="BA12" s="762"/>
      <c r="BB12" s="762">
        <f>
SUM(BB13:BC17)</f>
        <v>
5184</v>
      </c>
      <c r="BC12" s="762"/>
      <c r="BD12" s="762">
        <f>
SUM(BD13:BE17)</f>
        <v>
4951</v>
      </c>
      <c r="BE12" s="762"/>
      <c r="BF12" s="749">
        <f t="shared" si="0"/>
        <v>
2.0205342902711325</v>
      </c>
      <c r="BG12" s="749"/>
      <c r="BH12" s="749"/>
      <c r="BI12" s="677">
        <f>
(BB12+BD12)/'[1]28年度'!C16</f>
        <v>
10341.836734693878</v>
      </c>
      <c r="BJ12" s="677"/>
      <c r="BK12" s="763"/>
      <c r="BL12" s="692" t="s">
        <v>
488</v>
      </c>
      <c r="BM12" s="693"/>
      <c r="BN12" s="693"/>
      <c r="BO12" s="694"/>
      <c r="BP12" s="764">
        <v>
2106</v>
      </c>
      <c r="BQ12" s="765"/>
      <c r="BR12" s="765"/>
      <c r="BS12" s="765">
        <v>
1963</v>
      </c>
      <c r="BT12" s="765"/>
      <c r="BU12" s="762">
        <v>
2138</v>
      </c>
      <c r="BV12" s="762"/>
      <c r="BW12" s="749">
        <f t="shared" si="1"/>
        <v>
1.9472934472934473</v>
      </c>
      <c r="BX12" s="749"/>
      <c r="BY12" s="749"/>
      <c r="BZ12" s="677">
        <f>
(BS12+BU12)/'[1]28年度'!F11</f>
        <v>
27340</v>
      </c>
      <c r="CA12" s="677"/>
      <c r="CB12" s="763"/>
      <c r="CC12" s="692" t="s">
        <v>
437</v>
      </c>
      <c r="CD12" s="693"/>
      <c r="CE12" s="693"/>
      <c r="CF12" s="694"/>
      <c r="CG12" s="761">
        <f>
SUM(CG13:CI17)</f>
        <v>
5117</v>
      </c>
      <c r="CH12" s="762"/>
      <c r="CI12" s="762"/>
      <c r="CJ12" s="762">
        <f>
SUM(CJ13:CK17)</f>
        <v>
5226</v>
      </c>
      <c r="CK12" s="762"/>
      <c r="CL12" s="762">
        <f>
SUM(CL13:CM17)</f>
        <v>
5094</v>
      </c>
      <c r="CM12" s="762"/>
      <c r="CN12" s="749">
        <f t="shared" si="2"/>
        <v>
2.0168067226890756</v>
      </c>
      <c r="CO12" s="749"/>
      <c r="CP12" s="749"/>
      <c r="CQ12" s="677">
        <f>
(CJ12+CL12)/'[1]28年度'!C16</f>
        <v>
10530.612244897959</v>
      </c>
      <c r="CR12" s="677"/>
      <c r="CS12" s="763"/>
      <c r="CT12" s="692" t="s">
        <v>
488</v>
      </c>
      <c r="CU12" s="693"/>
      <c r="CV12" s="693"/>
      <c r="CW12" s="694"/>
      <c r="CX12" s="764">
        <v>
2135</v>
      </c>
      <c r="CY12" s="765"/>
      <c r="CZ12" s="765"/>
      <c r="DA12" s="765">
        <v>
1966</v>
      </c>
      <c r="DB12" s="765"/>
      <c r="DC12" s="762">
        <v>
2171</v>
      </c>
      <c r="DD12" s="762"/>
      <c r="DE12" s="749">
        <f t="shared" si="3"/>
        <v>
1.937704918032787</v>
      </c>
      <c r="DF12" s="749"/>
      <c r="DG12" s="749"/>
      <c r="DH12" s="677">
        <f>
(DA12+DC12)/'[1]28年度'!F11</f>
        <v>
27580</v>
      </c>
      <c r="DI12" s="677"/>
      <c r="DJ12" s="763"/>
      <c r="DK12" s="698" t="s">
        <v>
437</v>
      </c>
      <c r="DL12" s="698"/>
      <c r="DM12" s="698"/>
      <c r="DN12" s="698"/>
      <c r="DO12" s="768">
        <f>
SUM(DO13:DQ17)</f>
        <v>
5198</v>
      </c>
      <c r="DP12" s="769"/>
      <c r="DQ12" s="769"/>
      <c r="DR12" s="753">
        <f>
SUM(DR13:DS17)</f>
        <v>
5273</v>
      </c>
      <c r="DS12" s="753"/>
      <c r="DT12" s="753">
        <f>
SUM(DT13:DU17)</f>
        <v>
5205</v>
      </c>
      <c r="DU12" s="753"/>
      <c r="DV12" s="749">
        <f t="shared" si="4"/>
        <v>
2.0157752981916119</v>
      </c>
      <c r="DW12" s="749"/>
      <c r="DX12" s="749"/>
      <c r="DY12" s="677">
        <f>
(DR12+DT12)/'[1]28年度'!C16</f>
        <v>
10691.836734693878</v>
      </c>
      <c r="DZ12" s="677"/>
      <c r="EA12" s="677"/>
      <c r="EB12" s="698" t="s">
        <v>
488</v>
      </c>
      <c r="EC12" s="698"/>
      <c r="ED12" s="698"/>
      <c r="EE12" s="698"/>
      <c r="EF12" s="766">
        <v>
2146</v>
      </c>
      <c r="EG12" s="767"/>
      <c r="EH12" s="767"/>
      <c r="EI12" s="767">
        <v>
1941</v>
      </c>
      <c r="EJ12" s="767"/>
      <c r="EK12" s="753">
        <v>
2168</v>
      </c>
      <c r="EL12" s="753"/>
      <c r="EM12" s="749">
        <f t="shared" si="5"/>
        <v>
1.9147250698974836</v>
      </c>
      <c r="EN12" s="749"/>
      <c r="EO12" s="749"/>
      <c r="EP12" s="677">
        <f>
(EI12+EK12)/'[1]28年度'!F11</f>
        <v>
27393.333333333336</v>
      </c>
      <c r="EQ12" s="677"/>
      <c r="ER12" s="763"/>
      <c r="ES12" s="4"/>
      <c r="ET12" s="4"/>
      <c r="EU12" s="4"/>
      <c r="EV12" s="4"/>
      <c r="EW12" s="4"/>
      <c r="EX12" s="4"/>
      <c r="EY12" s="4"/>
      <c r="EZ12" s="4"/>
      <c r="FA12" s="4"/>
      <c r="FB12" s="4"/>
      <c r="FC12" s="4"/>
      <c r="FD12" s="4"/>
      <c r="FE12" s="4"/>
      <c r="FF12" s="4"/>
      <c r="FG12" s="4"/>
      <c r="FH12" s="4"/>
      <c r="FI12" s="4"/>
      <c r="FJ12" s="4"/>
      <c r="FK12" s="4"/>
      <c r="FL12" s="4"/>
      <c r="FM12" s="4"/>
      <c r="FN12" s="4"/>
      <c r="FO12" s="4"/>
      <c r="FP12" s="4"/>
    </row>
    <row r="13" spans="1:173" ht="19.5" customHeight="1">
      <c r="A13" s="4"/>
      <c r="B13" s="4"/>
      <c r="C13" s="4"/>
      <c r="D13" s="4"/>
      <c r="E13" s="4"/>
      <c r="F13" s="4"/>
      <c r="G13" s="4"/>
      <c r="H13" s="4"/>
      <c r="I13" s="4"/>
      <c r="J13" s="4"/>
      <c r="K13" s="755">
        <v>
36</v>
      </c>
      <c r="L13" s="756"/>
      <c r="M13" s="757"/>
      <c r="N13" s="760">
        <v>
450</v>
      </c>
      <c r="O13" s="728"/>
      <c r="P13" s="728"/>
      <c r="Q13" s="758">
        <v>
3294</v>
      </c>
      <c r="R13" s="758"/>
      <c r="S13" s="759"/>
      <c r="T13" s="731">
        <v>
9</v>
      </c>
      <c r="U13" s="731"/>
      <c r="V13" s="731"/>
      <c r="W13" s="758">
        <v>
1505</v>
      </c>
      <c r="X13" s="728"/>
      <c r="Y13" s="728"/>
      <c r="Z13" s="758">
        <v>
7720</v>
      </c>
      <c r="AA13" s="728"/>
      <c r="AB13" s="728"/>
      <c r="AC13" s="755">
        <v>
40</v>
      </c>
      <c r="AD13" s="756"/>
      <c r="AE13" s="757"/>
      <c r="AF13" s="576">
        <v>
22117</v>
      </c>
      <c r="AG13" s="758"/>
      <c r="AH13" s="758"/>
      <c r="AI13" s="758">
        <v>
71752</v>
      </c>
      <c r="AJ13" s="758"/>
      <c r="AK13" s="759"/>
      <c r="AL13" s="731">
        <v>
8</v>
      </c>
      <c r="AM13" s="731"/>
      <c r="AN13" s="731"/>
      <c r="AO13" s="576">
        <v>
46819</v>
      </c>
      <c r="AP13" s="728"/>
      <c r="AQ13" s="728"/>
      <c r="AR13" s="758">
        <v>
105905</v>
      </c>
      <c r="AS13" s="728"/>
      <c r="AT13" s="730"/>
      <c r="AU13" s="692" t="s">
        <v>
488</v>
      </c>
      <c r="AV13" s="693"/>
      <c r="AW13" s="693"/>
      <c r="AX13" s="694"/>
      <c r="AY13" s="761">
        <v>
421</v>
      </c>
      <c r="AZ13" s="762"/>
      <c r="BA13" s="762"/>
      <c r="BB13" s="762">
        <v>
405</v>
      </c>
      <c r="BC13" s="762"/>
      <c r="BD13" s="762">
        <v>
372</v>
      </c>
      <c r="BE13" s="762"/>
      <c r="BF13" s="749">
        <f t="shared" si="0"/>
        <v>
1.845605700712589</v>
      </c>
      <c r="BG13" s="749"/>
      <c r="BH13" s="749"/>
      <c r="BI13" s="677">
        <f>
(BB13+BD13)/'[1]28年度'!C11</f>
        <v>
4570.5882352941171</v>
      </c>
      <c r="BJ13" s="677"/>
      <c r="BK13" s="763"/>
      <c r="BL13" s="692" t="s">
        <v>
490</v>
      </c>
      <c r="BM13" s="693"/>
      <c r="BN13" s="693"/>
      <c r="BO13" s="694"/>
      <c r="BP13" s="764">
        <v>
1901</v>
      </c>
      <c r="BQ13" s="765"/>
      <c r="BR13" s="765"/>
      <c r="BS13" s="765">
        <v>
1547</v>
      </c>
      <c r="BT13" s="765"/>
      <c r="BU13" s="762">
        <v>
1705</v>
      </c>
      <c r="BV13" s="762"/>
      <c r="BW13" s="749">
        <f t="shared" si="1"/>
        <v>
1.710678590215676</v>
      </c>
      <c r="BX13" s="749"/>
      <c r="BY13" s="749"/>
      <c r="BZ13" s="677">
        <f>
(BS13+BU13)/'[1]28年度'!F12</f>
        <v>
20325</v>
      </c>
      <c r="CA13" s="677"/>
      <c r="CB13" s="763"/>
      <c r="CC13" s="692" t="s">
        <v>
488</v>
      </c>
      <c r="CD13" s="693"/>
      <c r="CE13" s="693"/>
      <c r="CF13" s="694"/>
      <c r="CG13" s="761">
        <v>
433</v>
      </c>
      <c r="CH13" s="762"/>
      <c r="CI13" s="762"/>
      <c r="CJ13" s="762">
        <v>
406</v>
      </c>
      <c r="CK13" s="762"/>
      <c r="CL13" s="762">
        <v>
377</v>
      </c>
      <c r="CM13" s="762"/>
      <c r="CN13" s="749">
        <f t="shared" si="2"/>
        <v>
1.8083140877598152</v>
      </c>
      <c r="CO13" s="749"/>
      <c r="CP13" s="749"/>
      <c r="CQ13" s="677">
        <f>
(CJ13+CL13)/'[1]28年度'!C11</f>
        <v>
4605.8823529411766</v>
      </c>
      <c r="CR13" s="677"/>
      <c r="CS13" s="763"/>
      <c r="CT13" s="692" t="s">
        <v>
995</v>
      </c>
      <c r="CU13" s="693"/>
      <c r="CV13" s="693"/>
      <c r="CW13" s="694"/>
      <c r="CX13" s="764">
        <v>
1915</v>
      </c>
      <c r="CY13" s="765"/>
      <c r="CZ13" s="765"/>
      <c r="DA13" s="765">
        <v>
1504</v>
      </c>
      <c r="DB13" s="765"/>
      <c r="DC13" s="762">
        <v>
1725</v>
      </c>
      <c r="DD13" s="762"/>
      <c r="DE13" s="749">
        <f t="shared" si="3"/>
        <v>
1.6861618798955613</v>
      </c>
      <c r="DF13" s="749"/>
      <c r="DG13" s="749"/>
      <c r="DH13" s="677">
        <f>
(DA13+DC13)/'[1]28年度'!F12</f>
        <v>
20181.25</v>
      </c>
      <c r="DI13" s="677"/>
      <c r="DJ13" s="763"/>
      <c r="DK13" s="698" t="s">
        <v>
488</v>
      </c>
      <c r="DL13" s="698"/>
      <c r="DM13" s="698"/>
      <c r="DN13" s="698"/>
      <c r="DO13" s="768">
        <v>
492</v>
      </c>
      <c r="DP13" s="769"/>
      <c r="DQ13" s="769"/>
      <c r="DR13" s="753">
        <v>
434</v>
      </c>
      <c r="DS13" s="753"/>
      <c r="DT13" s="753">
        <v>
424</v>
      </c>
      <c r="DU13" s="753"/>
      <c r="DV13" s="749">
        <f t="shared" si="4"/>
        <v>
1.7439024390243902</v>
      </c>
      <c r="DW13" s="749"/>
      <c r="DX13" s="749"/>
      <c r="DY13" s="677">
        <f>
(DR13+DT13)/'[1]28年度'!C11</f>
        <v>
5047.0588235294117</v>
      </c>
      <c r="DZ13" s="677"/>
      <c r="EA13" s="677"/>
      <c r="EB13" s="698" t="s">
        <v>
995</v>
      </c>
      <c r="EC13" s="698"/>
      <c r="ED13" s="698"/>
      <c r="EE13" s="698"/>
      <c r="EF13" s="766">
        <v>
1957</v>
      </c>
      <c r="EG13" s="767"/>
      <c r="EH13" s="767"/>
      <c r="EI13" s="767">
        <v>
1508</v>
      </c>
      <c r="EJ13" s="767"/>
      <c r="EK13" s="753">
        <v>
1725</v>
      </c>
      <c r="EL13" s="753"/>
      <c r="EM13" s="749">
        <f t="shared" si="5"/>
        <v>
1.6520183955033214</v>
      </c>
      <c r="EN13" s="749"/>
      <c r="EO13" s="749"/>
      <c r="EP13" s="677">
        <f>
(EI13+EK13)/'[1]28年度'!F12</f>
        <v>
20206.25</v>
      </c>
      <c r="EQ13" s="677"/>
      <c r="ER13" s="763"/>
      <c r="ES13" s="4"/>
      <c r="ET13" s="4"/>
      <c r="EU13" s="4"/>
      <c r="EV13" s="4"/>
      <c r="EW13" s="4"/>
      <c r="EX13" s="4"/>
      <c r="EY13" s="4"/>
      <c r="EZ13" s="4"/>
      <c r="FA13" s="4"/>
      <c r="FB13" s="4"/>
      <c r="FC13" s="4"/>
      <c r="FD13" s="4"/>
      <c r="FE13" s="4"/>
      <c r="FF13" s="4"/>
      <c r="FG13" s="4"/>
      <c r="FH13" s="4"/>
      <c r="FI13" s="4"/>
      <c r="FJ13" s="4"/>
      <c r="FK13" s="4"/>
      <c r="FL13" s="4"/>
      <c r="FM13" s="4"/>
      <c r="FN13" s="4"/>
      <c r="FO13" s="4"/>
      <c r="FP13" s="4"/>
    </row>
    <row r="14" spans="1:173" ht="19.5" customHeight="1">
      <c r="A14" s="4"/>
      <c r="B14" s="4"/>
      <c r="C14" s="4"/>
      <c r="D14" s="4"/>
      <c r="E14" s="4"/>
      <c r="F14" s="4"/>
      <c r="G14" s="4"/>
      <c r="H14" s="4"/>
      <c r="I14" s="4"/>
      <c r="J14" s="4"/>
      <c r="K14" s="755">
        <v>
37</v>
      </c>
      <c r="L14" s="756"/>
      <c r="M14" s="757"/>
      <c r="N14" s="760">
        <v>
460</v>
      </c>
      <c r="O14" s="728"/>
      <c r="P14" s="728"/>
      <c r="Q14" s="758">
        <v>
3494</v>
      </c>
      <c r="R14" s="758"/>
      <c r="S14" s="759"/>
      <c r="T14" s="731">
        <v>
10</v>
      </c>
      <c r="U14" s="731"/>
      <c r="V14" s="731"/>
      <c r="W14" s="758">
        <v>
1550</v>
      </c>
      <c r="X14" s="728"/>
      <c r="Y14" s="728"/>
      <c r="Z14" s="758">
        <v>
8416</v>
      </c>
      <c r="AA14" s="728"/>
      <c r="AB14" s="728"/>
      <c r="AC14" s="755">
        <v>
41</v>
      </c>
      <c r="AD14" s="756"/>
      <c r="AE14" s="757"/>
      <c r="AF14" s="576">
        <v>
24509</v>
      </c>
      <c r="AG14" s="758"/>
      <c r="AH14" s="758"/>
      <c r="AI14" s="758">
        <v>
76493</v>
      </c>
      <c r="AJ14" s="758"/>
      <c r="AK14" s="759"/>
      <c r="AL14" s="731">
        <v>
9</v>
      </c>
      <c r="AM14" s="731"/>
      <c r="AN14" s="731"/>
      <c r="AO14" s="576">
        <v>
47310</v>
      </c>
      <c r="AP14" s="728"/>
      <c r="AQ14" s="728"/>
      <c r="AR14" s="758">
        <v>
106640</v>
      </c>
      <c r="AS14" s="728"/>
      <c r="AT14" s="730"/>
      <c r="AU14" s="692" t="s">
        <v>
490</v>
      </c>
      <c r="AV14" s="693"/>
      <c r="AW14" s="693"/>
      <c r="AX14" s="694"/>
      <c r="AY14" s="761">
        <v>
1184</v>
      </c>
      <c r="AZ14" s="762"/>
      <c r="BA14" s="762"/>
      <c r="BB14" s="762">
        <v>
1278</v>
      </c>
      <c r="BC14" s="762"/>
      <c r="BD14" s="762">
        <v>
1120</v>
      </c>
      <c r="BE14" s="762"/>
      <c r="BF14" s="749">
        <f t="shared" si="0"/>
        <v>
2.0253378378378377</v>
      </c>
      <c r="BG14" s="749"/>
      <c r="BH14" s="749"/>
      <c r="BI14" s="677">
        <f>
(BB14+BD14)/'[1]28年度'!C12</f>
        <v>
13322.222222222223</v>
      </c>
      <c r="BJ14" s="677"/>
      <c r="BK14" s="763"/>
      <c r="BL14" s="692" t="s">
        <v>
491</v>
      </c>
      <c r="BM14" s="693"/>
      <c r="BN14" s="693"/>
      <c r="BO14" s="694"/>
      <c r="BP14" s="764">
        <v>
1096</v>
      </c>
      <c r="BQ14" s="765"/>
      <c r="BR14" s="765"/>
      <c r="BS14" s="765">
        <v>
994</v>
      </c>
      <c r="BT14" s="765"/>
      <c r="BU14" s="762">
        <v>
1057</v>
      </c>
      <c r="BV14" s="762"/>
      <c r="BW14" s="749">
        <f t="shared" si="1"/>
        <v>
1.8713503649635037</v>
      </c>
      <c r="BX14" s="749"/>
      <c r="BY14" s="749"/>
      <c r="BZ14" s="677">
        <f>
(BS14+BU14)/'[1]28年度'!F13</f>
        <v>
15776.923076923076</v>
      </c>
      <c r="CA14" s="677"/>
      <c r="CB14" s="763"/>
      <c r="CC14" s="692" t="s">
        <v>
995</v>
      </c>
      <c r="CD14" s="693"/>
      <c r="CE14" s="693"/>
      <c r="CF14" s="694"/>
      <c r="CG14" s="761">
        <v>
1219</v>
      </c>
      <c r="CH14" s="762"/>
      <c r="CI14" s="762"/>
      <c r="CJ14" s="762">
        <v>
1289</v>
      </c>
      <c r="CK14" s="762"/>
      <c r="CL14" s="762">
        <v>
1177</v>
      </c>
      <c r="CM14" s="762"/>
      <c r="CN14" s="749">
        <f t="shared" si="2"/>
        <v>
2.0229696472518457</v>
      </c>
      <c r="CO14" s="749"/>
      <c r="CP14" s="749"/>
      <c r="CQ14" s="677">
        <f>
(CJ14+CL14)/'[1]28年度'!C12</f>
        <v>
13700</v>
      </c>
      <c r="CR14" s="677"/>
      <c r="CS14" s="763"/>
      <c r="CT14" s="692" t="s">
        <v>
996</v>
      </c>
      <c r="CU14" s="693"/>
      <c r="CV14" s="693"/>
      <c r="CW14" s="694"/>
      <c r="CX14" s="764">
        <v>
1093</v>
      </c>
      <c r="CY14" s="765"/>
      <c r="CZ14" s="765"/>
      <c r="DA14" s="765">
        <v>
992</v>
      </c>
      <c r="DB14" s="765"/>
      <c r="DC14" s="762">
        <v>
1059</v>
      </c>
      <c r="DD14" s="762"/>
      <c r="DE14" s="749">
        <f t="shared" si="3"/>
        <v>
1.8764867337602928</v>
      </c>
      <c r="DF14" s="749"/>
      <c r="DG14" s="749"/>
      <c r="DH14" s="677">
        <f>
(DA14+DC14)/'[1]28年度'!F13</f>
        <v>
15776.923076923076</v>
      </c>
      <c r="DI14" s="677"/>
      <c r="DJ14" s="763"/>
      <c r="DK14" s="698" t="s">
        <v>
995</v>
      </c>
      <c r="DL14" s="698"/>
      <c r="DM14" s="698"/>
      <c r="DN14" s="698"/>
      <c r="DO14" s="768">
        <v>
1213</v>
      </c>
      <c r="DP14" s="769"/>
      <c r="DQ14" s="769"/>
      <c r="DR14" s="753">
        <v>
1318</v>
      </c>
      <c r="DS14" s="753"/>
      <c r="DT14" s="753">
        <v>
1183</v>
      </c>
      <c r="DU14" s="753"/>
      <c r="DV14" s="749">
        <f t="shared" si="4"/>
        <v>
2.0618301731244846</v>
      </c>
      <c r="DW14" s="749"/>
      <c r="DX14" s="749"/>
      <c r="DY14" s="677">
        <f>
(DR14+DT14)/'[1]28年度'!C12</f>
        <v>
13894.444444444445</v>
      </c>
      <c r="DZ14" s="677"/>
      <c r="EA14" s="677"/>
      <c r="EB14" s="698" t="s">
        <v>
996</v>
      </c>
      <c r="EC14" s="698"/>
      <c r="ED14" s="698"/>
      <c r="EE14" s="698"/>
      <c r="EF14" s="766">
        <v>
1099</v>
      </c>
      <c r="EG14" s="767"/>
      <c r="EH14" s="767"/>
      <c r="EI14" s="767">
        <v>
991</v>
      </c>
      <c r="EJ14" s="767"/>
      <c r="EK14" s="753">
        <v>
1068</v>
      </c>
      <c r="EL14" s="753"/>
      <c r="EM14" s="749">
        <f t="shared" si="5"/>
        <v>
1.8735213830755233</v>
      </c>
      <c r="EN14" s="749"/>
      <c r="EO14" s="749"/>
      <c r="EP14" s="677">
        <f>
(EI14+EK14)/'[1]28年度'!F13</f>
        <v>
15838.461538461537</v>
      </c>
      <c r="EQ14" s="677"/>
      <c r="ER14" s="763"/>
      <c r="ES14" s="4"/>
      <c r="ET14" s="4"/>
      <c r="EU14" s="4"/>
      <c r="EV14" s="4"/>
      <c r="EW14" s="4"/>
      <c r="EX14" s="4"/>
      <c r="EY14" s="4"/>
      <c r="EZ14" s="4"/>
      <c r="FA14" s="4"/>
      <c r="FB14" s="4"/>
      <c r="FC14" s="4"/>
      <c r="FD14" s="4"/>
      <c r="FE14" s="4"/>
      <c r="FF14" s="4"/>
      <c r="FG14" s="4"/>
      <c r="FH14" s="4"/>
      <c r="FI14" s="4"/>
      <c r="FJ14" s="4"/>
      <c r="FK14" s="4"/>
      <c r="FL14" s="4"/>
      <c r="FM14" s="4"/>
      <c r="FN14" s="4"/>
      <c r="FO14" s="4"/>
      <c r="FP14" s="4"/>
    </row>
    <row r="15" spans="1:173" ht="19.5" customHeight="1">
      <c r="A15" s="4"/>
      <c r="B15" s="4"/>
      <c r="C15" s="4"/>
      <c r="D15" s="4"/>
      <c r="E15" s="4"/>
      <c r="F15" s="4"/>
      <c r="G15" s="4"/>
      <c r="H15" s="4"/>
      <c r="I15" s="4"/>
      <c r="J15" s="4"/>
      <c r="K15" s="755">
        <v>
38</v>
      </c>
      <c r="L15" s="756"/>
      <c r="M15" s="757"/>
      <c r="N15" s="760">
        <v>
457</v>
      </c>
      <c r="O15" s="728"/>
      <c r="P15" s="728"/>
      <c r="Q15" s="758">
        <v>
3552</v>
      </c>
      <c r="R15" s="758"/>
      <c r="S15" s="759"/>
      <c r="T15" s="731">
        <v>
11</v>
      </c>
      <c r="U15" s="731"/>
      <c r="V15" s="731"/>
      <c r="W15" s="758">
        <v>
1693</v>
      </c>
      <c r="X15" s="728"/>
      <c r="Y15" s="728"/>
      <c r="Z15" s="758">
        <v>
9142</v>
      </c>
      <c r="AA15" s="728"/>
      <c r="AB15" s="728"/>
      <c r="AC15" s="755">
        <v>
42</v>
      </c>
      <c r="AD15" s="756"/>
      <c r="AE15" s="757"/>
      <c r="AF15" s="576">
        <v>
26403</v>
      </c>
      <c r="AG15" s="758"/>
      <c r="AH15" s="758"/>
      <c r="AI15" s="758">
        <v>
79555</v>
      </c>
      <c r="AJ15" s="758"/>
      <c r="AK15" s="759"/>
      <c r="AL15" s="731">
        <v>
10</v>
      </c>
      <c r="AM15" s="731"/>
      <c r="AN15" s="731"/>
      <c r="AO15" s="576">
        <v>
47915</v>
      </c>
      <c r="AP15" s="728"/>
      <c r="AQ15" s="728"/>
      <c r="AR15" s="758">
        <v>
106910</v>
      </c>
      <c r="AS15" s="728"/>
      <c r="AT15" s="730"/>
      <c r="AU15" s="692" t="s">
        <v>
491</v>
      </c>
      <c r="AV15" s="693"/>
      <c r="AW15" s="693"/>
      <c r="AX15" s="694"/>
      <c r="AY15" s="761">
        <v>
1101</v>
      </c>
      <c r="AZ15" s="762"/>
      <c r="BA15" s="762"/>
      <c r="BB15" s="762">
        <v>
1281</v>
      </c>
      <c r="BC15" s="762"/>
      <c r="BD15" s="762">
        <v>
1258</v>
      </c>
      <c r="BE15" s="762"/>
      <c r="BF15" s="749">
        <f t="shared" si="0"/>
        <v>
2.3060853769300635</v>
      </c>
      <c r="BG15" s="749"/>
      <c r="BH15" s="749"/>
      <c r="BI15" s="677">
        <f>
(BB15+BD15)/'[1]28年度'!C13</f>
        <v>
11540.90909090909</v>
      </c>
      <c r="BJ15" s="677"/>
      <c r="BK15" s="763"/>
      <c r="BL15" s="692" t="s">
        <v>
492</v>
      </c>
      <c r="BM15" s="693"/>
      <c r="BN15" s="693"/>
      <c r="BO15" s="694"/>
      <c r="BP15" s="764">
        <v>
1822</v>
      </c>
      <c r="BQ15" s="765"/>
      <c r="BR15" s="765"/>
      <c r="BS15" s="765">
        <v>
1595</v>
      </c>
      <c r="BT15" s="765"/>
      <c r="BU15" s="762">
        <v>
1778</v>
      </c>
      <c r="BV15" s="762"/>
      <c r="BW15" s="749">
        <f t="shared" si="1"/>
        <v>
1.8512623490669593</v>
      </c>
      <c r="BX15" s="749"/>
      <c r="BY15" s="749"/>
      <c r="BZ15" s="677">
        <f>
(BS15+BU15)/'[1]28年度'!F14</f>
        <v>
14665.217391304348</v>
      </c>
      <c r="CA15" s="677"/>
      <c r="CB15" s="763"/>
      <c r="CC15" s="692" t="s">
        <v>
996</v>
      </c>
      <c r="CD15" s="693"/>
      <c r="CE15" s="693"/>
      <c r="CF15" s="694"/>
      <c r="CG15" s="761">
        <v>
1133</v>
      </c>
      <c r="CH15" s="762"/>
      <c r="CI15" s="762"/>
      <c r="CJ15" s="762">
        <v>
1310</v>
      </c>
      <c r="CK15" s="762"/>
      <c r="CL15" s="762">
        <v>
1286</v>
      </c>
      <c r="CM15" s="762"/>
      <c r="CN15" s="749">
        <f t="shared" si="2"/>
        <v>
2.29126213592233</v>
      </c>
      <c r="CO15" s="749"/>
      <c r="CP15" s="749"/>
      <c r="CQ15" s="677">
        <f>
(CJ15+CL15)/'[1]28年度'!C13</f>
        <v>
11800</v>
      </c>
      <c r="CR15" s="677"/>
      <c r="CS15" s="763"/>
      <c r="CT15" s="692" t="s">
        <v>
997</v>
      </c>
      <c r="CU15" s="693"/>
      <c r="CV15" s="693"/>
      <c r="CW15" s="694"/>
      <c r="CX15" s="764">
        <v>
1829</v>
      </c>
      <c r="CY15" s="765"/>
      <c r="CZ15" s="765"/>
      <c r="DA15" s="765">
        <v>
1595</v>
      </c>
      <c r="DB15" s="765"/>
      <c r="DC15" s="762">
        <v>
1776</v>
      </c>
      <c r="DD15" s="762"/>
      <c r="DE15" s="749">
        <f t="shared" si="3"/>
        <v>
1.8430836522689995</v>
      </c>
      <c r="DF15" s="749"/>
      <c r="DG15" s="749"/>
      <c r="DH15" s="677">
        <f>
(DA15+DC15)/'[1]28年度'!F14</f>
        <v>
14656.521739130434</v>
      </c>
      <c r="DI15" s="677"/>
      <c r="DJ15" s="763"/>
      <c r="DK15" s="698" t="s">
        <v>
996</v>
      </c>
      <c r="DL15" s="698"/>
      <c r="DM15" s="698"/>
      <c r="DN15" s="698"/>
      <c r="DO15" s="768">
        <v>
1149</v>
      </c>
      <c r="DP15" s="769"/>
      <c r="DQ15" s="769"/>
      <c r="DR15" s="753">
        <v>
1314</v>
      </c>
      <c r="DS15" s="753"/>
      <c r="DT15" s="753">
        <v>
1330</v>
      </c>
      <c r="DU15" s="753"/>
      <c r="DV15" s="749">
        <f t="shared" si="4"/>
        <v>
2.301131418624891</v>
      </c>
      <c r="DW15" s="749"/>
      <c r="DX15" s="749"/>
      <c r="DY15" s="677">
        <f>
(DR15+DT15)/'[1]28年度'!C13</f>
        <v>
12018.181818181818</v>
      </c>
      <c r="DZ15" s="677"/>
      <c r="EA15" s="677"/>
      <c r="EB15" s="698" t="s">
        <v>
997</v>
      </c>
      <c r="EC15" s="698"/>
      <c r="ED15" s="698"/>
      <c r="EE15" s="698"/>
      <c r="EF15" s="766">
        <v>
1773</v>
      </c>
      <c r="EG15" s="767"/>
      <c r="EH15" s="767"/>
      <c r="EI15" s="767">
        <v>
1554</v>
      </c>
      <c r="EJ15" s="767"/>
      <c r="EK15" s="753">
        <v>
1713</v>
      </c>
      <c r="EL15" s="753"/>
      <c r="EM15" s="749">
        <f t="shared" si="5"/>
        <v>
1.8426395939086295</v>
      </c>
      <c r="EN15" s="749"/>
      <c r="EO15" s="749"/>
      <c r="EP15" s="677">
        <f>
(EI15+EK15)/'[1]28年度'!F14</f>
        <v>
14204.347826086956</v>
      </c>
      <c r="EQ15" s="677"/>
      <c r="ER15" s="763"/>
      <c r="ES15" s="4"/>
      <c r="ET15" s="4"/>
      <c r="EU15" s="4"/>
      <c r="EV15" s="4"/>
      <c r="EW15" s="4"/>
      <c r="EX15" s="4"/>
      <c r="EY15" s="4"/>
      <c r="EZ15" s="4"/>
      <c r="FA15" s="4"/>
      <c r="FB15" s="4"/>
      <c r="FC15" s="4"/>
      <c r="FD15" s="4"/>
      <c r="FE15" s="4"/>
      <c r="FF15" s="4"/>
      <c r="FG15" s="4"/>
      <c r="FH15" s="4"/>
      <c r="FI15" s="4"/>
      <c r="FJ15" s="4"/>
      <c r="FK15" s="4"/>
      <c r="FL15" s="4"/>
      <c r="FM15" s="4"/>
      <c r="FN15" s="4"/>
      <c r="FO15" s="4"/>
      <c r="FP15" s="4"/>
    </row>
    <row r="16" spans="1:173" ht="19.5" customHeight="1">
      <c r="A16" s="4"/>
      <c r="B16" s="4"/>
      <c r="C16" s="4"/>
      <c r="D16" s="4"/>
      <c r="E16" s="4"/>
      <c r="F16" s="4"/>
      <c r="G16" s="4"/>
      <c r="H16" s="4"/>
      <c r="I16" s="4"/>
      <c r="J16" s="4"/>
      <c r="K16" s="755">
        <v>
39</v>
      </c>
      <c r="L16" s="756"/>
      <c r="M16" s="757"/>
      <c r="N16" s="760">
        <v>
472</v>
      </c>
      <c r="O16" s="728"/>
      <c r="P16" s="728"/>
      <c r="Q16" s="758">
        <v>
3570</v>
      </c>
      <c r="R16" s="758"/>
      <c r="S16" s="759"/>
      <c r="T16" s="731">
        <v>
12</v>
      </c>
      <c r="U16" s="731"/>
      <c r="V16" s="731"/>
      <c r="W16" s="758">
        <v>
1780</v>
      </c>
      <c r="X16" s="728"/>
      <c r="Y16" s="728"/>
      <c r="Z16" s="758">
        <v>
9487</v>
      </c>
      <c r="AA16" s="728"/>
      <c r="AB16" s="728"/>
      <c r="AC16" s="755">
        <v>
43</v>
      </c>
      <c r="AD16" s="756"/>
      <c r="AE16" s="757"/>
      <c r="AF16" s="576">
        <v>
28707</v>
      </c>
      <c r="AG16" s="758"/>
      <c r="AH16" s="758"/>
      <c r="AI16" s="758">
        <v>
83255</v>
      </c>
      <c r="AJ16" s="758"/>
      <c r="AK16" s="759"/>
      <c r="AL16" s="731">
        <v>
11</v>
      </c>
      <c r="AM16" s="731"/>
      <c r="AN16" s="731"/>
      <c r="AO16" s="576">
        <v>
48293</v>
      </c>
      <c r="AP16" s="728"/>
      <c r="AQ16" s="728"/>
      <c r="AR16" s="758">
        <v>
106749</v>
      </c>
      <c r="AS16" s="728"/>
      <c r="AT16" s="730"/>
      <c r="AU16" s="692" t="s">
        <v>
492</v>
      </c>
      <c r="AV16" s="693"/>
      <c r="AW16" s="693"/>
      <c r="AX16" s="694"/>
      <c r="AY16" s="761">
        <v>
1353</v>
      </c>
      <c r="AZ16" s="762"/>
      <c r="BA16" s="762"/>
      <c r="BB16" s="762">
        <v>
1374</v>
      </c>
      <c r="BC16" s="762"/>
      <c r="BD16" s="762">
        <v>
1294</v>
      </c>
      <c r="BE16" s="762"/>
      <c r="BF16" s="749">
        <f t="shared" si="0"/>
        <v>
1.9719142645971914</v>
      </c>
      <c r="BG16" s="749"/>
      <c r="BH16" s="749"/>
      <c r="BI16" s="677">
        <f>
(BB16+BD16)/'[1]28年度'!C14</f>
        <v>
12127.272727272728</v>
      </c>
      <c r="BJ16" s="677"/>
      <c r="BK16" s="763"/>
      <c r="BL16" s="692" t="s">
        <v>
493</v>
      </c>
      <c r="BM16" s="693"/>
      <c r="BN16" s="693"/>
      <c r="BO16" s="694"/>
      <c r="BP16" s="764">
        <v>
2827</v>
      </c>
      <c r="BQ16" s="765"/>
      <c r="BR16" s="765"/>
      <c r="BS16" s="765">
        <v>
2601</v>
      </c>
      <c r="BT16" s="765"/>
      <c r="BU16" s="762">
        <v>
2852</v>
      </c>
      <c r="BV16" s="762"/>
      <c r="BW16" s="749">
        <f t="shared" si="1"/>
        <v>
1.9288998938804387</v>
      </c>
      <c r="BX16" s="749"/>
      <c r="BY16" s="749"/>
      <c r="BZ16" s="677">
        <f>
(BS16+BU16)/'[1]28年度'!F15</f>
        <v>
13632.5</v>
      </c>
      <c r="CA16" s="677"/>
      <c r="CB16" s="763"/>
      <c r="CC16" s="692" t="s">
        <v>
997</v>
      </c>
      <c r="CD16" s="693"/>
      <c r="CE16" s="693"/>
      <c r="CF16" s="694"/>
      <c r="CG16" s="761">
        <v>
1374</v>
      </c>
      <c r="CH16" s="762"/>
      <c r="CI16" s="762"/>
      <c r="CJ16" s="762">
        <v>
1376</v>
      </c>
      <c r="CK16" s="762"/>
      <c r="CL16" s="762">
        <v>
1322</v>
      </c>
      <c r="CM16" s="762"/>
      <c r="CN16" s="749">
        <f t="shared" si="2"/>
        <v>
1.9636098981077148</v>
      </c>
      <c r="CO16" s="749"/>
      <c r="CP16" s="749"/>
      <c r="CQ16" s="677">
        <f>
(CJ16+CL16)/'[1]28年度'!C14</f>
        <v>
12263.636363636364</v>
      </c>
      <c r="CR16" s="677"/>
      <c r="CS16" s="763"/>
      <c r="CT16" s="692" t="s">
        <v>
998</v>
      </c>
      <c r="CU16" s="693"/>
      <c r="CV16" s="693"/>
      <c r="CW16" s="694"/>
      <c r="CX16" s="764">
        <v>
2880</v>
      </c>
      <c r="CY16" s="765"/>
      <c r="CZ16" s="765"/>
      <c r="DA16" s="765">
        <v>
2692</v>
      </c>
      <c r="DB16" s="765"/>
      <c r="DC16" s="762">
        <v>
2911</v>
      </c>
      <c r="DD16" s="762"/>
      <c r="DE16" s="749">
        <f t="shared" si="3"/>
        <v>
1.945486111111111</v>
      </c>
      <c r="DF16" s="749"/>
      <c r="DG16" s="749"/>
      <c r="DH16" s="677">
        <f>
(DA16+DC16)/'[1]28年度'!F15</f>
        <v>
14007.5</v>
      </c>
      <c r="DI16" s="677"/>
      <c r="DJ16" s="763"/>
      <c r="DK16" s="698" t="s">
        <v>
997</v>
      </c>
      <c r="DL16" s="698"/>
      <c r="DM16" s="698"/>
      <c r="DN16" s="698"/>
      <c r="DO16" s="768">
        <v>
1372</v>
      </c>
      <c r="DP16" s="769"/>
      <c r="DQ16" s="769"/>
      <c r="DR16" s="753">
        <v>
1364</v>
      </c>
      <c r="DS16" s="753"/>
      <c r="DT16" s="753">
        <v>
1312</v>
      </c>
      <c r="DU16" s="753"/>
      <c r="DV16" s="749">
        <f t="shared" si="4"/>
        <v>
1.9504373177842567</v>
      </c>
      <c r="DW16" s="749"/>
      <c r="DX16" s="749"/>
      <c r="DY16" s="677">
        <f>
(DR16+DT16)/'[1]28年度'!C14</f>
        <v>
12163.636363636364</v>
      </c>
      <c r="DZ16" s="677"/>
      <c r="EA16" s="677"/>
      <c r="EB16" s="698" t="s">
        <v>
998</v>
      </c>
      <c r="EC16" s="698"/>
      <c r="ED16" s="698"/>
      <c r="EE16" s="698"/>
      <c r="EF16" s="766">
        <v>
2943</v>
      </c>
      <c r="EG16" s="767"/>
      <c r="EH16" s="767"/>
      <c r="EI16" s="767">
        <v>
2708</v>
      </c>
      <c r="EJ16" s="767"/>
      <c r="EK16" s="753">
        <v>
2947</v>
      </c>
      <c r="EL16" s="753"/>
      <c r="EM16" s="749">
        <f t="shared" si="5"/>
        <v>
1.9215086646279307</v>
      </c>
      <c r="EN16" s="749"/>
      <c r="EO16" s="749"/>
      <c r="EP16" s="677">
        <f>
(EI16+EK16)/'[1]28年度'!F15</f>
        <v>
14137.5</v>
      </c>
      <c r="EQ16" s="677"/>
      <c r="ER16" s="763"/>
      <c r="ES16" s="4"/>
      <c r="ET16" s="4"/>
      <c r="EU16" s="4"/>
      <c r="EV16" s="4"/>
      <c r="EW16" s="4"/>
      <c r="EX16" s="4"/>
      <c r="EY16" s="4"/>
      <c r="EZ16" s="4"/>
      <c r="FA16" s="4"/>
      <c r="FB16" s="4"/>
      <c r="FC16" s="4"/>
      <c r="FD16" s="4"/>
      <c r="FE16" s="4"/>
      <c r="FF16" s="4"/>
      <c r="FG16" s="4"/>
      <c r="FH16" s="4"/>
      <c r="FI16" s="4"/>
      <c r="FJ16" s="4"/>
      <c r="FK16" s="4"/>
      <c r="FL16" s="4"/>
      <c r="FM16" s="4"/>
      <c r="FN16" s="4"/>
      <c r="FO16" s="4"/>
      <c r="FP16" s="4"/>
    </row>
    <row r="17" spans="1:172" ht="19.5" customHeight="1">
      <c r="A17" s="4"/>
      <c r="B17" s="4"/>
      <c r="C17" s="4"/>
      <c r="D17" s="4"/>
      <c r="E17" s="4"/>
      <c r="F17" s="4"/>
      <c r="G17" s="4"/>
      <c r="H17" s="4"/>
      <c r="I17" s="4"/>
      <c r="J17" s="4"/>
      <c r="K17" s="755">
        <v>
40</v>
      </c>
      <c r="L17" s="756"/>
      <c r="M17" s="757"/>
      <c r="N17" s="760">
        <v>
479</v>
      </c>
      <c r="O17" s="728"/>
      <c r="P17" s="728"/>
      <c r="Q17" s="758">
        <v>
3175</v>
      </c>
      <c r="R17" s="758"/>
      <c r="S17" s="759"/>
      <c r="T17" s="731">
        <v>
13</v>
      </c>
      <c r="U17" s="731"/>
      <c r="V17" s="731"/>
      <c r="W17" s="758">
        <v>
1900</v>
      </c>
      <c r="X17" s="728"/>
      <c r="Y17" s="728"/>
      <c r="Z17" s="758">
        <v>
10260</v>
      </c>
      <c r="AA17" s="728"/>
      <c r="AB17" s="728"/>
      <c r="AC17" s="755">
        <v>
44</v>
      </c>
      <c r="AD17" s="756"/>
      <c r="AE17" s="757"/>
      <c r="AF17" s="576">
        <v>
30103</v>
      </c>
      <c r="AG17" s="758"/>
      <c r="AH17" s="758"/>
      <c r="AI17" s="758">
        <v>
86388</v>
      </c>
      <c r="AJ17" s="758"/>
      <c r="AK17" s="759"/>
      <c r="AL17" s="731">
        <v>
12</v>
      </c>
      <c r="AM17" s="731"/>
      <c r="AN17" s="731"/>
      <c r="AO17" s="576">
        <v>
48794</v>
      </c>
      <c r="AP17" s="728"/>
      <c r="AQ17" s="728"/>
      <c r="AR17" s="758">
        <v>
107113</v>
      </c>
      <c r="AS17" s="728"/>
      <c r="AT17" s="730"/>
      <c r="AU17" s="692" t="s">
        <v>
493</v>
      </c>
      <c r="AV17" s="693"/>
      <c r="AW17" s="693"/>
      <c r="AX17" s="694"/>
      <c r="AY17" s="761">
        <v>
957</v>
      </c>
      <c r="AZ17" s="762"/>
      <c r="BA17" s="762"/>
      <c r="BB17" s="762">
        <v>
846</v>
      </c>
      <c r="BC17" s="762"/>
      <c r="BD17" s="762">
        <v>
907</v>
      </c>
      <c r="BE17" s="762"/>
      <c r="BF17" s="749">
        <f t="shared" si="0"/>
        <v>
1.831765935214211</v>
      </c>
      <c r="BG17" s="749"/>
      <c r="BH17" s="749"/>
      <c r="BI17" s="677">
        <f>
(BB17+BD17)/'[1]28年度'!C15</f>
        <v>
9226.3157894736833</v>
      </c>
      <c r="BJ17" s="677"/>
      <c r="BK17" s="763"/>
      <c r="BL17" s="692" t="s">
        <v>
496</v>
      </c>
      <c r="BM17" s="693"/>
      <c r="BN17" s="693"/>
      <c r="BO17" s="694"/>
      <c r="BP17" s="764">
        <v>
1036</v>
      </c>
      <c r="BQ17" s="765"/>
      <c r="BR17" s="765"/>
      <c r="BS17" s="765">
        <v>
878</v>
      </c>
      <c r="BT17" s="765"/>
      <c r="BU17" s="762">
        <v>
1053</v>
      </c>
      <c r="BV17" s="762"/>
      <c r="BW17" s="749">
        <f t="shared" si="1"/>
        <v>
1.863899613899614</v>
      </c>
      <c r="BX17" s="749"/>
      <c r="BY17" s="749"/>
      <c r="BZ17" s="677">
        <f>
(BS17+BU17)/'[1]28年度'!F16</f>
        <v>
13792.857142857141</v>
      </c>
      <c r="CA17" s="677"/>
      <c r="CB17" s="763"/>
      <c r="CC17" s="692" t="s">
        <v>
998</v>
      </c>
      <c r="CD17" s="693"/>
      <c r="CE17" s="693"/>
      <c r="CF17" s="694"/>
      <c r="CG17" s="761">
        <v>
958</v>
      </c>
      <c r="CH17" s="762"/>
      <c r="CI17" s="762"/>
      <c r="CJ17" s="762">
        <v>
845</v>
      </c>
      <c r="CK17" s="762"/>
      <c r="CL17" s="762">
        <v>
932</v>
      </c>
      <c r="CM17" s="762"/>
      <c r="CN17" s="749">
        <f t="shared" si="2"/>
        <v>
1.8549060542797495</v>
      </c>
      <c r="CO17" s="749"/>
      <c r="CP17" s="749"/>
      <c r="CQ17" s="677">
        <f>
(CJ17+CL17)/'[1]28年度'!C15</f>
        <v>
9352.6315789473683</v>
      </c>
      <c r="CR17" s="677"/>
      <c r="CS17" s="763"/>
      <c r="CT17" s="692" t="s">
        <v>
999</v>
      </c>
      <c r="CU17" s="693"/>
      <c r="CV17" s="693"/>
      <c r="CW17" s="694"/>
      <c r="CX17" s="764">
        <v>
1002</v>
      </c>
      <c r="CY17" s="765"/>
      <c r="CZ17" s="765"/>
      <c r="DA17" s="765">
        <v>
835</v>
      </c>
      <c r="DB17" s="765"/>
      <c r="DC17" s="762">
        <v>
1025</v>
      </c>
      <c r="DD17" s="762"/>
      <c r="DE17" s="749">
        <f t="shared" si="3"/>
        <v>
1.8562874251497006</v>
      </c>
      <c r="DF17" s="749"/>
      <c r="DG17" s="749"/>
      <c r="DH17" s="677">
        <f>
(DA17+DC17)/'[1]28年度'!F16</f>
        <v>
13285.714285714284</v>
      </c>
      <c r="DI17" s="677"/>
      <c r="DJ17" s="763"/>
      <c r="DK17" s="698" t="s">
        <v>
998</v>
      </c>
      <c r="DL17" s="698"/>
      <c r="DM17" s="698"/>
      <c r="DN17" s="698"/>
      <c r="DO17" s="768">
        <v>
972</v>
      </c>
      <c r="DP17" s="769"/>
      <c r="DQ17" s="769"/>
      <c r="DR17" s="753">
        <v>
843</v>
      </c>
      <c r="DS17" s="753"/>
      <c r="DT17" s="753">
        <v>
956</v>
      </c>
      <c r="DU17" s="753"/>
      <c r="DV17" s="749">
        <f t="shared" si="4"/>
        <v>
1.8508230452674896</v>
      </c>
      <c r="DW17" s="749"/>
      <c r="DX17" s="749"/>
      <c r="DY17" s="677">
        <f>
(DR17+DT17)/'[1]28年度'!C15</f>
        <v>
9468.4210526315783</v>
      </c>
      <c r="DZ17" s="677"/>
      <c r="EA17" s="677"/>
      <c r="EB17" s="698" t="s">
        <v>
999</v>
      </c>
      <c r="EC17" s="698"/>
      <c r="ED17" s="698"/>
      <c r="EE17" s="698"/>
      <c r="EF17" s="766">
        <v>
1001</v>
      </c>
      <c r="EG17" s="767"/>
      <c r="EH17" s="767"/>
      <c r="EI17" s="767">
        <v>
842</v>
      </c>
      <c r="EJ17" s="767"/>
      <c r="EK17" s="753">
        <v>
1023</v>
      </c>
      <c r="EL17" s="753"/>
      <c r="EM17" s="749">
        <f t="shared" si="5"/>
        <v>
1.8631368631368632</v>
      </c>
      <c r="EN17" s="749"/>
      <c r="EO17" s="749"/>
      <c r="EP17" s="677">
        <f>
(EI17+EK17)/'[1]28年度'!F16</f>
        <v>
13321.428571428571</v>
      </c>
      <c r="EQ17" s="677"/>
      <c r="ER17" s="763"/>
      <c r="ES17" s="4"/>
      <c r="ET17" s="4"/>
      <c r="EU17" s="4"/>
      <c r="EV17" s="4"/>
      <c r="EW17" s="4"/>
      <c r="EX17" s="4"/>
      <c r="EY17" s="4"/>
      <c r="EZ17" s="4"/>
      <c r="FA17" s="4"/>
      <c r="FB17" s="4"/>
      <c r="FC17" s="4"/>
      <c r="FD17" s="4"/>
      <c r="FE17" s="4"/>
      <c r="FF17" s="4"/>
      <c r="FG17" s="4"/>
      <c r="FH17" s="4"/>
      <c r="FI17" s="4"/>
      <c r="FJ17" s="4"/>
      <c r="FK17" s="4"/>
      <c r="FL17" s="4"/>
      <c r="FM17" s="4"/>
      <c r="FN17" s="4"/>
      <c r="FO17" s="4"/>
      <c r="FP17" s="4"/>
    </row>
    <row r="18" spans="1:172" ht="19.5" customHeight="1">
      <c r="A18" s="4"/>
      <c r="B18" s="4"/>
      <c r="C18" s="4"/>
      <c r="D18" s="4"/>
      <c r="E18" s="4"/>
      <c r="F18" s="4"/>
      <c r="G18" s="4"/>
      <c r="H18" s="4"/>
      <c r="I18" s="4"/>
      <c r="J18" s="4"/>
      <c r="K18" s="755">
        <v>
41</v>
      </c>
      <c r="L18" s="756"/>
      <c r="M18" s="757"/>
      <c r="N18" s="760">
        <v>
480</v>
      </c>
      <c r="O18" s="728"/>
      <c r="P18" s="728"/>
      <c r="Q18" s="758">
        <v>
3215</v>
      </c>
      <c r="R18" s="758"/>
      <c r="S18" s="759"/>
      <c r="T18" s="731">
        <v>
14</v>
      </c>
      <c r="U18" s="731"/>
      <c r="V18" s="731"/>
      <c r="W18" s="758">
        <v>
2010</v>
      </c>
      <c r="X18" s="728"/>
      <c r="Y18" s="728"/>
      <c r="Z18" s="758">
        <v>
11304</v>
      </c>
      <c r="AA18" s="728"/>
      <c r="AB18" s="728"/>
      <c r="AC18" s="755">
        <v>
45</v>
      </c>
      <c r="AD18" s="756"/>
      <c r="AE18" s="757"/>
      <c r="AF18" s="576">
        <v>
31767</v>
      </c>
      <c r="AG18" s="758"/>
      <c r="AH18" s="758"/>
      <c r="AI18" s="758">
        <v>
90358</v>
      </c>
      <c r="AJ18" s="758"/>
      <c r="AK18" s="759"/>
      <c r="AL18" s="731">
        <v>
13</v>
      </c>
      <c r="AM18" s="731"/>
      <c r="AN18" s="731"/>
      <c r="AO18" s="576">
        <v>
49454</v>
      </c>
      <c r="AP18" s="728"/>
      <c r="AQ18" s="728"/>
      <c r="AR18" s="758">
        <v>
107818</v>
      </c>
      <c r="AS18" s="728"/>
      <c r="AT18" s="730"/>
      <c r="AU18" s="692" t="s">
        <v>
447</v>
      </c>
      <c r="AV18" s="693"/>
      <c r="AW18" s="693"/>
      <c r="AX18" s="694"/>
      <c r="AY18" s="761">
        <f>
SUM(AY19:BA20)</f>
        <v>
564</v>
      </c>
      <c r="AZ18" s="762"/>
      <c r="BA18" s="762"/>
      <c r="BB18" s="762">
        <f>
SUM(BB19:BC20)</f>
        <v>
601</v>
      </c>
      <c r="BC18" s="762"/>
      <c r="BD18" s="762">
        <f>
SUM(BD19:BE20)</f>
        <v>
586</v>
      </c>
      <c r="BE18" s="762"/>
      <c r="BF18" s="749">
        <f t="shared" si="0"/>
        <v>
2.104609929078014</v>
      </c>
      <c r="BG18" s="749"/>
      <c r="BH18" s="749"/>
      <c r="BI18" s="677">
        <f>
(BB18+BD18)/'[1]28年度'!C19</f>
        <v>
1826.1538461538464</v>
      </c>
      <c r="BJ18" s="677"/>
      <c r="BK18" s="763"/>
      <c r="BL18" s="692" t="s">
        <v>
427</v>
      </c>
      <c r="BM18" s="693"/>
      <c r="BN18" s="693"/>
      <c r="BO18" s="694"/>
      <c r="BP18" s="761">
        <f>
SUM(BP19:BR21)</f>
        <v>
2178</v>
      </c>
      <c r="BQ18" s="762"/>
      <c r="BR18" s="762"/>
      <c r="BS18" s="762">
        <f>
SUM(BS19:BT21)</f>
        <v>
2100</v>
      </c>
      <c r="BT18" s="762"/>
      <c r="BU18" s="762">
        <f>
SUM(BU19:BV21)</f>
        <v>
2380</v>
      </c>
      <c r="BV18" s="762"/>
      <c r="BW18" s="749">
        <f t="shared" si="1"/>
        <v>
2.0569329660238753</v>
      </c>
      <c r="BX18" s="749"/>
      <c r="BY18" s="749"/>
      <c r="BZ18" s="677">
        <f>
(BS18+BU18)/'[1]28年度'!F21</f>
        <v>
7724.1379310344819</v>
      </c>
      <c r="CA18" s="677"/>
      <c r="CB18" s="763"/>
      <c r="CC18" s="692" t="s">
        <v>
447</v>
      </c>
      <c r="CD18" s="693"/>
      <c r="CE18" s="693"/>
      <c r="CF18" s="694"/>
      <c r="CG18" s="761">
        <f>
SUM(CG19:CI20)</f>
        <v>
586</v>
      </c>
      <c r="CH18" s="762"/>
      <c r="CI18" s="762"/>
      <c r="CJ18" s="762">
        <f>
SUM(CJ19:CK20)</f>
        <v>
615</v>
      </c>
      <c r="CK18" s="762"/>
      <c r="CL18" s="762">
        <f>
SUM(CL19:CM20)</f>
        <v>
591</v>
      </c>
      <c r="CM18" s="762"/>
      <c r="CN18" s="749">
        <f t="shared" si="2"/>
        <v>
2.0580204778156999</v>
      </c>
      <c r="CO18" s="749"/>
      <c r="CP18" s="749"/>
      <c r="CQ18" s="677">
        <f>
(CJ18+CL18)/'[1]28年度'!C19</f>
        <v>
1855.3846153846157</v>
      </c>
      <c r="CR18" s="677"/>
      <c r="CS18" s="763"/>
      <c r="CT18" s="692" t="s">
        <v>
427</v>
      </c>
      <c r="CU18" s="693"/>
      <c r="CV18" s="693"/>
      <c r="CW18" s="694"/>
      <c r="CX18" s="761">
        <f>
SUM(CX19:CZ21)</f>
        <v>
2185</v>
      </c>
      <c r="CY18" s="762"/>
      <c r="CZ18" s="762"/>
      <c r="DA18" s="762">
        <f>
SUM(DA19:DB21)</f>
        <v>
2115</v>
      </c>
      <c r="DB18" s="762"/>
      <c r="DC18" s="762">
        <f>
SUM(DC19:DD21)</f>
        <v>
2386</v>
      </c>
      <c r="DD18" s="762"/>
      <c r="DE18" s="749">
        <f t="shared" si="3"/>
        <v>
2.059954233409611</v>
      </c>
      <c r="DF18" s="749"/>
      <c r="DG18" s="749"/>
      <c r="DH18" s="677">
        <f>
(DA18+DC18)/'[1]28年度'!F21</f>
        <v>
7760.3448275862056</v>
      </c>
      <c r="DI18" s="677"/>
      <c r="DJ18" s="763"/>
      <c r="DK18" s="698" t="s">
        <v>
447</v>
      </c>
      <c r="DL18" s="698"/>
      <c r="DM18" s="698"/>
      <c r="DN18" s="698"/>
      <c r="DO18" s="768">
        <f>
SUM(DO19:DQ20)</f>
        <v>
577</v>
      </c>
      <c r="DP18" s="769"/>
      <c r="DQ18" s="769"/>
      <c r="DR18" s="753">
        <f>
SUM(DR19:DS20)</f>
        <v>
611</v>
      </c>
      <c r="DS18" s="753"/>
      <c r="DT18" s="753">
        <f>
SUM(DT19:DU20)</f>
        <v>
594</v>
      </c>
      <c r="DU18" s="753"/>
      <c r="DV18" s="749">
        <f t="shared" si="4"/>
        <v>
2.0883882149046795</v>
      </c>
      <c r="DW18" s="749"/>
      <c r="DX18" s="749"/>
      <c r="DY18" s="677">
        <f>
(DR18+DT18)/'[1]28年度'!C19</f>
        <v>
1853.846153846154</v>
      </c>
      <c r="DZ18" s="677"/>
      <c r="EA18" s="677"/>
      <c r="EB18" s="698" t="s">
        <v>
427</v>
      </c>
      <c r="EC18" s="698"/>
      <c r="ED18" s="698"/>
      <c r="EE18" s="698"/>
      <c r="EF18" s="772">
        <f>
SUM(EF19:EH21)</f>
        <v>
2240</v>
      </c>
      <c r="EG18" s="753"/>
      <c r="EH18" s="753"/>
      <c r="EI18" s="753">
        <f>
SUM(EI19:EJ21)</f>
        <v>
2170</v>
      </c>
      <c r="EJ18" s="753"/>
      <c r="EK18" s="753">
        <f>
SUM(EK19:EL21)</f>
        <v>
2429</v>
      </c>
      <c r="EL18" s="753"/>
      <c r="EM18" s="749">
        <f t="shared" si="5"/>
        <v>
2.0531250000000001</v>
      </c>
      <c r="EN18" s="749"/>
      <c r="EO18" s="749"/>
      <c r="EP18" s="677">
        <f>
(EI18+EK18)/'[1]28年度'!F21</f>
        <v>
7929.3103448275851</v>
      </c>
      <c r="EQ18" s="677"/>
      <c r="ER18" s="763"/>
      <c r="ES18" s="4"/>
      <c r="ET18" s="4"/>
      <c r="EU18" s="4"/>
      <c r="EV18" s="4"/>
      <c r="EW18" s="4"/>
      <c r="EX18" s="4"/>
      <c r="EY18" s="4"/>
      <c r="EZ18" s="4"/>
      <c r="FA18" s="4"/>
      <c r="FB18" s="4"/>
      <c r="FC18" s="4"/>
      <c r="FD18" s="4"/>
      <c r="FE18" s="4"/>
      <c r="FF18" s="4"/>
      <c r="FG18" s="4"/>
      <c r="FH18" s="4"/>
      <c r="FI18" s="4"/>
      <c r="FJ18" s="4"/>
      <c r="FK18" s="4"/>
      <c r="FL18" s="4"/>
      <c r="FM18" s="4"/>
      <c r="FN18" s="4"/>
      <c r="FO18" s="4"/>
      <c r="FP18" s="4"/>
    </row>
    <row r="19" spans="1:172" ht="19.5" customHeight="1">
      <c r="A19" s="4"/>
      <c r="B19" s="4"/>
      <c r="C19" s="4"/>
      <c r="D19" s="4"/>
      <c r="E19" s="4"/>
      <c r="F19" s="4"/>
      <c r="G19" s="4"/>
      <c r="H19" s="4"/>
      <c r="I19" s="4"/>
      <c r="J19" s="4"/>
      <c r="K19" s="755">
        <v>
42</v>
      </c>
      <c r="L19" s="756"/>
      <c r="M19" s="757"/>
      <c r="N19" s="760">
        <v>
480</v>
      </c>
      <c r="O19" s="728"/>
      <c r="P19" s="728"/>
      <c r="Q19" s="758">
        <v>
3425</v>
      </c>
      <c r="R19" s="758"/>
      <c r="S19" s="759"/>
      <c r="T19" s="731">
        <v>
15</v>
      </c>
      <c r="U19" s="731"/>
      <c r="V19" s="731"/>
      <c r="W19" s="758">
        <v>
2308</v>
      </c>
      <c r="X19" s="728"/>
      <c r="Y19" s="728"/>
      <c r="Z19" s="758">
        <v>
12719</v>
      </c>
      <c r="AA19" s="728"/>
      <c r="AB19" s="728"/>
      <c r="AC19" s="755">
        <v>
46</v>
      </c>
      <c r="AD19" s="756"/>
      <c r="AE19" s="757"/>
      <c r="AF19" s="576">
        <v>
33601</v>
      </c>
      <c r="AG19" s="758"/>
      <c r="AH19" s="758"/>
      <c r="AI19" s="758">
        <v>
92522</v>
      </c>
      <c r="AJ19" s="758"/>
      <c r="AK19" s="759"/>
      <c r="AL19" s="731">
        <v>
14</v>
      </c>
      <c r="AM19" s="731"/>
      <c r="AN19" s="731"/>
      <c r="AO19" s="576">
        <v>
49762</v>
      </c>
      <c r="AP19" s="728"/>
      <c r="AQ19" s="728"/>
      <c r="AR19" s="758">
        <v>
107728</v>
      </c>
      <c r="AS19" s="728"/>
      <c r="AT19" s="730"/>
      <c r="AU19" s="692" t="s">
        <v>
488</v>
      </c>
      <c r="AV19" s="693"/>
      <c r="AW19" s="693"/>
      <c r="AX19" s="694"/>
      <c r="AY19" s="761">
        <v>
295</v>
      </c>
      <c r="AZ19" s="762"/>
      <c r="BA19" s="762"/>
      <c r="BB19" s="762">
        <v>
297</v>
      </c>
      <c r="BC19" s="762"/>
      <c r="BD19" s="762">
        <v>
294</v>
      </c>
      <c r="BE19" s="762"/>
      <c r="BF19" s="749">
        <f t="shared" si="0"/>
        <v>
2.0033898305084747</v>
      </c>
      <c r="BG19" s="749"/>
      <c r="BH19" s="749"/>
      <c r="BI19" s="677">
        <f>
(BB19+BD19)/'[1]28年度'!C17</f>
        <v>
1441.4634146341464</v>
      </c>
      <c r="BJ19" s="677"/>
      <c r="BK19" s="763"/>
      <c r="BL19" s="692" t="s">
        <v>
488</v>
      </c>
      <c r="BM19" s="693"/>
      <c r="BN19" s="693"/>
      <c r="BO19" s="694"/>
      <c r="BP19" s="764">
        <v>
1263</v>
      </c>
      <c r="BQ19" s="765"/>
      <c r="BR19" s="765"/>
      <c r="BS19" s="765">
        <v>
1145</v>
      </c>
      <c r="BT19" s="765"/>
      <c r="BU19" s="762">
        <v>
1346</v>
      </c>
      <c r="BV19" s="762"/>
      <c r="BW19" s="749">
        <f t="shared" si="1"/>
        <v>
1.9722882026920032</v>
      </c>
      <c r="BX19" s="749"/>
      <c r="BY19" s="749"/>
      <c r="BZ19" s="677">
        <f>
(BS19+BU19)/'[1]28年度'!F18</f>
        <v>
13110.526315789473</v>
      </c>
      <c r="CA19" s="677"/>
      <c r="CB19" s="763"/>
      <c r="CC19" s="692" t="s">
        <v>
488</v>
      </c>
      <c r="CD19" s="693"/>
      <c r="CE19" s="693"/>
      <c r="CF19" s="694"/>
      <c r="CG19" s="761">
        <v>
299</v>
      </c>
      <c r="CH19" s="762"/>
      <c r="CI19" s="762"/>
      <c r="CJ19" s="762">
        <v>
298</v>
      </c>
      <c r="CK19" s="762"/>
      <c r="CL19" s="762">
        <v>
287</v>
      </c>
      <c r="CM19" s="762"/>
      <c r="CN19" s="749">
        <f t="shared" si="2"/>
        <v>
1.9565217391304348</v>
      </c>
      <c r="CO19" s="749"/>
      <c r="CP19" s="749"/>
      <c r="CQ19" s="677">
        <f>
(CJ19+CL19)/'[1]28年度'!C17</f>
        <v>
1426.8292682926831</v>
      </c>
      <c r="CR19" s="677"/>
      <c r="CS19" s="763"/>
      <c r="CT19" s="692" t="s">
        <v>
488</v>
      </c>
      <c r="CU19" s="693"/>
      <c r="CV19" s="693"/>
      <c r="CW19" s="694"/>
      <c r="CX19" s="764">
        <v>
1260</v>
      </c>
      <c r="CY19" s="765"/>
      <c r="CZ19" s="765"/>
      <c r="DA19" s="765">
        <v>
1153</v>
      </c>
      <c r="DB19" s="765"/>
      <c r="DC19" s="762">
        <v>
1342</v>
      </c>
      <c r="DD19" s="762"/>
      <c r="DE19" s="749">
        <f t="shared" si="3"/>
        <v>
1.9801587301587302</v>
      </c>
      <c r="DF19" s="749"/>
      <c r="DG19" s="749"/>
      <c r="DH19" s="677">
        <f>
(DA19+DC19)/'[1]28年度'!F18</f>
        <v>
13131.578947368422</v>
      </c>
      <c r="DI19" s="677"/>
      <c r="DJ19" s="763"/>
      <c r="DK19" s="698" t="s">
        <v>
488</v>
      </c>
      <c r="DL19" s="698"/>
      <c r="DM19" s="698"/>
      <c r="DN19" s="698"/>
      <c r="DO19" s="768">
        <v>
304</v>
      </c>
      <c r="DP19" s="769"/>
      <c r="DQ19" s="769"/>
      <c r="DR19" s="753">
        <v>
307</v>
      </c>
      <c r="DS19" s="753"/>
      <c r="DT19" s="753">
        <v>
297</v>
      </c>
      <c r="DU19" s="753"/>
      <c r="DV19" s="749">
        <f t="shared" si="4"/>
        <v>
1.986842105263158</v>
      </c>
      <c r="DW19" s="749"/>
      <c r="DX19" s="749"/>
      <c r="DY19" s="677">
        <f>
(DR19+DT19)/'[1]28年度'!C17</f>
        <v>
1473.1707317073171</v>
      </c>
      <c r="DZ19" s="677"/>
      <c r="EA19" s="677"/>
      <c r="EB19" s="698" t="s">
        <v>
488</v>
      </c>
      <c r="EC19" s="698"/>
      <c r="ED19" s="698"/>
      <c r="EE19" s="698"/>
      <c r="EF19" s="766">
        <v>
1296</v>
      </c>
      <c r="EG19" s="767"/>
      <c r="EH19" s="767"/>
      <c r="EI19" s="767">
        <v>
1187</v>
      </c>
      <c r="EJ19" s="767"/>
      <c r="EK19" s="753">
        <v>
1384</v>
      </c>
      <c r="EL19" s="753"/>
      <c r="EM19" s="749">
        <f t="shared" si="5"/>
        <v>
1.9837962962962963</v>
      </c>
      <c r="EN19" s="749"/>
      <c r="EO19" s="749"/>
      <c r="EP19" s="677">
        <f>
(EI19+EK19)/'[1]28年度'!F18</f>
        <v>
13531.578947368422</v>
      </c>
      <c r="EQ19" s="677"/>
      <c r="ER19" s="763"/>
      <c r="ES19" s="4"/>
      <c r="ET19" s="4"/>
      <c r="EU19" s="4"/>
      <c r="EV19" s="4"/>
      <c r="EW19" s="4"/>
      <c r="EX19" s="4"/>
      <c r="EY19" s="4"/>
      <c r="EZ19" s="4"/>
      <c r="FA19" s="4"/>
      <c r="FB19" s="4"/>
      <c r="FC19" s="4"/>
      <c r="FD19" s="4"/>
      <c r="FE19" s="4"/>
      <c r="FF19" s="4"/>
      <c r="FG19" s="4"/>
      <c r="FH19" s="4"/>
      <c r="FI19" s="4"/>
      <c r="FJ19" s="4"/>
      <c r="FK19" s="4"/>
      <c r="FL19" s="4"/>
      <c r="FM19" s="4"/>
      <c r="FN19" s="4"/>
      <c r="FO19" s="4"/>
      <c r="FP19" s="4"/>
    </row>
    <row r="20" spans="1:172" ht="19.5" customHeight="1">
      <c r="A20" s="4"/>
      <c r="B20" s="4"/>
      <c r="C20" s="4"/>
      <c r="D20" s="4"/>
      <c r="E20" s="4"/>
      <c r="F20" s="4"/>
      <c r="G20" s="4"/>
      <c r="H20" s="4"/>
      <c r="I20" s="4"/>
      <c r="J20" s="4"/>
      <c r="K20" s="755">
        <v>
43</v>
      </c>
      <c r="L20" s="756"/>
      <c r="M20" s="757"/>
      <c r="N20" s="760">
        <v>
483</v>
      </c>
      <c r="O20" s="728"/>
      <c r="P20" s="728"/>
      <c r="Q20" s="758">
        <v>
3445</v>
      </c>
      <c r="R20" s="758"/>
      <c r="S20" s="759"/>
      <c r="T20" s="731">
        <v>
16</v>
      </c>
      <c r="U20" s="731"/>
      <c r="V20" s="731"/>
      <c r="W20" s="758">
        <v>
2549</v>
      </c>
      <c r="X20" s="728"/>
      <c r="Y20" s="728"/>
      <c r="Z20" s="758">
        <v>
13901</v>
      </c>
      <c r="AA20" s="728"/>
      <c r="AB20" s="728"/>
      <c r="AC20" s="755">
        <v>
47</v>
      </c>
      <c r="AD20" s="756"/>
      <c r="AE20" s="757"/>
      <c r="AF20" s="576">
        <v>
35046</v>
      </c>
      <c r="AG20" s="758"/>
      <c r="AH20" s="758"/>
      <c r="AI20" s="758">
        <v>
94554</v>
      </c>
      <c r="AJ20" s="758"/>
      <c r="AK20" s="759"/>
      <c r="AL20" s="731">
        <v>
15</v>
      </c>
      <c r="AM20" s="731"/>
      <c r="AN20" s="731"/>
      <c r="AO20" s="576">
        <v>
50476</v>
      </c>
      <c r="AP20" s="728"/>
      <c r="AQ20" s="728"/>
      <c r="AR20" s="758">
        <v>
108440</v>
      </c>
      <c r="AS20" s="728"/>
      <c r="AT20" s="730"/>
      <c r="AU20" s="692" t="s">
        <v>
490</v>
      </c>
      <c r="AV20" s="693"/>
      <c r="AW20" s="693"/>
      <c r="AX20" s="694"/>
      <c r="AY20" s="761">
        <v>
269</v>
      </c>
      <c r="AZ20" s="762"/>
      <c r="BA20" s="762"/>
      <c r="BB20" s="762">
        <v>
304</v>
      </c>
      <c r="BC20" s="762"/>
      <c r="BD20" s="762">
        <v>
292</v>
      </c>
      <c r="BE20" s="762"/>
      <c r="BF20" s="749">
        <f t="shared" si="0"/>
        <v>
2.2156133828996283</v>
      </c>
      <c r="BG20" s="749"/>
      <c r="BH20" s="749"/>
      <c r="BI20" s="677">
        <f>
(BB20+BD20)/'[1]28年度'!C18</f>
        <v>
2483.3333333333335</v>
      </c>
      <c r="BJ20" s="677"/>
      <c r="BK20" s="763"/>
      <c r="BL20" s="692" t="s">
        <v>
490</v>
      </c>
      <c r="BM20" s="693"/>
      <c r="BN20" s="693"/>
      <c r="BO20" s="694"/>
      <c r="BP20" s="764">
        <v>
710</v>
      </c>
      <c r="BQ20" s="765"/>
      <c r="BR20" s="765"/>
      <c r="BS20" s="765">
        <v>
741</v>
      </c>
      <c r="BT20" s="765"/>
      <c r="BU20" s="762">
        <v>
806</v>
      </c>
      <c r="BV20" s="762"/>
      <c r="BW20" s="749">
        <f t="shared" si="1"/>
        <v>
2.1788732394366197</v>
      </c>
      <c r="BX20" s="749"/>
      <c r="BY20" s="749"/>
      <c r="BZ20" s="677">
        <f>
(BS20+BU20)/'[1]28年度'!F19</f>
        <v>
8142.105263157895</v>
      </c>
      <c r="CA20" s="677"/>
      <c r="CB20" s="763"/>
      <c r="CC20" s="692" t="s">
        <v>
995</v>
      </c>
      <c r="CD20" s="693"/>
      <c r="CE20" s="693"/>
      <c r="CF20" s="694"/>
      <c r="CG20" s="761">
        <v>
287</v>
      </c>
      <c r="CH20" s="762"/>
      <c r="CI20" s="762"/>
      <c r="CJ20" s="762">
        <v>
317</v>
      </c>
      <c r="CK20" s="762"/>
      <c r="CL20" s="762">
        <v>
304</v>
      </c>
      <c r="CM20" s="762"/>
      <c r="CN20" s="749">
        <f t="shared" si="2"/>
        <v>
2.1637630662020908</v>
      </c>
      <c r="CO20" s="749"/>
      <c r="CP20" s="749"/>
      <c r="CQ20" s="677">
        <f>
(CJ20+CL20)/'[1]28年度'!C18</f>
        <v>
2587.5</v>
      </c>
      <c r="CR20" s="677"/>
      <c r="CS20" s="763"/>
      <c r="CT20" s="692" t="s">
        <v>
995</v>
      </c>
      <c r="CU20" s="693"/>
      <c r="CV20" s="693"/>
      <c r="CW20" s="694"/>
      <c r="CX20" s="764">
        <v>
711</v>
      </c>
      <c r="CY20" s="765"/>
      <c r="CZ20" s="765"/>
      <c r="DA20" s="765">
        <v>
748</v>
      </c>
      <c r="DB20" s="765"/>
      <c r="DC20" s="762">
        <v>
814</v>
      </c>
      <c r="DD20" s="762"/>
      <c r="DE20" s="749">
        <f t="shared" si="3"/>
        <v>
2.1969057665260197</v>
      </c>
      <c r="DF20" s="749"/>
      <c r="DG20" s="749"/>
      <c r="DH20" s="677">
        <f>
(DA20+DC20)/'[1]28年度'!F19</f>
        <v>
8221.0526315789466</v>
      </c>
      <c r="DI20" s="677"/>
      <c r="DJ20" s="763"/>
      <c r="DK20" s="698" t="s">
        <v>
995</v>
      </c>
      <c r="DL20" s="698"/>
      <c r="DM20" s="698"/>
      <c r="DN20" s="698"/>
      <c r="DO20" s="768">
        <v>
273</v>
      </c>
      <c r="DP20" s="769"/>
      <c r="DQ20" s="769"/>
      <c r="DR20" s="753">
        <v>
304</v>
      </c>
      <c r="DS20" s="753"/>
      <c r="DT20" s="753">
        <v>
297</v>
      </c>
      <c r="DU20" s="753"/>
      <c r="DV20" s="749">
        <f t="shared" si="4"/>
        <v>
2.2014652014652016</v>
      </c>
      <c r="DW20" s="749"/>
      <c r="DX20" s="749"/>
      <c r="DY20" s="677">
        <f>
(DR20+DT20)/'[1]28年度'!C18</f>
        <v>
2504.166666666667</v>
      </c>
      <c r="DZ20" s="677"/>
      <c r="EA20" s="677"/>
      <c r="EB20" s="698" t="s">
        <v>
995</v>
      </c>
      <c r="EC20" s="698"/>
      <c r="ED20" s="698"/>
      <c r="EE20" s="698"/>
      <c r="EF20" s="766">
        <v>
736</v>
      </c>
      <c r="EG20" s="767"/>
      <c r="EH20" s="767"/>
      <c r="EI20" s="767">
        <v>
765</v>
      </c>
      <c r="EJ20" s="767"/>
      <c r="EK20" s="753">
        <v>
825</v>
      </c>
      <c r="EL20" s="753"/>
      <c r="EM20" s="749">
        <f t="shared" si="5"/>
        <v>
2.160326086956522</v>
      </c>
      <c r="EN20" s="749"/>
      <c r="EO20" s="749"/>
      <c r="EP20" s="677">
        <f>
(EI20+EK20)/'[1]28年度'!F19</f>
        <v>
8368.4210526315783</v>
      </c>
      <c r="EQ20" s="677"/>
      <c r="ER20" s="763"/>
      <c r="ES20" s="4"/>
      <c r="ET20" s="4"/>
      <c r="EU20" s="4"/>
      <c r="EV20" s="4"/>
      <c r="EW20" s="4"/>
      <c r="EX20" s="4"/>
      <c r="EY20" s="4"/>
      <c r="EZ20" s="4"/>
      <c r="FA20" s="4"/>
      <c r="FB20" s="4"/>
      <c r="FC20" s="4"/>
      <c r="FD20" s="4"/>
      <c r="FE20" s="4"/>
      <c r="FF20" s="4"/>
      <c r="FG20" s="4"/>
      <c r="FH20" s="4"/>
      <c r="FI20" s="4"/>
      <c r="FJ20" s="4"/>
      <c r="FK20" s="4"/>
      <c r="FL20" s="4"/>
      <c r="FM20" s="4"/>
      <c r="FN20" s="4"/>
      <c r="FO20" s="4"/>
      <c r="FP20" s="4"/>
    </row>
    <row r="21" spans="1:172" ht="19.5" customHeight="1">
      <c r="A21" s="4"/>
      <c r="B21" s="4"/>
      <c r="C21" s="4"/>
      <c r="D21" s="4"/>
      <c r="E21" s="4"/>
      <c r="F21" s="4"/>
      <c r="G21" s="4"/>
      <c r="H21" s="4"/>
      <c r="I21" s="4"/>
      <c r="J21" s="4"/>
      <c r="K21" s="755">
        <v>
44</v>
      </c>
      <c r="L21" s="756"/>
      <c r="M21" s="757"/>
      <c r="N21" s="760">
        <v>
485</v>
      </c>
      <c r="O21" s="728"/>
      <c r="P21" s="728"/>
      <c r="Q21" s="758">
        <v>
3449</v>
      </c>
      <c r="R21" s="758"/>
      <c r="S21" s="759"/>
      <c r="T21" s="731">
        <v>
17</v>
      </c>
      <c r="U21" s="731"/>
      <c r="V21" s="731"/>
      <c r="W21" s="758">
        <v>
2741</v>
      </c>
      <c r="X21" s="728"/>
      <c r="Y21" s="728"/>
      <c r="Z21" s="758">
        <v>
15033</v>
      </c>
      <c r="AA21" s="728"/>
      <c r="AB21" s="728"/>
      <c r="AC21" s="755">
        <v>
48</v>
      </c>
      <c r="AD21" s="756"/>
      <c r="AE21" s="757"/>
      <c r="AF21" s="576">
        <v>
36306</v>
      </c>
      <c r="AG21" s="758"/>
      <c r="AH21" s="758"/>
      <c r="AI21" s="758">
        <v>
96204</v>
      </c>
      <c r="AJ21" s="758"/>
      <c r="AK21" s="759"/>
      <c r="AL21" s="731">
        <v>
16</v>
      </c>
      <c r="AM21" s="731"/>
      <c r="AN21" s="731"/>
      <c r="AO21" s="773">
        <v>
50911</v>
      </c>
      <c r="AP21" s="774"/>
      <c r="AQ21" s="774"/>
      <c r="AR21" s="774">
        <v>
108949</v>
      </c>
      <c r="AS21" s="774"/>
      <c r="AT21" s="775"/>
      <c r="AU21" s="692" t="s">
        <v>
426</v>
      </c>
      <c r="AV21" s="693"/>
      <c r="AW21" s="693"/>
      <c r="AX21" s="694"/>
      <c r="AY21" s="761">
        <f>
SUM(AY22:BA26)</f>
        <v>
7593</v>
      </c>
      <c r="AZ21" s="762"/>
      <c r="BA21" s="762"/>
      <c r="BB21" s="762">
        <f>
SUM(BB22:BC26)</f>
        <v>
7865</v>
      </c>
      <c r="BC21" s="762"/>
      <c r="BD21" s="762">
        <f>
SUM(BD22:BE26)</f>
        <v>
8009</v>
      </c>
      <c r="BE21" s="762"/>
      <c r="BF21" s="749">
        <f t="shared" si="0"/>
        <v>
2.090609772158567</v>
      </c>
      <c r="BG21" s="749"/>
      <c r="BH21" s="749"/>
      <c r="BI21" s="677">
        <f>
(BB21+BD21)/'[1]28年度'!C25</f>
        <v>
14300.900900900902</v>
      </c>
      <c r="BJ21" s="677"/>
      <c r="BK21" s="763"/>
      <c r="BL21" s="692" t="s">
        <v>
491</v>
      </c>
      <c r="BM21" s="693"/>
      <c r="BN21" s="693"/>
      <c r="BO21" s="694"/>
      <c r="BP21" s="764">
        <v>
205</v>
      </c>
      <c r="BQ21" s="765"/>
      <c r="BR21" s="765"/>
      <c r="BS21" s="765">
        <v>
214</v>
      </c>
      <c r="BT21" s="765"/>
      <c r="BU21" s="762">
        <v>
228</v>
      </c>
      <c r="BV21" s="762"/>
      <c r="BW21" s="749">
        <f t="shared" si="1"/>
        <v>
2.1560975609756099</v>
      </c>
      <c r="BX21" s="749"/>
      <c r="BY21" s="749"/>
      <c r="BZ21" s="677">
        <f>
(BS21+BU21)/'[1]28年度'!F20</f>
        <v>
2210</v>
      </c>
      <c r="CA21" s="677"/>
      <c r="CB21" s="763"/>
      <c r="CC21" s="692" t="s">
        <v>
426</v>
      </c>
      <c r="CD21" s="693"/>
      <c r="CE21" s="693"/>
      <c r="CF21" s="694"/>
      <c r="CG21" s="761">
        <f>
SUM(CG22:CI26)</f>
        <v>
7731</v>
      </c>
      <c r="CH21" s="762"/>
      <c r="CI21" s="762"/>
      <c r="CJ21" s="762">
        <f>
SUM(CJ22:CK26)</f>
        <v>
7961</v>
      </c>
      <c r="CK21" s="762"/>
      <c r="CL21" s="762">
        <f>
SUM(CL22:CM26)</f>
        <v>
8150</v>
      </c>
      <c r="CM21" s="762"/>
      <c r="CN21" s="749">
        <f t="shared" si="2"/>
        <v>
2.083947742853447</v>
      </c>
      <c r="CO21" s="749"/>
      <c r="CP21" s="749"/>
      <c r="CQ21" s="677">
        <f>
(CJ21+CL21)/'[1]28年度'!C25</f>
        <v>
14514.414414414416</v>
      </c>
      <c r="CR21" s="677"/>
      <c r="CS21" s="763"/>
      <c r="CT21" s="692" t="s">
        <v>
996</v>
      </c>
      <c r="CU21" s="693"/>
      <c r="CV21" s="693"/>
      <c r="CW21" s="694"/>
      <c r="CX21" s="764">
        <v>
214</v>
      </c>
      <c r="CY21" s="765"/>
      <c r="CZ21" s="765"/>
      <c r="DA21" s="765">
        <v>
214</v>
      </c>
      <c r="DB21" s="765"/>
      <c r="DC21" s="762">
        <v>
230</v>
      </c>
      <c r="DD21" s="762"/>
      <c r="DE21" s="749">
        <f t="shared" si="3"/>
        <v>
2.0747663551401869</v>
      </c>
      <c r="DF21" s="749"/>
      <c r="DG21" s="749"/>
      <c r="DH21" s="677">
        <f>
(DA21+DC21)/'[1]28年度'!F20</f>
        <v>
2220</v>
      </c>
      <c r="DI21" s="677"/>
      <c r="DJ21" s="763"/>
      <c r="DK21" s="698" t="s">
        <v>
426</v>
      </c>
      <c r="DL21" s="698"/>
      <c r="DM21" s="698"/>
      <c r="DN21" s="698"/>
      <c r="DO21" s="768">
        <f>
SUM(DO22:DQ26)</f>
        <v>
7827</v>
      </c>
      <c r="DP21" s="769"/>
      <c r="DQ21" s="769"/>
      <c r="DR21" s="753">
        <f>
SUM(DR22:DS26)</f>
        <v>
8052</v>
      </c>
      <c r="DS21" s="753"/>
      <c r="DT21" s="753">
        <f>
SUM(DT22:DU26)</f>
        <v>
8243</v>
      </c>
      <c r="DU21" s="753"/>
      <c r="DV21" s="749">
        <f t="shared" si="4"/>
        <v>
2.0818960010221028</v>
      </c>
      <c r="DW21" s="749"/>
      <c r="DX21" s="749"/>
      <c r="DY21" s="770">
        <f>
(DR21+DT21)/'[1]28年度'!C25</f>
        <v>
14680.180180180181</v>
      </c>
      <c r="DZ21" s="770"/>
      <c r="EA21" s="770"/>
      <c r="EB21" s="698" t="s">
        <v>
996</v>
      </c>
      <c r="EC21" s="698"/>
      <c r="ED21" s="698"/>
      <c r="EE21" s="698"/>
      <c r="EF21" s="766">
        <v>
208</v>
      </c>
      <c r="EG21" s="767"/>
      <c r="EH21" s="767"/>
      <c r="EI21" s="767">
        <v>
218</v>
      </c>
      <c r="EJ21" s="767"/>
      <c r="EK21" s="753">
        <v>
220</v>
      </c>
      <c r="EL21" s="753"/>
      <c r="EM21" s="749">
        <f t="shared" si="5"/>
        <v>
2.1057692307692308</v>
      </c>
      <c r="EN21" s="749"/>
      <c r="EO21" s="749"/>
      <c r="EP21" s="677">
        <f>
(EI21+EK21)/'[1]28年度'!F20</f>
        <v>
2190</v>
      </c>
      <c r="EQ21" s="677"/>
      <c r="ER21" s="763"/>
      <c r="ES21" s="4"/>
      <c r="ET21" s="4"/>
      <c r="EU21" s="4"/>
      <c r="EV21" s="4"/>
      <c r="EW21" s="4"/>
      <c r="EX21" s="4"/>
      <c r="EY21" s="4"/>
      <c r="EZ21" s="4"/>
      <c r="FA21" s="4"/>
      <c r="FB21" s="4"/>
      <c r="FC21" s="4"/>
      <c r="FD21" s="4"/>
      <c r="FE21" s="4"/>
      <c r="FF21" s="4"/>
      <c r="FG21" s="4"/>
      <c r="FH21" s="4"/>
      <c r="FI21" s="4"/>
      <c r="FJ21" s="4"/>
      <c r="FK21" s="4"/>
      <c r="FL21" s="4"/>
      <c r="FM21" s="4"/>
      <c r="FN21" s="4"/>
      <c r="FO21" s="4"/>
      <c r="FP21" s="4"/>
    </row>
    <row r="22" spans="1:172" ht="19.5" customHeight="1">
      <c r="A22" s="4"/>
      <c r="B22" s="4"/>
      <c r="C22" s="4"/>
      <c r="D22" s="4"/>
      <c r="E22" s="4"/>
      <c r="F22" s="4"/>
      <c r="G22" s="4"/>
      <c r="H22" s="4"/>
      <c r="I22" s="4"/>
      <c r="J22" s="4"/>
      <c r="K22" s="755">
        <v>
45</v>
      </c>
      <c r="L22" s="756"/>
      <c r="M22" s="757"/>
      <c r="N22" s="760">
        <v>
485</v>
      </c>
      <c r="O22" s="728"/>
      <c r="P22" s="728"/>
      <c r="Q22" s="758">
        <v>
3378</v>
      </c>
      <c r="R22" s="758"/>
      <c r="S22" s="759"/>
      <c r="T22" s="731">
        <v>
18</v>
      </c>
      <c r="U22" s="731"/>
      <c r="V22" s="731"/>
      <c r="W22" s="758">
        <v>
2781</v>
      </c>
      <c r="X22" s="728"/>
      <c r="Y22" s="728"/>
      <c r="Z22" s="758">
        <v>
16839</v>
      </c>
      <c r="AA22" s="728"/>
      <c r="AB22" s="728"/>
      <c r="AC22" s="755">
        <v>
49</v>
      </c>
      <c r="AD22" s="756"/>
      <c r="AE22" s="757"/>
      <c r="AF22" s="576">
        <v>
36665</v>
      </c>
      <c r="AG22" s="758"/>
      <c r="AH22" s="758"/>
      <c r="AI22" s="758">
        <v>
96878</v>
      </c>
      <c r="AJ22" s="758"/>
      <c r="AK22" s="759"/>
      <c r="AL22" s="731">
        <v>
17</v>
      </c>
      <c r="AM22" s="731"/>
      <c r="AN22" s="731"/>
      <c r="AO22" s="773">
        <v>
51424</v>
      </c>
      <c r="AP22" s="774"/>
      <c r="AQ22" s="774"/>
      <c r="AR22" s="774">
        <v>
109480</v>
      </c>
      <c r="AS22" s="774"/>
      <c r="AT22" s="775"/>
      <c r="AU22" s="692" t="s">
        <v>
488</v>
      </c>
      <c r="AV22" s="693"/>
      <c r="AW22" s="693"/>
      <c r="AX22" s="694"/>
      <c r="AY22" s="761">
        <v>
865</v>
      </c>
      <c r="AZ22" s="762"/>
      <c r="BA22" s="762"/>
      <c r="BB22" s="762">
        <v>
886</v>
      </c>
      <c r="BC22" s="762"/>
      <c r="BD22" s="762">
        <v>
902</v>
      </c>
      <c r="BE22" s="762"/>
      <c r="BF22" s="749">
        <f t="shared" si="0"/>
        <v>
2.0670520231213874</v>
      </c>
      <c r="BG22" s="749"/>
      <c r="BH22" s="749"/>
      <c r="BI22" s="677">
        <f>
(BB22+BD22)/'[1]28年度'!C20</f>
        <v>
11920</v>
      </c>
      <c r="BJ22" s="677"/>
      <c r="BK22" s="763"/>
      <c r="BL22" s="692" t="s">
        <v>
434</v>
      </c>
      <c r="BM22" s="693"/>
      <c r="BN22" s="693"/>
      <c r="BO22" s="694"/>
      <c r="BP22" s="761">
        <f>
SUM(BP23:BR27)</f>
        <v>
5327</v>
      </c>
      <c r="BQ22" s="762"/>
      <c r="BR22" s="762"/>
      <c r="BS22" s="762">
        <f>
SUM(BS23:BT27)</f>
        <v>
5751</v>
      </c>
      <c r="BT22" s="762"/>
      <c r="BU22" s="762">
        <f>
SUM(BU23:BV27)</f>
        <v>
5710</v>
      </c>
      <c r="BV22" s="762"/>
      <c r="BW22" s="749">
        <f t="shared" si="1"/>
        <v>
2.1514923972217006</v>
      </c>
      <c r="BX22" s="749"/>
      <c r="BY22" s="749"/>
      <c r="BZ22" s="677">
        <f>
(BS22+BU22)/'[1]28年度'!F27</f>
        <v>
8186.4285714285716</v>
      </c>
      <c r="CA22" s="677"/>
      <c r="CB22" s="763"/>
      <c r="CC22" s="692" t="s">
        <v>
488</v>
      </c>
      <c r="CD22" s="693"/>
      <c r="CE22" s="693"/>
      <c r="CF22" s="694"/>
      <c r="CG22" s="761">
        <v>
893</v>
      </c>
      <c r="CH22" s="762"/>
      <c r="CI22" s="762"/>
      <c r="CJ22" s="762">
        <v>
916</v>
      </c>
      <c r="CK22" s="762"/>
      <c r="CL22" s="762">
        <v>
948</v>
      </c>
      <c r="CM22" s="762"/>
      <c r="CN22" s="749">
        <f t="shared" si="2"/>
        <v>
2.0873460246360582</v>
      </c>
      <c r="CO22" s="749"/>
      <c r="CP22" s="749"/>
      <c r="CQ22" s="677">
        <f>
(CJ22+CL22)/'[1]28年度'!C20</f>
        <v>
12426.666666666668</v>
      </c>
      <c r="CR22" s="677"/>
      <c r="CS22" s="763"/>
      <c r="CT22" s="692" t="s">
        <v>
434</v>
      </c>
      <c r="CU22" s="693"/>
      <c r="CV22" s="693"/>
      <c r="CW22" s="694"/>
      <c r="CX22" s="761">
        <f>
SUM(CX23:CZ27)</f>
        <v>
5476</v>
      </c>
      <c r="CY22" s="762"/>
      <c r="CZ22" s="762"/>
      <c r="DA22" s="762">
        <f>
SUM(DA23:DB27)</f>
        <v>
5832</v>
      </c>
      <c r="DB22" s="762"/>
      <c r="DC22" s="762">
        <f>
SUM(DC23:DD27)</f>
        <v>
5800</v>
      </c>
      <c r="DD22" s="762"/>
      <c r="DE22" s="749">
        <f t="shared" si="3"/>
        <v>
2.1241782322863405</v>
      </c>
      <c r="DF22" s="749"/>
      <c r="DG22" s="749"/>
      <c r="DH22" s="677">
        <f>
(DA22+DC22)/'[1]28年度'!F27</f>
        <v>
8308.5714285714294</v>
      </c>
      <c r="DI22" s="677"/>
      <c r="DJ22" s="763"/>
      <c r="DK22" s="698" t="s">
        <v>
488</v>
      </c>
      <c r="DL22" s="698"/>
      <c r="DM22" s="698"/>
      <c r="DN22" s="698"/>
      <c r="DO22" s="768">
        <v>
903</v>
      </c>
      <c r="DP22" s="769"/>
      <c r="DQ22" s="769"/>
      <c r="DR22" s="753">
        <v>
910</v>
      </c>
      <c r="DS22" s="753"/>
      <c r="DT22" s="753">
        <v>
972</v>
      </c>
      <c r="DU22" s="753"/>
      <c r="DV22" s="749">
        <f t="shared" si="4"/>
        <v>
2.0841638981173864</v>
      </c>
      <c r="DW22" s="749"/>
      <c r="DX22" s="749"/>
      <c r="DY22" s="677">
        <f>
(DR22+DT22)/'[1]28年度'!C20</f>
        <v>
12546.666666666668</v>
      </c>
      <c r="DZ22" s="677"/>
      <c r="EA22" s="677"/>
      <c r="EB22" s="692" t="s">
        <v>
434</v>
      </c>
      <c r="EC22" s="693"/>
      <c r="ED22" s="693"/>
      <c r="EE22" s="694"/>
      <c r="EF22" s="772">
        <f>
SUM(EF23:EH27)</f>
        <v>
5641</v>
      </c>
      <c r="EG22" s="753"/>
      <c r="EH22" s="753"/>
      <c r="EI22" s="753">
        <f>
SUM(EI23:EJ27)</f>
        <v>
5984</v>
      </c>
      <c r="EJ22" s="753"/>
      <c r="EK22" s="753">
        <f>
SUM(EK23:EL27)</f>
        <v>
5926</v>
      </c>
      <c r="EL22" s="753"/>
      <c r="EM22" s="749">
        <f t="shared" si="5"/>
        <v>
2.1113277787626306</v>
      </c>
      <c r="EN22" s="749"/>
      <c r="EO22" s="749"/>
      <c r="EP22" s="677">
        <f>
(EI22+EK22)/'[1]28年度'!F27</f>
        <v>
8507.1428571428569</v>
      </c>
      <c r="EQ22" s="677"/>
      <c r="ER22" s="763"/>
      <c r="ES22" s="4"/>
      <c r="ET22" s="4"/>
      <c r="EU22" s="4"/>
      <c r="EV22" s="4"/>
      <c r="EW22" s="4"/>
      <c r="EX22" s="4"/>
      <c r="EY22" s="4"/>
      <c r="EZ22" s="4"/>
      <c r="FA22" s="4"/>
      <c r="FB22" s="4"/>
      <c r="FC22" s="4"/>
      <c r="FD22" s="4"/>
      <c r="FE22" s="4"/>
      <c r="FF22" s="4"/>
      <c r="FG22" s="4"/>
      <c r="FH22" s="4"/>
      <c r="FI22" s="4"/>
      <c r="FJ22" s="4"/>
      <c r="FK22" s="4"/>
      <c r="FL22" s="4"/>
      <c r="FM22" s="4"/>
      <c r="FN22" s="4"/>
      <c r="FO22" s="4"/>
      <c r="FP22" s="4"/>
    </row>
    <row r="23" spans="1:172" ht="19.5" customHeight="1">
      <c r="A23" s="4"/>
      <c r="B23" s="4"/>
      <c r="C23" s="4"/>
      <c r="D23" s="4"/>
      <c r="E23" s="4"/>
      <c r="F23" s="4"/>
      <c r="G23" s="4"/>
      <c r="H23" s="4"/>
      <c r="I23" s="4"/>
      <c r="J23" s="4"/>
      <c r="K23" s="692" t="s">
        <v>
497</v>
      </c>
      <c r="L23" s="693"/>
      <c r="M23" s="694"/>
      <c r="N23" s="760">
        <v>
515</v>
      </c>
      <c r="O23" s="728"/>
      <c r="P23" s="728"/>
      <c r="Q23" s="758">
        <v>
3378</v>
      </c>
      <c r="R23" s="758"/>
      <c r="S23" s="759"/>
      <c r="T23" s="731">
        <v>
19</v>
      </c>
      <c r="U23" s="731"/>
      <c r="V23" s="731"/>
      <c r="W23" s="758">
        <v>
2983</v>
      </c>
      <c r="X23" s="728"/>
      <c r="Y23" s="728"/>
      <c r="Z23" s="758">
        <v>
18741</v>
      </c>
      <c r="AA23" s="728"/>
      <c r="AB23" s="728"/>
      <c r="AC23" s="755">
        <v>
50</v>
      </c>
      <c r="AD23" s="756"/>
      <c r="AE23" s="757"/>
      <c r="AF23" s="576">
        <v>
37476</v>
      </c>
      <c r="AG23" s="758"/>
      <c r="AH23" s="758"/>
      <c r="AI23" s="758">
        <v>
98807</v>
      </c>
      <c r="AJ23" s="758"/>
      <c r="AK23" s="759"/>
      <c r="AL23" s="731">
        <v>
18</v>
      </c>
      <c r="AM23" s="731"/>
      <c r="AN23" s="731"/>
      <c r="AO23" s="773">
        <v>
51685</v>
      </c>
      <c r="AP23" s="774"/>
      <c r="AQ23" s="774"/>
      <c r="AR23" s="774">
        <v>
109452</v>
      </c>
      <c r="AS23" s="774"/>
      <c r="AT23" s="775"/>
      <c r="AU23" s="692" t="s">
        <v>
490</v>
      </c>
      <c r="AV23" s="693"/>
      <c r="AW23" s="693"/>
      <c r="AX23" s="694"/>
      <c r="AY23" s="761">
        <v>
1754</v>
      </c>
      <c r="AZ23" s="762"/>
      <c r="BA23" s="762"/>
      <c r="BB23" s="762">
        <v>
1911</v>
      </c>
      <c r="BC23" s="762"/>
      <c r="BD23" s="762">
        <v>
1892</v>
      </c>
      <c r="BE23" s="762"/>
      <c r="BF23" s="749">
        <f t="shared" si="0"/>
        <v>
2.1681870011402506</v>
      </c>
      <c r="BG23" s="749"/>
      <c r="BH23" s="749"/>
      <c r="BI23" s="677">
        <f>
(BB23+BD23)/'[1]28年度'!C21</f>
        <v>
13582.142857142855</v>
      </c>
      <c r="BJ23" s="677"/>
      <c r="BK23" s="763"/>
      <c r="BL23" s="692" t="s">
        <v>
488</v>
      </c>
      <c r="BM23" s="693"/>
      <c r="BN23" s="693"/>
      <c r="BO23" s="694"/>
      <c r="BP23" s="764">
        <v>
955</v>
      </c>
      <c r="BQ23" s="765"/>
      <c r="BR23" s="765"/>
      <c r="BS23" s="765">
        <v>
889</v>
      </c>
      <c r="BT23" s="765"/>
      <c r="BU23" s="762">
        <v>
938</v>
      </c>
      <c r="BV23" s="762"/>
      <c r="BW23" s="749">
        <f t="shared" si="1"/>
        <v>
1.913089005235602</v>
      </c>
      <c r="BX23" s="749"/>
      <c r="BY23" s="749"/>
      <c r="BZ23" s="677">
        <f>
(BS23+BU23)/'[1]28年度'!F22</f>
        <v>
8700</v>
      </c>
      <c r="CA23" s="677"/>
      <c r="CB23" s="763"/>
      <c r="CC23" s="692" t="s">
        <v>
995</v>
      </c>
      <c r="CD23" s="693"/>
      <c r="CE23" s="693"/>
      <c r="CF23" s="694"/>
      <c r="CG23" s="761">
        <v>
1754</v>
      </c>
      <c r="CH23" s="762"/>
      <c r="CI23" s="762"/>
      <c r="CJ23" s="762">
        <v>
1932</v>
      </c>
      <c r="CK23" s="762"/>
      <c r="CL23" s="762">
        <v>
1900</v>
      </c>
      <c r="CM23" s="762"/>
      <c r="CN23" s="749">
        <f t="shared" si="2"/>
        <v>
2.1847206385404787</v>
      </c>
      <c r="CO23" s="749"/>
      <c r="CP23" s="749"/>
      <c r="CQ23" s="677">
        <f>
(CJ23+CL23)/'[1]28年度'!C21</f>
        <v>
13685.714285714284</v>
      </c>
      <c r="CR23" s="677"/>
      <c r="CS23" s="763"/>
      <c r="CT23" s="692" t="s">
        <v>
488</v>
      </c>
      <c r="CU23" s="693"/>
      <c r="CV23" s="693"/>
      <c r="CW23" s="694"/>
      <c r="CX23" s="764">
        <v>
983</v>
      </c>
      <c r="CY23" s="765"/>
      <c r="CZ23" s="765"/>
      <c r="DA23" s="765">
        <v>
902</v>
      </c>
      <c r="DB23" s="765"/>
      <c r="DC23" s="762">
        <v>
981</v>
      </c>
      <c r="DD23" s="762"/>
      <c r="DE23" s="749">
        <f t="shared" si="3"/>
        <v>
1.9155645981688707</v>
      </c>
      <c r="DF23" s="749"/>
      <c r="DG23" s="749"/>
      <c r="DH23" s="677">
        <f>
(DA23+DC23)/'[1]28年度'!F22</f>
        <v>
8966.6666666666679</v>
      </c>
      <c r="DI23" s="677"/>
      <c r="DJ23" s="763"/>
      <c r="DK23" s="698" t="s">
        <v>
995</v>
      </c>
      <c r="DL23" s="698"/>
      <c r="DM23" s="698"/>
      <c r="DN23" s="698"/>
      <c r="DO23" s="768">
        <v>
1719</v>
      </c>
      <c r="DP23" s="769"/>
      <c r="DQ23" s="769"/>
      <c r="DR23" s="753">
        <v>
1882</v>
      </c>
      <c r="DS23" s="753"/>
      <c r="DT23" s="753">
        <v>
1863</v>
      </c>
      <c r="DU23" s="753"/>
      <c r="DV23" s="749">
        <f t="shared" si="4"/>
        <v>
2.1785922047702151</v>
      </c>
      <c r="DW23" s="749"/>
      <c r="DX23" s="749"/>
      <c r="DY23" s="677">
        <f>
(DR23+DT23)/'[1]28年度'!C21</f>
        <v>
13374.999999999998</v>
      </c>
      <c r="DZ23" s="677"/>
      <c r="EA23" s="677"/>
      <c r="EB23" s="698" t="s">
        <v>
488</v>
      </c>
      <c r="EC23" s="698"/>
      <c r="ED23" s="698"/>
      <c r="EE23" s="698"/>
      <c r="EF23" s="766">
        <v>
1001</v>
      </c>
      <c r="EG23" s="767"/>
      <c r="EH23" s="767"/>
      <c r="EI23" s="767">
        <v>
925</v>
      </c>
      <c r="EJ23" s="767"/>
      <c r="EK23" s="753">
        <v>
1000</v>
      </c>
      <c r="EL23" s="753"/>
      <c r="EM23" s="749">
        <f t="shared" si="5"/>
        <v>
1.9230769230769231</v>
      </c>
      <c r="EN23" s="749"/>
      <c r="EO23" s="749"/>
      <c r="EP23" s="677">
        <f>
(EI23+EK23)/'[1]28年度'!F22</f>
        <v>
9166.6666666666679</v>
      </c>
      <c r="EQ23" s="677"/>
      <c r="ER23" s="763"/>
      <c r="ES23" s="4"/>
      <c r="ET23" s="4"/>
      <c r="EU23" s="4"/>
      <c r="EV23" s="4"/>
      <c r="EW23" s="4"/>
      <c r="EX23" s="4"/>
      <c r="EY23" s="4"/>
      <c r="EZ23" s="4"/>
      <c r="FA23" s="4"/>
      <c r="FB23" s="4"/>
      <c r="FC23" s="4"/>
      <c r="FD23" s="4"/>
      <c r="FE23" s="4"/>
      <c r="FF23" s="4"/>
      <c r="FG23" s="4"/>
      <c r="FH23" s="4"/>
      <c r="FI23" s="4"/>
      <c r="FJ23" s="4"/>
      <c r="FK23" s="4"/>
      <c r="FL23" s="4"/>
      <c r="FM23" s="4"/>
      <c r="FN23" s="4"/>
      <c r="FO23" s="4"/>
      <c r="FP23" s="4"/>
    </row>
    <row r="24" spans="1:172" ht="19.5" customHeight="1">
      <c r="A24" s="4"/>
      <c r="B24" s="4"/>
      <c r="C24" s="4"/>
      <c r="D24" s="4"/>
      <c r="E24" s="4"/>
      <c r="F24" s="4"/>
      <c r="G24" s="4"/>
      <c r="H24" s="4"/>
      <c r="I24" s="4"/>
      <c r="J24" s="4"/>
      <c r="K24" s="755">
        <v>
3</v>
      </c>
      <c r="L24" s="756"/>
      <c r="M24" s="757"/>
      <c r="N24" s="760">
        <v>
513</v>
      </c>
      <c r="O24" s="728"/>
      <c r="P24" s="728"/>
      <c r="Q24" s="758">
        <v>
3632</v>
      </c>
      <c r="R24" s="758"/>
      <c r="S24" s="759"/>
      <c r="T24" s="731">
        <v>
20</v>
      </c>
      <c r="U24" s="731"/>
      <c r="V24" s="731"/>
      <c r="W24" s="758">
        <v>
3418</v>
      </c>
      <c r="X24" s="728"/>
      <c r="Y24" s="728"/>
      <c r="Z24" s="758">
        <v>
16188</v>
      </c>
      <c r="AA24" s="728"/>
      <c r="AB24" s="728"/>
      <c r="AC24" s="755">
        <v>
51</v>
      </c>
      <c r="AD24" s="756"/>
      <c r="AE24" s="757"/>
      <c r="AF24" s="576">
        <v>
37591</v>
      </c>
      <c r="AG24" s="758"/>
      <c r="AH24" s="758"/>
      <c r="AI24" s="758">
        <v>
99106</v>
      </c>
      <c r="AJ24" s="758"/>
      <c r="AK24" s="759"/>
      <c r="AL24" s="731">
        <v>
19</v>
      </c>
      <c r="AM24" s="731"/>
      <c r="AN24" s="731"/>
      <c r="AO24" s="773">
        <v>
52063</v>
      </c>
      <c r="AP24" s="774"/>
      <c r="AQ24" s="774"/>
      <c r="AR24" s="774">
        <v>
109713</v>
      </c>
      <c r="AS24" s="774"/>
      <c r="AT24" s="775"/>
      <c r="AU24" s="692" t="s">
        <v>
491</v>
      </c>
      <c r="AV24" s="693"/>
      <c r="AW24" s="693"/>
      <c r="AX24" s="694"/>
      <c r="AY24" s="761">
        <v>
1115</v>
      </c>
      <c r="AZ24" s="762"/>
      <c r="BA24" s="762"/>
      <c r="BB24" s="762">
        <v>
1260</v>
      </c>
      <c r="BC24" s="762"/>
      <c r="BD24" s="762">
        <v>
1232</v>
      </c>
      <c r="BE24" s="762"/>
      <c r="BF24" s="749">
        <f t="shared" si="0"/>
        <v>
2.2349775784753363</v>
      </c>
      <c r="BG24" s="749"/>
      <c r="BH24" s="749"/>
      <c r="BI24" s="677">
        <f>
(BB24+BD24)/'[1]28年度'!C22</f>
        <v>
11866.666666666668</v>
      </c>
      <c r="BJ24" s="677"/>
      <c r="BK24" s="763"/>
      <c r="BL24" s="692" t="s">
        <v>
490</v>
      </c>
      <c r="BM24" s="693"/>
      <c r="BN24" s="693"/>
      <c r="BO24" s="694"/>
      <c r="BP24" s="764">
        <v>
949</v>
      </c>
      <c r="BQ24" s="765"/>
      <c r="BR24" s="765"/>
      <c r="BS24" s="765">
        <v>
926</v>
      </c>
      <c r="BT24" s="765"/>
      <c r="BU24" s="762">
        <v>
930</v>
      </c>
      <c r="BV24" s="762"/>
      <c r="BW24" s="749">
        <f t="shared" si="1"/>
        <v>
1.9557428872497367</v>
      </c>
      <c r="BX24" s="749"/>
      <c r="BY24" s="749"/>
      <c r="BZ24" s="677">
        <f>
(BS24+BU24)/'[1]28年度'!F23</f>
        <v>
13257.142857142855</v>
      </c>
      <c r="CA24" s="677"/>
      <c r="CB24" s="763"/>
      <c r="CC24" s="692" t="s">
        <v>
996</v>
      </c>
      <c r="CD24" s="693"/>
      <c r="CE24" s="693"/>
      <c r="CF24" s="694"/>
      <c r="CG24" s="761">
        <v>
1135</v>
      </c>
      <c r="CH24" s="762"/>
      <c r="CI24" s="762"/>
      <c r="CJ24" s="762">
        <v>
1277</v>
      </c>
      <c r="CK24" s="762"/>
      <c r="CL24" s="762">
        <v>
1257</v>
      </c>
      <c r="CM24" s="762"/>
      <c r="CN24" s="749">
        <f t="shared" si="2"/>
        <v>
2.2325991189427312</v>
      </c>
      <c r="CO24" s="749"/>
      <c r="CP24" s="749"/>
      <c r="CQ24" s="677">
        <f>
(CJ24+CL24)/'[1]28年度'!C22</f>
        <v>
12066.666666666668</v>
      </c>
      <c r="CR24" s="677"/>
      <c r="CS24" s="763"/>
      <c r="CT24" s="692" t="s">
        <v>
995</v>
      </c>
      <c r="CU24" s="693"/>
      <c r="CV24" s="693"/>
      <c r="CW24" s="694"/>
      <c r="CX24" s="764">
        <v>
989</v>
      </c>
      <c r="CY24" s="765"/>
      <c r="CZ24" s="765"/>
      <c r="DA24" s="765">
        <v>
945</v>
      </c>
      <c r="DB24" s="765"/>
      <c r="DC24" s="762">
        <v>
939</v>
      </c>
      <c r="DD24" s="762"/>
      <c r="DE24" s="749">
        <f t="shared" si="3"/>
        <v>
1.9049544994944387</v>
      </c>
      <c r="DF24" s="749"/>
      <c r="DG24" s="749"/>
      <c r="DH24" s="677">
        <f>
(DA24+DC24)/'[1]28年度'!F23</f>
        <v>
13457.142857142855</v>
      </c>
      <c r="DI24" s="677"/>
      <c r="DJ24" s="763"/>
      <c r="DK24" s="698" t="s">
        <v>
996</v>
      </c>
      <c r="DL24" s="698"/>
      <c r="DM24" s="698"/>
      <c r="DN24" s="698"/>
      <c r="DO24" s="768">
        <v>
1150</v>
      </c>
      <c r="DP24" s="769"/>
      <c r="DQ24" s="769"/>
      <c r="DR24" s="753">
        <v>
1287</v>
      </c>
      <c r="DS24" s="753"/>
      <c r="DT24" s="753">
        <v>
1266</v>
      </c>
      <c r="DU24" s="753"/>
      <c r="DV24" s="749">
        <f t="shared" si="4"/>
        <v>
2.2200000000000002</v>
      </c>
      <c r="DW24" s="749"/>
      <c r="DX24" s="749"/>
      <c r="DY24" s="677">
        <f>
(DR24+DT24)/'[1]28年度'!C22</f>
        <v>
12157.142857142857</v>
      </c>
      <c r="DZ24" s="677"/>
      <c r="EA24" s="677"/>
      <c r="EB24" s="698" t="s">
        <v>
995</v>
      </c>
      <c r="EC24" s="698"/>
      <c r="ED24" s="698"/>
      <c r="EE24" s="698"/>
      <c r="EF24" s="766">
        <v>
1014</v>
      </c>
      <c r="EG24" s="767"/>
      <c r="EH24" s="767"/>
      <c r="EI24" s="767">
        <v>
964</v>
      </c>
      <c r="EJ24" s="767"/>
      <c r="EK24" s="753">
        <v>
941</v>
      </c>
      <c r="EL24" s="753"/>
      <c r="EM24" s="749">
        <f t="shared" si="5"/>
        <v>
1.8786982248520709</v>
      </c>
      <c r="EN24" s="749"/>
      <c r="EO24" s="749"/>
      <c r="EP24" s="677">
        <f>
(EI24+EK24)/'[1]28年度'!F23</f>
        <v>
13607.142857142855</v>
      </c>
      <c r="EQ24" s="677"/>
      <c r="ER24" s="763"/>
      <c r="ES24" s="4"/>
      <c r="ET24" s="4"/>
      <c r="EU24" s="4"/>
      <c r="EV24" s="4"/>
      <c r="EW24" s="4"/>
      <c r="EX24" s="4"/>
      <c r="EY24" s="4"/>
      <c r="EZ24" s="4"/>
      <c r="FA24" s="4"/>
      <c r="FB24" s="4"/>
      <c r="FC24" s="4"/>
      <c r="FD24" s="4"/>
      <c r="FE24" s="4"/>
      <c r="FF24" s="4"/>
      <c r="FG24" s="4"/>
      <c r="FH24" s="4"/>
      <c r="FI24" s="4"/>
      <c r="FJ24" s="4"/>
      <c r="FK24" s="4"/>
      <c r="FL24" s="4"/>
      <c r="FM24" s="4"/>
      <c r="FN24" s="4"/>
      <c r="FO24" s="4"/>
      <c r="FP24" s="4"/>
    </row>
    <row r="25" spans="1:172" ht="19.5" customHeight="1">
      <c r="A25" s="4"/>
      <c r="B25" s="4"/>
      <c r="C25" s="4"/>
      <c r="D25" s="4"/>
      <c r="E25" s="4"/>
      <c r="F25" s="4"/>
      <c r="G25" s="4"/>
      <c r="H25" s="4"/>
      <c r="I25" s="4"/>
      <c r="J25" s="4"/>
      <c r="K25" s="755">
        <v>
4</v>
      </c>
      <c r="L25" s="756"/>
      <c r="M25" s="757"/>
      <c r="N25" s="760">
        <v>
513</v>
      </c>
      <c r="O25" s="728"/>
      <c r="P25" s="728"/>
      <c r="Q25" s="758">
        <v>
3780</v>
      </c>
      <c r="R25" s="758"/>
      <c r="S25" s="759"/>
      <c r="T25" s="731">
        <v>
21</v>
      </c>
      <c r="U25" s="731"/>
      <c r="V25" s="731"/>
      <c r="W25" s="758">
        <v>
3994</v>
      </c>
      <c r="X25" s="728"/>
      <c r="Y25" s="728"/>
      <c r="Z25" s="758">
        <v>
19489</v>
      </c>
      <c r="AA25" s="728"/>
      <c r="AB25" s="728"/>
      <c r="AC25" s="755">
        <v>
52</v>
      </c>
      <c r="AD25" s="756"/>
      <c r="AE25" s="757"/>
      <c r="AF25" s="576">
        <v>
37690</v>
      </c>
      <c r="AG25" s="758"/>
      <c r="AH25" s="758"/>
      <c r="AI25" s="758">
        <v>
99146</v>
      </c>
      <c r="AJ25" s="758"/>
      <c r="AK25" s="759"/>
      <c r="AL25" s="731">
        <v>
20</v>
      </c>
      <c r="AM25" s="731"/>
      <c r="AN25" s="731"/>
      <c r="AO25" s="727">
        <v>
52683</v>
      </c>
      <c r="AP25" s="729">
        <v>
52683</v>
      </c>
      <c r="AQ25" s="729">
        <v>
52683</v>
      </c>
      <c r="AR25" s="729">
        <v>
110459</v>
      </c>
      <c r="AS25" s="729">
        <v>
110459</v>
      </c>
      <c r="AT25" s="776">
        <v>
110459</v>
      </c>
      <c r="AU25" s="692" t="s">
        <v>
492</v>
      </c>
      <c r="AV25" s="693"/>
      <c r="AW25" s="693"/>
      <c r="AX25" s="694"/>
      <c r="AY25" s="761">
        <v>
1139</v>
      </c>
      <c r="AZ25" s="762"/>
      <c r="BA25" s="762"/>
      <c r="BB25" s="762">
        <v>
1225</v>
      </c>
      <c r="BC25" s="762"/>
      <c r="BD25" s="762">
        <v>
1281</v>
      </c>
      <c r="BE25" s="762"/>
      <c r="BF25" s="749">
        <f t="shared" si="0"/>
        <v>
2.2001755926251096</v>
      </c>
      <c r="BG25" s="749"/>
      <c r="BH25" s="749"/>
      <c r="BI25" s="677">
        <f>
(BB25+BD25)/'[1]28年度'!C23</f>
        <v>
11933.333333333334</v>
      </c>
      <c r="BJ25" s="677"/>
      <c r="BK25" s="763"/>
      <c r="BL25" s="692" t="s">
        <v>
491</v>
      </c>
      <c r="BM25" s="693"/>
      <c r="BN25" s="693"/>
      <c r="BO25" s="694"/>
      <c r="BP25" s="764">
        <v>
2285</v>
      </c>
      <c r="BQ25" s="765"/>
      <c r="BR25" s="765"/>
      <c r="BS25" s="765">
        <v>
2766</v>
      </c>
      <c r="BT25" s="765"/>
      <c r="BU25" s="762">
        <v>
2641</v>
      </c>
      <c r="BV25" s="762"/>
      <c r="BW25" s="749">
        <f t="shared" si="1"/>
        <v>
2.3663019693654266</v>
      </c>
      <c r="BX25" s="749"/>
      <c r="BY25" s="749"/>
      <c r="BZ25" s="677">
        <f>
(BS25+BU25)/'[1]28年度'!F24</f>
        <v>
12873.809523809525</v>
      </c>
      <c r="CA25" s="677"/>
      <c r="CB25" s="763"/>
      <c r="CC25" s="692" t="s">
        <v>
997</v>
      </c>
      <c r="CD25" s="693"/>
      <c r="CE25" s="693"/>
      <c r="CF25" s="694"/>
      <c r="CG25" s="761">
        <v>
1149</v>
      </c>
      <c r="CH25" s="762"/>
      <c r="CI25" s="762"/>
      <c r="CJ25" s="762">
        <v>
1210</v>
      </c>
      <c r="CK25" s="762"/>
      <c r="CL25" s="762">
        <v>
1277</v>
      </c>
      <c r="CM25" s="762"/>
      <c r="CN25" s="749">
        <f t="shared" si="2"/>
        <v>
2.1644908616187988</v>
      </c>
      <c r="CO25" s="749"/>
      <c r="CP25" s="749"/>
      <c r="CQ25" s="677">
        <f>
(CJ25+CL25)/'[1]28年度'!C23</f>
        <v>
11842.857142857143</v>
      </c>
      <c r="CR25" s="677"/>
      <c r="CS25" s="763"/>
      <c r="CT25" s="692" t="s">
        <v>
996</v>
      </c>
      <c r="CU25" s="693"/>
      <c r="CV25" s="693"/>
      <c r="CW25" s="694"/>
      <c r="CX25" s="764">
        <v>
2371</v>
      </c>
      <c r="CY25" s="765"/>
      <c r="CZ25" s="765"/>
      <c r="DA25" s="765">
        <v>
2834</v>
      </c>
      <c r="DB25" s="765"/>
      <c r="DC25" s="762">
        <v>
2705</v>
      </c>
      <c r="DD25" s="762"/>
      <c r="DE25" s="749">
        <f t="shared" si="3"/>
        <v>
2.3361450864614088</v>
      </c>
      <c r="DF25" s="749"/>
      <c r="DG25" s="749"/>
      <c r="DH25" s="677">
        <f>
(DA25+DC25)/'[1]28年度'!F24</f>
        <v>
13188.095238095239</v>
      </c>
      <c r="DI25" s="677"/>
      <c r="DJ25" s="763"/>
      <c r="DK25" s="698" t="s">
        <v>
997</v>
      </c>
      <c r="DL25" s="698"/>
      <c r="DM25" s="698"/>
      <c r="DN25" s="698"/>
      <c r="DO25" s="768">
        <v>
1163</v>
      </c>
      <c r="DP25" s="769"/>
      <c r="DQ25" s="769"/>
      <c r="DR25" s="753">
        <v>
1235</v>
      </c>
      <c r="DS25" s="753"/>
      <c r="DT25" s="753">
        <v>
1303</v>
      </c>
      <c r="DU25" s="753"/>
      <c r="DV25" s="749">
        <f t="shared" si="4"/>
        <v>
2.182287188306105</v>
      </c>
      <c r="DW25" s="749"/>
      <c r="DX25" s="749"/>
      <c r="DY25" s="677">
        <f>
(DR25+DT25)/'[1]28年度'!C23</f>
        <v>
12085.714285714286</v>
      </c>
      <c r="DZ25" s="677"/>
      <c r="EA25" s="677"/>
      <c r="EB25" s="698" t="s">
        <v>
996</v>
      </c>
      <c r="EC25" s="698"/>
      <c r="ED25" s="698"/>
      <c r="EE25" s="698"/>
      <c r="EF25" s="766">
        <v>
2422</v>
      </c>
      <c r="EG25" s="767"/>
      <c r="EH25" s="767"/>
      <c r="EI25" s="767">
        <v>
2871</v>
      </c>
      <c r="EJ25" s="767"/>
      <c r="EK25" s="753">
        <v>
2731</v>
      </c>
      <c r="EL25" s="753"/>
      <c r="EM25" s="749">
        <f t="shared" si="5"/>
        <v>
2.3129644921552437</v>
      </c>
      <c r="EN25" s="749"/>
      <c r="EO25" s="749"/>
      <c r="EP25" s="677">
        <f>
(EI25+EK25)/'[1]28年度'!F24</f>
        <v>
13338.095238095239</v>
      </c>
      <c r="EQ25" s="677"/>
      <c r="ER25" s="763"/>
      <c r="ES25" s="4"/>
      <c r="ET25" s="4"/>
      <c r="EU25" s="4"/>
      <c r="EV25" s="4"/>
      <c r="EW25" s="4"/>
      <c r="EX25" s="4"/>
      <c r="EY25" s="4"/>
      <c r="EZ25" s="4"/>
      <c r="FA25" s="4"/>
      <c r="FB25" s="4"/>
      <c r="FC25" s="4"/>
      <c r="FD25" s="4"/>
      <c r="FE25" s="4"/>
      <c r="FF25" s="4"/>
      <c r="FG25" s="4"/>
      <c r="FH25" s="4"/>
      <c r="FI25" s="4"/>
      <c r="FJ25" s="4"/>
      <c r="FK25" s="4"/>
      <c r="FL25" s="4"/>
      <c r="FM25" s="4"/>
      <c r="FN25" s="4"/>
      <c r="FO25" s="4"/>
      <c r="FP25" s="4"/>
    </row>
    <row r="26" spans="1:172" ht="19.5" customHeight="1">
      <c r="A26" s="4"/>
      <c r="B26" s="4"/>
      <c r="C26" s="4"/>
      <c r="D26" s="4"/>
      <c r="E26" s="4"/>
      <c r="F26" s="4"/>
      <c r="G26" s="4"/>
      <c r="H26" s="4"/>
      <c r="I26" s="4"/>
      <c r="J26" s="4"/>
      <c r="K26" s="755">
        <v>
5</v>
      </c>
      <c r="L26" s="756"/>
      <c r="M26" s="757"/>
      <c r="N26" s="760">
        <v>
546</v>
      </c>
      <c r="O26" s="728"/>
      <c r="P26" s="728"/>
      <c r="Q26" s="758">
        <v>
3555</v>
      </c>
      <c r="R26" s="758"/>
      <c r="S26" s="759"/>
      <c r="T26" s="731">
        <v>
22</v>
      </c>
      <c r="U26" s="731"/>
      <c r="V26" s="731"/>
      <c r="W26" s="758">
        <v>
4626</v>
      </c>
      <c r="X26" s="728"/>
      <c r="Y26" s="728"/>
      <c r="Z26" s="758">
        <v>
19969</v>
      </c>
      <c r="AA26" s="728"/>
      <c r="AB26" s="728"/>
      <c r="AC26" s="755">
        <v>
53</v>
      </c>
      <c r="AD26" s="756"/>
      <c r="AE26" s="757"/>
      <c r="AF26" s="576">
        <v>
38364</v>
      </c>
      <c r="AG26" s="758"/>
      <c r="AH26" s="758"/>
      <c r="AI26" s="758">
        <v>
100158</v>
      </c>
      <c r="AJ26" s="758"/>
      <c r="AK26" s="759"/>
      <c r="AL26" s="731">
        <v>
21</v>
      </c>
      <c r="AM26" s="731"/>
      <c r="AN26" s="731"/>
      <c r="AO26" s="676">
        <v>
53211</v>
      </c>
      <c r="AP26" s="677"/>
      <c r="AQ26" s="677"/>
      <c r="AR26" s="677">
        <v>
110851</v>
      </c>
      <c r="AS26" s="677"/>
      <c r="AT26" s="763"/>
      <c r="AU26" s="692" t="s">
        <v>
493</v>
      </c>
      <c r="AV26" s="693"/>
      <c r="AW26" s="693"/>
      <c r="AX26" s="694"/>
      <c r="AY26" s="761">
        <v>
2720</v>
      </c>
      <c r="AZ26" s="762"/>
      <c r="BA26" s="762"/>
      <c r="BB26" s="762">
        <v>
2583</v>
      </c>
      <c r="BC26" s="762"/>
      <c r="BD26" s="762">
        <v>
2702</v>
      </c>
      <c r="BE26" s="762"/>
      <c r="BF26" s="749">
        <f t="shared" si="0"/>
        <v>
1.943014705882353</v>
      </c>
      <c r="BG26" s="749"/>
      <c r="BH26" s="749"/>
      <c r="BI26" s="677">
        <f>
(BB26+BD26)/'[1]28年度'!C24</f>
        <v>
20326.923076923078</v>
      </c>
      <c r="BJ26" s="677"/>
      <c r="BK26" s="763"/>
      <c r="BL26" s="692" t="s">
        <v>
492</v>
      </c>
      <c r="BM26" s="693"/>
      <c r="BN26" s="693"/>
      <c r="BO26" s="694"/>
      <c r="BP26" s="764">
        <v>
109</v>
      </c>
      <c r="BQ26" s="765"/>
      <c r="BR26" s="765"/>
      <c r="BS26" s="765">
        <v>
120</v>
      </c>
      <c r="BT26" s="765"/>
      <c r="BU26" s="762">
        <v>
93</v>
      </c>
      <c r="BV26" s="762"/>
      <c r="BW26" s="749">
        <f t="shared" si="1"/>
        <v>
1.9541284403669725</v>
      </c>
      <c r="BX26" s="749"/>
      <c r="BY26" s="749"/>
      <c r="BZ26" s="677">
        <f>
(BS26+BU26)/'[1]28年度'!F25</f>
        <v>
560.52631578947364</v>
      </c>
      <c r="CA26" s="677"/>
      <c r="CB26" s="763"/>
      <c r="CC26" s="692" t="s">
        <v>
998</v>
      </c>
      <c r="CD26" s="693"/>
      <c r="CE26" s="693"/>
      <c r="CF26" s="694"/>
      <c r="CG26" s="761">
        <v>
2800</v>
      </c>
      <c r="CH26" s="762"/>
      <c r="CI26" s="762"/>
      <c r="CJ26" s="762">
        <v>
2626</v>
      </c>
      <c r="CK26" s="762"/>
      <c r="CL26" s="762">
        <v>
2768</v>
      </c>
      <c r="CM26" s="762"/>
      <c r="CN26" s="749">
        <f t="shared" si="2"/>
        <v>
1.9264285714285714</v>
      </c>
      <c r="CO26" s="749"/>
      <c r="CP26" s="749"/>
      <c r="CQ26" s="677">
        <f>
(CJ26+CL26)/'[1]28年度'!C24</f>
        <v>
20746.153846153844</v>
      </c>
      <c r="CR26" s="677"/>
      <c r="CS26" s="763"/>
      <c r="CT26" s="692" t="s">
        <v>
997</v>
      </c>
      <c r="CU26" s="693"/>
      <c r="CV26" s="693"/>
      <c r="CW26" s="694"/>
      <c r="CX26" s="764">
        <v>
109</v>
      </c>
      <c r="CY26" s="765"/>
      <c r="CZ26" s="765"/>
      <c r="DA26" s="765">
        <v>
128</v>
      </c>
      <c r="DB26" s="765"/>
      <c r="DC26" s="762">
        <v>
91</v>
      </c>
      <c r="DD26" s="762"/>
      <c r="DE26" s="749">
        <f t="shared" si="3"/>
        <v>
2.0091743119266057</v>
      </c>
      <c r="DF26" s="749"/>
      <c r="DG26" s="749"/>
      <c r="DH26" s="677">
        <f>
(DA26+DC26)/'[1]28年度'!F25</f>
        <v>
576.31578947368416</v>
      </c>
      <c r="DI26" s="677"/>
      <c r="DJ26" s="763"/>
      <c r="DK26" s="698" t="s">
        <v>
998</v>
      </c>
      <c r="DL26" s="698"/>
      <c r="DM26" s="698"/>
      <c r="DN26" s="698"/>
      <c r="DO26" s="768">
        <v>
2892</v>
      </c>
      <c r="DP26" s="769"/>
      <c r="DQ26" s="769"/>
      <c r="DR26" s="753">
        <v>
2738</v>
      </c>
      <c r="DS26" s="753"/>
      <c r="DT26" s="753">
        <v>
2839</v>
      </c>
      <c r="DU26" s="753"/>
      <c r="DV26" s="749">
        <f t="shared" si="4"/>
        <v>
1.9284232365145229</v>
      </c>
      <c r="DW26" s="749"/>
      <c r="DX26" s="749"/>
      <c r="DY26" s="677">
        <f>
(DR26+DT26)/'[1]28年度'!C24</f>
        <v>
21450</v>
      </c>
      <c r="DZ26" s="677"/>
      <c r="EA26" s="677"/>
      <c r="EB26" s="698" t="s">
        <v>
997</v>
      </c>
      <c r="EC26" s="698"/>
      <c r="ED26" s="698"/>
      <c r="EE26" s="698"/>
      <c r="EF26" s="766">
        <v>
111</v>
      </c>
      <c r="EG26" s="767"/>
      <c r="EH26" s="767"/>
      <c r="EI26" s="767">
        <v>
129</v>
      </c>
      <c r="EJ26" s="767"/>
      <c r="EK26" s="753">
        <v>
99</v>
      </c>
      <c r="EL26" s="753"/>
      <c r="EM26" s="749">
        <f t="shared" si="5"/>
        <v>
2.0540540540540539</v>
      </c>
      <c r="EN26" s="749"/>
      <c r="EO26" s="749"/>
      <c r="EP26" s="677">
        <f>
(EI26+EK26)/'[1]28年度'!F25</f>
        <v>
600</v>
      </c>
      <c r="EQ26" s="677"/>
      <c r="ER26" s="763"/>
      <c r="ES26" s="4"/>
      <c r="ET26" s="4"/>
      <c r="EU26" s="4"/>
      <c r="EV26" s="4"/>
      <c r="EW26" s="4"/>
      <c r="EX26" s="4"/>
      <c r="EY26" s="4"/>
      <c r="EZ26" s="4"/>
      <c r="FA26" s="4"/>
      <c r="FB26" s="4"/>
      <c r="FC26" s="4"/>
      <c r="FD26" s="4"/>
      <c r="FE26" s="4"/>
      <c r="FF26" s="4"/>
      <c r="FG26" s="4"/>
      <c r="FH26" s="4"/>
      <c r="FI26" s="4"/>
      <c r="FJ26" s="4"/>
      <c r="FK26" s="4"/>
      <c r="FL26" s="4"/>
      <c r="FM26" s="4"/>
      <c r="FN26" s="4"/>
      <c r="FO26" s="4"/>
      <c r="FP26" s="4"/>
    </row>
    <row r="27" spans="1:172" ht="19.5" customHeight="1">
      <c r="A27" s="4"/>
      <c r="B27" s="4"/>
      <c r="C27" s="4"/>
      <c r="D27" s="4"/>
      <c r="E27" s="4"/>
      <c r="F27" s="4"/>
      <c r="G27" s="4"/>
      <c r="H27" s="4"/>
      <c r="I27" s="4"/>
      <c r="J27" s="4"/>
      <c r="K27" s="755">
        <v>
6</v>
      </c>
      <c r="L27" s="756"/>
      <c r="M27" s="757"/>
      <c r="N27" s="760">
        <v>
534</v>
      </c>
      <c r="O27" s="728"/>
      <c r="P27" s="728"/>
      <c r="Q27" s="758">
        <v>
3770</v>
      </c>
      <c r="R27" s="758"/>
      <c r="S27" s="759"/>
      <c r="T27" s="780">
        <v>
23</v>
      </c>
      <c r="U27" s="781"/>
      <c r="V27" s="782"/>
      <c r="W27" s="576">
        <v>
4278</v>
      </c>
      <c r="X27" s="728"/>
      <c r="Y27" s="728"/>
      <c r="Z27" s="758">
        <v>
20812</v>
      </c>
      <c r="AA27" s="728"/>
      <c r="AB27" s="730"/>
      <c r="AC27" s="731">
        <v>
54</v>
      </c>
      <c r="AD27" s="731"/>
      <c r="AE27" s="731"/>
      <c r="AF27" s="576">
        <v>
38585</v>
      </c>
      <c r="AG27" s="728"/>
      <c r="AH27" s="728"/>
      <c r="AI27" s="758">
        <v>
100403</v>
      </c>
      <c r="AJ27" s="728"/>
      <c r="AK27" s="730"/>
      <c r="AL27" s="731">
        <v>
22</v>
      </c>
      <c r="AM27" s="731"/>
      <c r="AN27" s="731"/>
      <c r="AO27" s="777">
        <v>
53620</v>
      </c>
      <c r="AP27" s="778"/>
      <c r="AQ27" s="778"/>
      <c r="AR27" s="778">
        <v>
111465</v>
      </c>
      <c r="AS27" s="778"/>
      <c r="AT27" s="779"/>
      <c r="AU27" s="692" t="s">
        <v>
432</v>
      </c>
      <c r="AV27" s="693"/>
      <c r="AW27" s="693"/>
      <c r="AX27" s="694"/>
      <c r="AY27" s="761">
        <f>
SUM(AY28:BA31)</f>
        <v>
6026</v>
      </c>
      <c r="AZ27" s="762"/>
      <c r="BA27" s="762"/>
      <c r="BB27" s="762">
        <f>
SUM(BB28:BC31)</f>
        <v>
6152</v>
      </c>
      <c r="BC27" s="762"/>
      <c r="BD27" s="762">
        <f>
SUM(BD28:BE31)</f>
        <v>
6141</v>
      </c>
      <c r="BE27" s="762"/>
      <c r="BF27" s="749">
        <f t="shared" si="0"/>
        <v>
2.0399933620975772</v>
      </c>
      <c r="BG27" s="749"/>
      <c r="BH27" s="749"/>
      <c r="BI27" s="677">
        <f>
(BB27+BD27)/'[1]28年度'!C30</f>
        <v>
11074.774774774776</v>
      </c>
      <c r="BJ27" s="677"/>
      <c r="BK27" s="763"/>
      <c r="BL27" s="692" t="s">
        <v>
493</v>
      </c>
      <c r="BM27" s="693"/>
      <c r="BN27" s="693"/>
      <c r="BO27" s="694"/>
      <c r="BP27" s="764">
        <v>
1029</v>
      </c>
      <c r="BQ27" s="765"/>
      <c r="BR27" s="765"/>
      <c r="BS27" s="765">
        <v>
1050</v>
      </c>
      <c r="BT27" s="765"/>
      <c r="BU27" s="762">
        <v>
1108</v>
      </c>
      <c r="BV27" s="762"/>
      <c r="BW27" s="749">
        <f t="shared" si="1"/>
        <v>
2.0971817298347912</v>
      </c>
      <c r="BX27" s="749"/>
      <c r="BY27" s="749"/>
      <c r="BZ27" s="677">
        <f>
(BS27+BU27)/'[1]28年度'!F26</f>
        <v>
8632</v>
      </c>
      <c r="CA27" s="677"/>
      <c r="CB27" s="763"/>
      <c r="CC27" s="692" t="s">
        <v>
432</v>
      </c>
      <c r="CD27" s="693"/>
      <c r="CE27" s="693"/>
      <c r="CF27" s="694"/>
      <c r="CG27" s="761">
        <f>
SUM(CG28:CI31)</f>
        <v>
6042</v>
      </c>
      <c r="CH27" s="762"/>
      <c r="CI27" s="762"/>
      <c r="CJ27" s="762">
        <f>
SUM(CJ28:CK31)</f>
        <v>
6124</v>
      </c>
      <c r="CK27" s="762"/>
      <c r="CL27" s="762">
        <f>
SUM(CL28:CM31)</f>
        <v>
6143</v>
      </c>
      <c r="CM27" s="762"/>
      <c r="CN27" s="749">
        <f t="shared" si="2"/>
        <v>
2.0302879841112214</v>
      </c>
      <c r="CO27" s="749"/>
      <c r="CP27" s="749"/>
      <c r="CQ27" s="677">
        <f>
(CJ27+CL27)/'[1]28年度'!C30</f>
        <v>
11051.351351351352</v>
      </c>
      <c r="CR27" s="677"/>
      <c r="CS27" s="763"/>
      <c r="CT27" s="692" t="s">
        <v>
998</v>
      </c>
      <c r="CU27" s="693"/>
      <c r="CV27" s="693"/>
      <c r="CW27" s="694"/>
      <c r="CX27" s="764">
        <v>
1024</v>
      </c>
      <c r="CY27" s="765"/>
      <c r="CZ27" s="765"/>
      <c r="DA27" s="765">
        <v>
1023</v>
      </c>
      <c r="DB27" s="765"/>
      <c r="DC27" s="762">
        <v>
1084</v>
      </c>
      <c r="DD27" s="762"/>
      <c r="DE27" s="749">
        <f t="shared" si="3"/>
        <v>
2.0576171875</v>
      </c>
      <c r="DF27" s="749"/>
      <c r="DG27" s="749"/>
      <c r="DH27" s="677">
        <f>
(DA27+DC27)/'[1]28年度'!F26</f>
        <v>
8428</v>
      </c>
      <c r="DI27" s="677"/>
      <c r="DJ27" s="763"/>
      <c r="DK27" s="698" t="s">
        <v>
432</v>
      </c>
      <c r="DL27" s="698"/>
      <c r="DM27" s="698"/>
      <c r="DN27" s="698"/>
      <c r="DO27" s="768">
        <f>
SUM(DO28:DQ31)</f>
        <v>
6118</v>
      </c>
      <c r="DP27" s="769"/>
      <c r="DQ27" s="769"/>
      <c r="DR27" s="753">
        <f>
SUM(DR28:DS31)</f>
        <v>
6163</v>
      </c>
      <c r="DS27" s="753"/>
      <c r="DT27" s="753">
        <f>
SUM(DT28:DU31)</f>
        <v>
6149</v>
      </c>
      <c r="DU27" s="753"/>
      <c r="DV27" s="749">
        <f t="shared" si="4"/>
        <v>
2.012422360248447</v>
      </c>
      <c r="DW27" s="749"/>
      <c r="DX27" s="749"/>
      <c r="DY27" s="677">
        <f>
(DR27+DT27)/'[1]28年度'!C30</f>
        <v>
11091.891891891893</v>
      </c>
      <c r="DZ27" s="677"/>
      <c r="EA27" s="677"/>
      <c r="EB27" s="698" t="s">
        <v>
998</v>
      </c>
      <c r="EC27" s="698"/>
      <c r="ED27" s="698"/>
      <c r="EE27" s="698"/>
      <c r="EF27" s="766">
        <v>
1093</v>
      </c>
      <c r="EG27" s="767"/>
      <c r="EH27" s="767"/>
      <c r="EI27" s="767">
        <v>
1095</v>
      </c>
      <c r="EJ27" s="767"/>
      <c r="EK27" s="753">
        <v>
1155</v>
      </c>
      <c r="EL27" s="753"/>
      <c r="EM27" s="749">
        <f t="shared" si="5"/>
        <v>
2.0585544373284539</v>
      </c>
      <c r="EN27" s="749"/>
      <c r="EO27" s="749"/>
      <c r="EP27" s="677">
        <f>
(EI27+EK27)/'[1]28年度'!F26</f>
        <v>
9000</v>
      </c>
      <c r="EQ27" s="677"/>
      <c r="ER27" s="763"/>
      <c r="ES27" s="4"/>
      <c r="ET27" s="4"/>
      <c r="EU27" s="4"/>
      <c r="EV27" s="4"/>
      <c r="EW27" s="4"/>
      <c r="EX27" s="4"/>
      <c r="EY27" s="4"/>
      <c r="EZ27" s="4"/>
      <c r="FA27" s="4"/>
      <c r="FB27" s="4"/>
      <c r="FC27" s="4"/>
      <c r="FD27" s="4"/>
      <c r="FE27" s="4"/>
      <c r="FF27" s="4"/>
      <c r="FG27" s="4"/>
      <c r="FH27" s="4"/>
      <c r="FI27" s="4"/>
      <c r="FJ27" s="4"/>
      <c r="FK27" s="4"/>
      <c r="FL27" s="4"/>
      <c r="FM27" s="4"/>
      <c r="FN27" s="4"/>
      <c r="FO27" s="4"/>
      <c r="FP27" s="4"/>
    </row>
    <row r="28" spans="1:172" ht="19.5" customHeight="1">
      <c r="A28" s="4"/>
      <c r="B28" s="4"/>
      <c r="C28" s="4"/>
      <c r="D28" s="4"/>
      <c r="E28" s="4"/>
      <c r="F28" s="4"/>
      <c r="G28" s="4"/>
      <c r="H28" s="4"/>
      <c r="I28" s="4"/>
      <c r="J28" s="4"/>
      <c r="K28" s="755">
        <v>
7</v>
      </c>
      <c r="L28" s="756"/>
      <c r="M28" s="757"/>
      <c r="N28" s="760">
        <v>
550</v>
      </c>
      <c r="O28" s="728"/>
      <c r="P28" s="728"/>
      <c r="Q28" s="758">
        <v>
3906</v>
      </c>
      <c r="R28" s="758"/>
      <c r="S28" s="759"/>
      <c r="T28" s="731">
        <v>
24</v>
      </c>
      <c r="U28" s="731"/>
      <c r="V28" s="731"/>
      <c r="W28" s="576">
        <v>
4542</v>
      </c>
      <c r="X28" s="728"/>
      <c r="Y28" s="728"/>
      <c r="Z28" s="758">
        <v>
21644</v>
      </c>
      <c r="AA28" s="728"/>
      <c r="AB28" s="730"/>
      <c r="AC28" s="731">
        <v>
55</v>
      </c>
      <c r="AD28" s="731"/>
      <c r="AE28" s="731"/>
      <c r="AF28" s="576">
        <v>
38650</v>
      </c>
      <c r="AG28" s="728"/>
      <c r="AH28" s="728"/>
      <c r="AI28" s="758">
        <v>
99957</v>
      </c>
      <c r="AJ28" s="728"/>
      <c r="AK28" s="730"/>
      <c r="AL28" s="731">
        <v>
23</v>
      </c>
      <c r="AM28" s="731"/>
      <c r="AN28" s="731"/>
      <c r="AO28" s="676">
        <v>
54485</v>
      </c>
      <c r="AP28" s="677"/>
      <c r="AQ28" s="677"/>
      <c r="AR28" s="677">
        <v>
113209</v>
      </c>
      <c r="AS28" s="677"/>
      <c r="AT28" s="763"/>
      <c r="AU28" s="692" t="s">
        <v>
488</v>
      </c>
      <c r="AV28" s="693"/>
      <c r="AW28" s="693"/>
      <c r="AX28" s="694"/>
      <c r="AY28" s="761">
        <v>
1011</v>
      </c>
      <c r="AZ28" s="762"/>
      <c r="BA28" s="762"/>
      <c r="BB28" s="762">
        <v>
1097</v>
      </c>
      <c r="BC28" s="762"/>
      <c r="BD28" s="762">
        <v>
1102</v>
      </c>
      <c r="BE28" s="762"/>
      <c r="BF28" s="749">
        <f t="shared" si="0"/>
        <v>
2.1750741839762613</v>
      </c>
      <c r="BG28" s="749"/>
      <c r="BH28" s="749"/>
      <c r="BI28" s="677">
        <f>
(BB28+BD28)/'[1]28年度'!C26</f>
        <v>
7853.5714285714275</v>
      </c>
      <c r="BJ28" s="677"/>
      <c r="BK28" s="763"/>
      <c r="BL28" s="780" t="s">
        <v>
443</v>
      </c>
      <c r="BM28" s="781"/>
      <c r="BN28" s="781"/>
      <c r="BO28" s="782"/>
      <c r="BP28" s="761">
        <f>
SUM(BP29:BR33)</f>
        <v>
5914</v>
      </c>
      <c r="BQ28" s="762"/>
      <c r="BR28" s="762"/>
      <c r="BS28" s="762">
        <f>
SUM(BS29:BT33)</f>
        <v>
6566</v>
      </c>
      <c r="BT28" s="762"/>
      <c r="BU28" s="762">
        <f>
SUM(BU29:BV33)</f>
        <v>
6649</v>
      </c>
      <c r="BV28" s="762"/>
      <c r="BW28" s="749">
        <f t="shared" si="1"/>
        <v>
2.2345282380791343</v>
      </c>
      <c r="BX28" s="749"/>
      <c r="BY28" s="749"/>
      <c r="BZ28" s="677">
        <f>
(BS28+BU28)/'[1]28年度'!F33</f>
        <v>
12350.467289719629</v>
      </c>
      <c r="CA28" s="677"/>
      <c r="CB28" s="763"/>
      <c r="CC28" s="692" t="s">
        <v>
488</v>
      </c>
      <c r="CD28" s="693"/>
      <c r="CE28" s="693"/>
      <c r="CF28" s="694"/>
      <c r="CG28" s="761">
        <v>
982</v>
      </c>
      <c r="CH28" s="762"/>
      <c r="CI28" s="762"/>
      <c r="CJ28" s="762">
        <v>
1073</v>
      </c>
      <c r="CK28" s="762"/>
      <c r="CL28" s="762">
        <v>
1073</v>
      </c>
      <c r="CM28" s="762"/>
      <c r="CN28" s="749">
        <f t="shared" si="2"/>
        <v>
2.185336048879837</v>
      </c>
      <c r="CO28" s="749"/>
      <c r="CP28" s="749"/>
      <c r="CQ28" s="677">
        <f>
(CJ28+CL28)/'[1]28年度'!C26</f>
        <v>
7664.2857142857138</v>
      </c>
      <c r="CR28" s="677"/>
      <c r="CS28" s="763"/>
      <c r="CT28" s="780" t="s">
        <v>
443</v>
      </c>
      <c r="CU28" s="781"/>
      <c r="CV28" s="781"/>
      <c r="CW28" s="782"/>
      <c r="CX28" s="761">
        <f>
SUM(CX29:CZ33)</f>
        <v>
5975</v>
      </c>
      <c r="CY28" s="762"/>
      <c r="CZ28" s="762"/>
      <c r="DA28" s="762">
        <f>
SUM(DA29:DB33)</f>
        <v>
6593</v>
      </c>
      <c r="DB28" s="762"/>
      <c r="DC28" s="762">
        <f>
SUM(DC29:DD33)</f>
        <v>
6690</v>
      </c>
      <c r="DD28" s="762"/>
      <c r="DE28" s="749">
        <f t="shared" si="3"/>
        <v>
2.2230962343096232</v>
      </c>
      <c r="DF28" s="749"/>
      <c r="DG28" s="749"/>
      <c r="DH28" s="677">
        <f>
(DA28+DC28)/'[1]28年度'!F33</f>
        <v>
12414.018691588786</v>
      </c>
      <c r="DI28" s="677"/>
      <c r="DJ28" s="763"/>
      <c r="DK28" s="698" t="s">
        <v>
488</v>
      </c>
      <c r="DL28" s="698"/>
      <c r="DM28" s="698"/>
      <c r="DN28" s="698"/>
      <c r="DO28" s="768">
        <v>
994</v>
      </c>
      <c r="DP28" s="769"/>
      <c r="DQ28" s="769"/>
      <c r="DR28" s="753">
        <v>
1081</v>
      </c>
      <c r="DS28" s="753"/>
      <c r="DT28" s="753">
        <v>
1082</v>
      </c>
      <c r="DU28" s="753"/>
      <c r="DV28" s="749">
        <f t="shared" si="4"/>
        <v>
2.176056338028169</v>
      </c>
      <c r="DW28" s="749"/>
      <c r="DX28" s="749"/>
      <c r="DY28" s="677">
        <f>
(DR28+DT28)/'[1]28年度'!C26</f>
        <v>
7724.9999999999991</v>
      </c>
      <c r="DZ28" s="677"/>
      <c r="EA28" s="677"/>
      <c r="EB28" s="780" t="s">
        <v>
443</v>
      </c>
      <c r="EC28" s="781"/>
      <c r="ED28" s="781"/>
      <c r="EE28" s="782"/>
      <c r="EF28" s="772">
        <f>
SUM(EF29:EH33)</f>
        <v>
6035</v>
      </c>
      <c r="EG28" s="753"/>
      <c r="EH28" s="753"/>
      <c r="EI28" s="753">
        <f>
SUM(EI29:EJ33)</f>
        <v>
6571</v>
      </c>
      <c r="EJ28" s="753"/>
      <c r="EK28" s="753">
        <f>
SUM(EK29:EL33)</f>
        <v>
6716</v>
      </c>
      <c r="EL28" s="753"/>
      <c r="EM28" s="749">
        <f t="shared" si="5"/>
        <v>
2.2016570008285004</v>
      </c>
      <c r="EN28" s="749"/>
      <c r="EO28" s="749"/>
      <c r="EP28" s="677">
        <f>
(EI28+EK28)/'[1]28年度'!F33</f>
        <v>
12417.757009345796</v>
      </c>
      <c r="EQ28" s="677"/>
      <c r="ER28" s="763"/>
      <c r="ES28" s="4"/>
      <c r="ET28" s="4"/>
      <c r="EU28" s="4"/>
      <c r="EV28" s="4"/>
      <c r="EW28" s="4"/>
      <c r="EX28" s="4"/>
      <c r="EY28" s="4"/>
      <c r="EZ28" s="4"/>
      <c r="FA28" s="4"/>
      <c r="FB28" s="4"/>
      <c r="FC28" s="4"/>
      <c r="FD28" s="4"/>
      <c r="FE28" s="4"/>
      <c r="FF28" s="4"/>
      <c r="FG28" s="4"/>
      <c r="FH28" s="4"/>
      <c r="FI28" s="4"/>
      <c r="FJ28" s="4"/>
      <c r="FK28" s="4"/>
      <c r="FL28" s="4"/>
      <c r="FM28" s="4"/>
      <c r="FN28" s="4"/>
      <c r="FO28" s="4"/>
      <c r="FP28" s="4"/>
    </row>
    <row r="29" spans="1:172" ht="19.5" customHeight="1">
      <c r="A29" s="4"/>
      <c r="B29" s="4"/>
      <c r="C29" s="4"/>
      <c r="D29" s="4"/>
      <c r="E29" s="4"/>
      <c r="F29" s="4"/>
      <c r="G29" s="4"/>
      <c r="H29" s="4"/>
      <c r="I29" s="4"/>
      <c r="J29" s="4"/>
      <c r="K29" s="755">
        <v>
8</v>
      </c>
      <c r="L29" s="756"/>
      <c r="M29" s="757"/>
      <c r="N29" s="760">
        <v>
570</v>
      </c>
      <c r="O29" s="728"/>
      <c r="P29" s="728"/>
      <c r="Q29" s="758">
        <v>
3913</v>
      </c>
      <c r="R29" s="728"/>
      <c r="S29" s="730"/>
      <c r="T29" s="731">
        <v>
25</v>
      </c>
      <c r="U29" s="731"/>
      <c r="V29" s="731"/>
      <c r="W29" s="576">
        <v>
4774</v>
      </c>
      <c r="X29" s="728"/>
      <c r="Y29" s="728"/>
      <c r="Z29" s="758">
        <v>
22604</v>
      </c>
      <c r="AA29" s="728"/>
      <c r="AB29" s="730"/>
      <c r="AC29" s="731">
        <v>
56</v>
      </c>
      <c r="AD29" s="731"/>
      <c r="AE29" s="731"/>
      <c r="AF29" s="576">
        <v>
38853</v>
      </c>
      <c r="AG29" s="728"/>
      <c r="AH29" s="728"/>
      <c r="AI29" s="758">
        <v>
99574</v>
      </c>
      <c r="AJ29" s="728"/>
      <c r="AK29" s="730"/>
      <c r="AL29" s="731">
        <v>
24</v>
      </c>
      <c r="AM29" s="731"/>
      <c r="AN29" s="731"/>
      <c r="AO29" s="676">
        <v>
54877</v>
      </c>
      <c r="AP29" s="677"/>
      <c r="AQ29" s="677"/>
      <c r="AR29" s="677">
        <v>
113899</v>
      </c>
      <c r="AS29" s="677"/>
      <c r="AT29" s="763"/>
      <c r="AU29" s="692" t="s">
        <v>
490</v>
      </c>
      <c r="AV29" s="693"/>
      <c r="AW29" s="693"/>
      <c r="AX29" s="694"/>
      <c r="AY29" s="761">
        <v>
1972</v>
      </c>
      <c r="AZ29" s="762"/>
      <c r="BA29" s="762"/>
      <c r="BB29" s="762">
        <v>
2069</v>
      </c>
      <c r="BC29" s="762"/>
      <c r="BD29" s="762">
        <v>
2035</v>
      </c>
      <c r="BE29" s="762"/>
      <c r="BF29" s="749">
        <f t="shared" si="0"/>
        <v>
2.0811359026369169</v>
      </c>
      <c r="BG29" s="749"/>
      <c r="BH29" s="749"/>
      <c r="BI29" s="677">
        <f>
(BB29+BD29)/'[1]28年度'!C27</f>
        <v>
9120</v>
      </c>
      <c r="BJ29" s="677"/>
      <c r="BK29" s="763"/>
      <c r="BL29" s="692" t="s">
        <v>
488</v>
      </c>
      <c r="BM29" s="693"/>
      <c r="BN29" s="693"/>
      <c r="BO29" s="694"/>
      <c r="BP29" s="764">
        <v>
1158</v>
      </c>
      <c r="BQ29" s="765"/>
      <c r="BR29" s="765"/>
      <c r="BS29" s="765">
        <v>
1368</v>
      </c>
      <c r="BT29" s="765"/>
      <c r="BU29" s="762">
        <v>
1445</v>
      </c>
      <c r="BV29" s="762"/>
      <c r="BW29" s="749">
        <f t="shared" si="1"/>
        <v>
2.4291882556131261</v>
      </c>
      <c r="BX29" s="749"/>
      <c r="BY29" s="749"/>
      <c r="BZ29" s="677">
        <f>
(BS29+BU29)/'[1]28年度'!F28</f>
        <v>
12230.434782608696</v>
      </c>
      <c r="CA29" s="677"/>
      <c r="CB29" s="763"/>
      <c r="CC29" s="692" t="s">
        <v>
995</v>
      </c>
      <c r="CD29" s="693"/>
      <c r="CE29" s="693"/>
      <c r="CF29" s="694"/>
      <c r="CG29" s="761">
        <v>
2011</v>
      </c>
      <c r="CH29" s="762"/>
      <c r="CI29" s="762"/>
      <c r="CJ29" s="762">
        <v>
2065</v>
      </c>
      <c r="CK29" s="762"/>
      <c r="CL29" s="762">
        <v>
2057</v>
      </c>
      <c r="CM29" s="762"/>
      <c r="CN29" s="749">
        <f t="shared" si="2"/>
        <v>
2.049726504226753</v>
      </c>
      <c r="CO29" s="749"/>
      <c r="CP29" s="749"/>
      <c r="CQ29" s="677">
        <f>
(CJ29+CL29)/'[1]28年度'!C27</f>
        <v>
9160</v>
      </c>
      <c r="CR29" s="677"/>
      <c r="CS29" s="763"/>
      <c r="CT29" s="692" t="s">
        <v>
488</v>
      </c>
      <c r="CU29" s="693"/>
      <c r="CV29" s="693"/>
      <c r="CW29" s="694"/>
      <c r="CX29" s="764">
        <v>
1165</v>
      </c>
      <c r="CY29" s="765"/>
      <c r="CZ29" s="765"/>
      <c r="DA29" s="765">
        <v>
1380</v>
      </c>
      <c r="DB29" s="765"/>
      <c r="DC29" s="762">
        <v>
1449</v>
      </c>
      <c r="DD29" s="762"/>
      <c r="DE29" s="749">
        <f t="shared" si="3"/>
        <v>
2.4283261802575109</v>
      </c>
      <c r="DF29" s="749"/>
      <c r="DG29" s="749"/>
      <c r="DH29" s="677">
        <f>
(DA29+DC29)/'[1]28年度'!F28</f>
        <v>
12300</v>
      </c>
      <c r="DI29" s="677"/>
      <c r="DJ29" s="763"/>
      <c r="DK29" s="698" t="s">
        <v>
995</v>
      </c>
      <c r="DL29" s="698"/>
      <c r="DM29" s="698"/>
      <c r="DN29" s="698"/>
      <c r="DO29" s="768">
        <v>
2051</v>
      </c>
      <c r="DP29" s="769"/>
      <c r="DQ29" s="769"/>
      <c r="DR29" s="753">
        <v>
2103</v>
      </c>
      <c r="DS29" s="753"/>
      <c r="DT29" s="753">
        <v>
2059</v>
      </c>
      <c r="DU29" s="753"/>
      <c r="DV29" s="749">
        <f t="shared" si="4"/>
        <v>
2.0292540224280837</v>
      </c>
      <c r="DW29" s="749"/>
      <c r="DX29" s="749"/>
      <c r="DY29" s="677">
        <f>
(DR29+DT29)/'[1]28年度'!C27</f>
        <v>
9248.8888888888887</v>
      </c>
      <c r="DZ29" s="677"/>
      <c r="EA29" s="677"/>
      <c r="EB29" s="698" t="s">
        <v>
488</v>
      </c>
      <c r="EC29" s="698"/>
      <c r="ED29" s="698"/>
      <c r="EE29" s="698"/>
      <c r="EF29" s="766">
        <v>
1176</v>
      </c>
      <c r="EG29" s="767"/>
      <c r="EH29" s="767"/>
      <c r="EI29" s="767">
        <v>
1365</v>
      </c>
      <c r="EJ29" s="767"/>
      <c r="EK29" s="753">
        <v>
1446</v>
      </c>
      <c r="EL29" s="753"/>
      <c r="EM29" s="749">
        <f t="shared" si="5"/>
        <v>
2.3903061224489797</v>
      </c>
      <c r="EN29" s="749"/>
      <c r="EO29" s="749"/>
      <c r="EP29" s="677">
        <f>
(EI29+EK29)/'[1]28年度'!F28</f>
        <v>
12221.739130434782</v>
      </c>
      <c r="EQ29" s="677"/>
      <c r="ER29" s="763"/>
      <c r="ES29" s="4"/>
      <c r="ET29" s="4"/>
      <c r="EU29" s="4"/>
      <c r="EV29" s="4"/>
      <c r="EW29" s="4"/>
      <c r="EX29" s="4"/>
      <c r="EY29" s="4"/>
      <c r="EZ29" s="4"/>
      <c r="FA29" s="4"/>
      <c r="FB29" s="4"/>
      <c r="FC29" s="4"/>
      <c r="FD29" s="4"/>
      <c r="FE29" s="4"/>
      <c r="FF29" s="4"/>
      <c r="FG29" s="4"/>
      <c r="FH29" s="4"/>
      <c r="FI29" s="4"/>
      <c r="FJ29" s="4"/>
      <c r="FK29" s="4"/>
      <c r="FL29" s="4"/>
      <c r="FM29" s="4"/>
      <c r="FN29" s="4"/>
      <c r="FO29" s="4"/>
      <c r="FP29" s="4"/>
    </row>
    <row r="30" spans="1:172" ht="19.5" customHeight="1">
      <c r="A30" s="4"/>
      <c r="B30" s="4"/>
      <c r="C30" s="4"/>
      <c r="D30" s="4"/>
      <c r="E30" s="4"/>
      <c r="F30" s="4"/>
      <c r="G30" s="4"/>
      <c r="H30" s="4"/>
      <c r="I30" s="4"/>
      <c r="J30" s="4"/>
      <c r="K30" s="731">
        <v>
9</v>
      </c>
      <c r="L30" s="731"/>
      <c r="M30" s="731"/>
      <c r="N30" s="728">
        <v>
580</v>
      </c>
      <c r="O30" s="728"/>
      <c r="P30" s="728"/>
      <c r="Q30" s="758">
        <v>
3865</v>
      </c>
      <c r="R30" s="728"/>
      <c r="S30" s="728"/>
      <c r="T30" s="731">
        <v>
26</v>
      </c>
      <c r="U30" s="731"/>
      <c r="V30" s="731"/>
      <c r="W30" s="758">
        <v>
5002</v>
      </c>
      <c r="X30" s="728"/>
      <c r="Y30" s="728"/>
      <c r="Z30" s="758">
        <v>
23349</v>
      </c>
      <c r="AA30" s="728"/>
      <c r="AB30" s="730"/>
      <c r="AC30" s="731">
        <v>
57</v>
      </c>
      <c r="AD30" s="731"/>
      <c r="AE30" s="731"/>
      <c r="AF30" s="576">
        <v>
39307</v>
      </c>
      <c r="AG30" s="728"/>
      <c r="AH30" s="728"/>
      <c r="AI30" s="758">
        <v>
99269</v>
      </c>
      <c r="AJ30" s="728"/>
      <c r="AK30" s="730"/>
      <c r="AL30" s="731">
        <v>
25</v>
      </c>
      <c r="AM30" s="731"/>
      <c r="AN30" s="731"/>
      <c r="AO30" s="676">
        <v>
56234</v>
      </c>
      <c r="AP30" s="677"/>
      <c r="AQ30" s="677"/>
      <c r="AR30" s="677">
        <v>
116050</v>
      </c>
      <c r="AS30" s="677"/>
      <c r="AT30" s="763"/>
      <c r="AU30" s="692" t="s">
        <v>
491</v>
      </c>
      <c r="AV30" s="693"/>
      <c r="AW30" s="693"/>
      <c r="AX30" s="694"/>
      <c r="AY30" s="761">
        <v>
2001</v>
      </c>
      <c r="AZ30" s="762"/>
      <c r="BA30" s="762"/>
      <c r="BB30" s="762">
        <v>
2063</v>
      </c>
      <c r="BC30" s="762"/>
      <c r="BD30" s="762">
        <v>
2050</v>
      </c>
      <c r="BE30" s="762"/>
      <c r="BF30" s="749">
        <f t="shared" si="0"/>
        <v>
2.055472263868066</v>
      </c>
      <c r="BG30" s="749"/>
      <c r="BH30" s="749"/>
      <c r="BI30" s="677">
        <f>
(BB30+BD30)/'[1]28年度'!C28</f>
        <v>
20565</v>
      </c>
      <c r="BJ30" s="677"/>
      <c r="BK30" s="763"/>
      <c r="BL30" s="692" t="s">
        <v>
490</v>
      </c>
      <c r="BM30" s="693"/>
      <c r="BN30" s="693"/>
      <c r="BO30" s="694"/>
      <c r="BP30" s="764">
        <v>
834</v>
      </c>
      <c r="BQ30" s="765"/>
      <c r="BR30" s="765"/>
      <c r="BS30" s="765">
        <v>
971</v>
      </c>
      <c r="BT30" s="765"/>
      <c r="BU30" s="762">
        <v>
1005</v>
      </c>
      <c r="BV30" s="762"/>
      <c r="BW30" s="749">
        <f t="shared" si="1"/>
        <v>
2.369304556354916</v>
      </c>
      <c r="BX30" s="749"/>
      <c r="BY30" s="749"/>
      <c r="BZ30" s="677">
        <f>
(BS30+BU30)/'[1]28年度'!F29</f>
        <v>
10977.777777777777</v>
      </c>
      <c r="CA30" s="677"/>
      <c r="CB30" s="763"/>
      <c r="CC30" s="692" t="s">
        <v>
996</v>
      </c>
      <c r="CD30" s="693"/>
      <c r="CE30" s="693"/>
      <c r="CF30" s="694"/>
      <c r="CG30" s="761">
        <v>
1995</v>
      </c>
      <c r="CH30" s="762"/>
      <c r="CI30" s="762"/>
      <c r="CJ30" s="762">
        <v>
2058</v>
      </c>
      <c r="CK30" s="762"/>
      <c r="CL30" s="762">
        <v>
2048</v>
      </c>
      <c r="CM30" s="762"/>
      <c r="CN30" s="749">
        <f t="shared" si="2"/>
        <v>
2.0581453634085212</v>
      </c>
      <c r="CO30" s="749"/>
      <c r="CP30" s="749"/>
      <c r="CQ30" s="677">
        <f>
(CJ30+CL30)/'[1]28年度'!C28</f>
        <v>
20530</v>
      </c>
      <c r="CR30" s="677"/>
      <c r="CS30" s="763"/>
      <c r="CT30" s="692" t="s">
        <v>
995</v>
      </c>
      <c r="CU30" s="693"/>
      <c r="CV30" s="693"/>
      <c r="CW30" s="694"/>
      <c r="CX30" s="764">
        <v>
841</v>
      </c>
      <c r="CY30" s="765"/>
      <c r="CZ30" s="765"/>
      <c r="DA30" s="765">
        <v>
968</v>
      </c>
      <c r="DB30" s="765"/>
      <c r="DC30" s="762">
        <v>
1009</v>
      </c>
      <c r="DD30" s="762"/>
      <c r="DE30" s="749">
        <f t="shared" si="3"/>
        <v>
2.3507728894173603</v>
      </c>
      <c r="DF30" s="749"/>
      <c r="DG30" s="749"/>
      <c r="DH30" s="677">
        <f>
(DA30+DC30)/'[1]28年度'!F29</f>
        <v>
10983.333333333334</v>
      </c>
      <c r="DI30" s="677"/>
      <c r="DJ30" s="763"/>
      <c r="DK30" s="698" t="s">
        <v>
996</v>
      </c>
      <c r="DL30" s="698"/>
      <c r="DM30" s="698"/>
      <c r="DN30" s="698"/>
      <c r="DO30" s="768">
        <v>
1980</v>
      </c>
      <c r="DP30" s="769"/>
      <c r="DQ30" s="769"/>
      <c r="DR30" s="753">
        <v>
2027</v>
      </c>
      <c r="DS30" s="753"/>
      <c r="DT30" s="753">
        <v>
2029</v>
      </c>
      <c r="DU30" s="753"/>
      <c r="DV30" s="749">
        <f t="shared" si="4"/>
        <v>
2.0484848484848484</v>
      </c>
      <c r="DW30" s="749"/>
      <c r="DX30" s="749"/>
      <c r="DY30" s="677">
        <f>
(DR30+DT30)/'[1]28年度'!C28</f>
        <v>
20280</v>
      </c>
      <c r="DZ30" s="677"/>
      <c r="EA30" s="677"/>
      <c r="EB30" s="698" t="s">
        <v>
995</v>
      </c>
      <c r="EC30" s="698"/>
      <c r="ED30" s="698"/>
      <c r="EE30" s="698"/>
      <c r="EF30" s="766">
        <v>
869</v>
      </c>
      <c r="EG30" s="767"/>
      <c r="EH30" s="767"/>
      <c r="EI30" s="767">
        <v>
981</v>
      </c>
      <c r="EJ30" s="767"/>
      <c r="EK30" s="753">
        <v>
1035</v>
      </c>
      <c r="EL30" s="753"/>
      <c r="EM30" s="749">
        <f t="shared" si="5"/>
        <v>
2.3199079401611047</v>
      </c>
      <c r="EN30" s="749"/>
      <c r="EO30" s="749"/>
      <c r="EP30" s="677">
        <f>
(EI30+EK30)/'[1]28年度'!F29</f>
        <v>
11200</v>
      </c>
      <c r="EQ30" s="677"/>
      <c r="ER30" s="763"/>
      <c r="ES30" s="4"/>
      <c r="ET30" s="4"/>
      <c r="EU30" s="4"/>
      <c r="EV30" s="4"/>
      <c r="EW30" s="4"/>
      <c r="EX30" s="4"/>
      <c r="EY30" s="4"/>
      <c r="EZ30" s="4"/>
      <c r="FA30" s="4"/>
      <c r="FB30" s="4"/>
      <c r="FC30" s="4"/>
      <c r="FD30" s="4"/>
      <c r="FE30" s="4"/>
      <c r="FF30" s="4"/>
      <c r="FG30" s="4"/>
      <c r="FH30" s="4"/>
      <c r="FI30" s="4"/>
      <c r="FJ30" s="4"/>
      <c r="FK30" s="4"/>
      <c r="FL30" s="4"/>
      <c r="FM30" s="4"/>
      <c r="FN30" s="4"/>
      <c r="FO30" s="4"/>
      <c r="FP30" s="4"/>
    </row>
    <row r="31" spans="1:172" ht="19.5" customHeight="1">
      <c r="A31" s="4"/>
      <c r="B31" s="4"/>
      <c r="C31" s="4"/>
      <c r="D31" s="4"/>
      <c r="E31" s="4"/>
      <c r="F31" s="4"/>
      <c r="G31" s="4"/>
      <c r="H31" s="4"/>
      <c r="I31" s="4"/>
      <c r="J31" s="4"/>
      <c r="K31" s="731">
        <v>
10</v>
      </c>
      <c r="L31" s="731"/>
      <c r="M31" s="731"/>
      <c r="N31" s="728">
        <v>
580</v>
      </c>
      <c r="O31" s="728"/>
      <c r="P31" s="728"/>
      <c r="Q31" s="758">
        <v>
3933</v>
      </c>
      <c r="R31" s="728"/>
      <c r="S31" s="728"/>
      <c r="T31" s="731">
        <v>
27</v>
      </c>
      <c r="U31" s="731"/>
      <c r="V31" s="731"/>
      <c r="W31" s="758">
        <v>
5326</v>
      </c>
      <c r="X31" s="728"/>
      <c r="Y31" s="728"/>
      <c r="Z31" s="758">
        <v>
24146</v>
      </c>
      <c r="AA31" s="728"/>
      <c r="AB31" s="730"/>
      <c r="AC31" s="731" t="s">
        <v>
498</v>
      </c>
      <c r="AD31" s="731"/>
      <c r="AE31" s="731"/>
      <c r="AF31" s="576">
        <v>
39887</v>
      </c>
      <c r="AG31" s="728"/>
      <c r="AH31" s="728"/>
      <c r="AI31" s="758">
        <v>
99995</v>
      </c>
      <c r="AJ31" s="728"/>
      <c r="AK31" s="730"/>
      <c r="AL31" s="731">
        <v>
26</v>
      </c>
      <c r="AM31" s="731"/>
      <c r="AN31" s="731"/>
      <c r="AO31" s="727">
        <v>
56828</v>
      </c>
      <c r="AP31" s="728"/>
      <c r="AQ31" s="728"/>
      <c r="AR31" s="729">
        <v>
117001</v>
      </c>
      <c r="AS31" s="728"/>
      <c r="AT31" s="730"/>
      <c r="AU31" s="692" t="s">
        <v>
492</v>
      </c>
      <c r="AV31" s="693"/>
      <c r="AW31" s="693"/>
      <c r="AX31" s="694"/>
      <c r="AY31" s="783">
        <v>
1042</v>
      </c>
      <c r="AZ31" s="784"/>
      <c r="BA31" s="784"/>
      <c r="BB31" s="784">
        <v>
923</v>
      </c>
      <c r="BC31" s="784"/>
      <c r="BD31" s="784">
        <v>
954</v>
      </c>
      <c r="BE31" s="784"/>
      <c r="BF31" s="785">
        <f t="shared" si="0"/>
        <v>
1.8013435700575815</v>
      </c>
      <c r="BG31" s="785"/>
      <c r="BH31" s="785"/>
      <c r="BI31" s="669">
        <f>
(BB31+BD31)/'[1]28年度'!C29</f>
        <v>
10427.777777777777</v>
      </c>
      <c r="BJ31" s="669"/>
      <c r="BK31" s="786"/>
      <c r="BL31" s="692" t="s">
        <v>
491</v>
      </c>
      <c r="BM31" s="693"/>
      <c r="BN31" s="693"/>
      <c r="BO31" s="694"/>
      <c r="BP31" s="764">
        <v>
1288</v>
      </c>
      <c r="BQ31" s="765"/>
      <c r="BR31" s="765"/>
      <c r="BS31" s="765">
        <v>
1361</v>
      </c>
      <c r="BT31" s="765"/>
      <c r="BU31" s="762">
        <v>
1403</v>
      </c>
      <c r="BV31" s="762"/>
      <c r="BW31" s="749">
        <f t="shared" si="1"/>
        <v>
2.1459627329192545</v>
      </c>
      <c r="BX31" s="749"/>
      <c r="BY31" s="749"/>
      <c r="BZ31" s="677">
        <f>
(BS31+BU31)/'[1]28年度'!F30</f>
        <v>
13161.904761904763</v>
      </c>
      <c r="CA31" s="677"/>
      <c r="CB31" s="763"/>
      <c r="CC31" s="692" t="s">
        <v>
997</v>
      </c>
      <c r="CD31" s="693"/>
      <c r="CE31" s="693"/>
      <c r="CF31" s="694"/>
      <c r="CG31" s="783">
        <v>
1054</v>
      </c>
      <c r="CH31" s="784"/>
      <c r="CI31" s="784"/>
      <c r="CJ31" s="784">
        <v>
928</v>
      </c>
      <c r="CK31" s="784"/>
      <c r="CL31" s="784">
        <v>
965</v>
      </c>
      <c r="CM31" s="784"/>
      <c r="CN31" s="785">
        <f t="shared" si="2"/>
        <v>
1.7960151802656545</v>
      </c>
      <c r="CO31" s="785"/>
      <c r="CP31" s="785"/>
      <c r="CQ31" s="669">
        <f>
(CJ31+CL31)/'[1]28年度'!C29</f>
        <v>
10516.666666666668</v>
      </c>
      <c r="CR31" s="669"/>
      <c r="CS31" s="786"/>
      <c r="CT31" s="692" t="s">
        <v>
996</v>
      </c>
      <c r="CU31" s="693"/>
      <c r="CV31" s="693"/>
      <c r="CW31" s="694"/>
      <c r="CX31" s="764">
        <v>
1317</v>
      </c>
      <c r="CY31" s="765"/>
      <c r="CZ31" s="765"/>
      <c r="DA31" s="765">
        <v>
1379</v>
      </c>
      <c r="DB31" s="765"/>
      <c r="DC31" s="762">
        <v>
1427</v>
      </c>
      <c r="DD31" s="762"/>
      <c r="DE31" s="749">
        <f t="shared" si="3"/>
        <v>
2.1305998481397115</v>
      </c>
      <c r="DF31" s="749"/>
      <c r="DG31" s="749"/>
      <c r="DH31" s="677">
        <f>
(DA31+DC31)/'[1]28年度'!F30</f>
        <v>
13361.904761904763</v>
      </c>
      <c r="DI31" s="677"/>
      <c r="DJ31" s="763"/>
      <c r="DK31" s="698" t="s">
        <v>
997</v>
      </c>
      <c r="DL31" s="698"/>
      <c r="DM31" s="698"/>
      <c r="DN31" s="698"/>
      <c r="DO31" s="788">
        <v>
1093</v>
      </c>
      <c r="DP31" s="789"/>
      <c r="DQ31" s="789"/>
      <c r="DR31" s="787">
        <v>
952</v>
      </c>
      <c r="DS31" s="787"/>
      <c r="DT31" s="787">
        <v>
979</v>
      </c>
      <c r="DU31" s="787"/>
      <c r="DV31" s="785">
        <f t="shared" si="4"/>
        <v>
1.766697163769442</v>
      </c>
      <c r="DW31" s="785"/>
      <c r="DX31" s="785"/>
      <c r="DY31" s="677">
        <f>
(DR31+DT31)/'[1]28年度'!C29</f>
        <v>
10727.777777777777</v>
      </c>
      <c r="DZ31" s="677"/>
      <c r="EA31" s="677"/>
      <c r="EB31" s="698" t="s">
        <v>
996</v>
      </c>
      <c r="EC31" s="698"/>
      <c r="ED31" s="698"/>
      <c r="EE31" s="698"/>
      <c r="EF31" s="766">
        <v>
1315</v>
      </c>
      <c r="EG31" s="767"/>
      <c r="EH31" s="767"/>
      <c r="EI31" s="767">
        <v>
1348</v>
      </c>
      <c r="EJ31" s="767"/>
      <c r="EK31" s="753">
        <v>
1429</v>
      </c>
      <c r="EL31" s="753"/>
      <c r="EM31" s="749">
        <f t="shared" si="5"/>
        <v>
2.1117870722433461</v>
      </c>
      <c r="EN31" s="749"/>
      <c r="EO31" s="749"/>
      <c r="EP31" s="677">
        <f>
(EI31+EK31)/'[1]28年度'!F30</f>
        <v>
13223.809523809525</v>
      </c>
      <c r="EQ31" s="677"/>
      <c r="ER31" s="763"/>
      <c r="ES31" s="4"/>
      <c r="ET31" s="4"/>
      <c r="EU31" s="4"/>
      <c r="EV31" s="4"/>
      <c r="EW31" s="4"/>
      <c r="EX31" s="4"/>
      <c r="EY31" s="4"/>
      <c r="EZ31" s="4"/>
      <c r="FA31" s="4"/>
      <c r="FB31" s="4"/>
      <c r="FC31" s="4"/>
      <c r="FD31" s="4"/>
      <c r="FE31" s="4"/>
      <c r="FF31" s="4"/>
      <c r="FG31" s="4"/>
      <c r="FH31" s="4"/>
      <c r="FI31" s="4"/>
      <c r="FJ31" s="4"/>
      <c r="FK31" s="4"/>
      <c r="FL31" s="4"/>
      <c r="FM31" s="4"/>
      <c r="FN31" s="4"/>
      <c r="FO31" s="4"/>
      <c r="FP31" s="4"/>
    </row>
    <row r="32" spans="1:172" ht="19.5" customHeight="1">
      <c r="A32" s="4"/>
      <c r="B32" s="4"/>
      <c r="C32" s="4"/>
      <c r="D32" s="4"/>
      <c r="E32" s="4"/>
      <c r="F32" s="4"/>
      <c r="G32" s="4"/>
      <c r="H32" s="4"/>
      <c r="I32" s="4"/>
      <c r="J32" s="4"/>
      <c r="K32" s="731">
        <v>
11</v>
      </c>
      <c r="L32" s="731"/>
      <c r="M32" s="731"/>
      <c r="N32" s="728">
        <v>
605</v>
      </c>
      <c r="O32" s="728"/>
      <c r="P32" s="728"/>
      <c r="Q32" s="758">
        <v>
4045</v>
      </c>
      <c r="R32" s="728"/>
      <c r="S32" s="728"/>
      <c r="T32" s="731">
        <v>
28</v>
      </c>
      <c r="U32" s="731"/>
      <c r="V32" s="731"/>
      <c r="W32" s="758">
        <v>
5448</v>
      </c>
      <c r="X32" s="728"/>
      <c r="Y32" s="728"/>
      <c r="Z32" s="758">
        <v>
24826</v>
      </c>
      <c r="AA32" s="728"/>
      <c r="AB32" s="730"/>
      <c r="AC32" s="731">
        <v>
59</v>
      </c>
      <c r="AD32" s="731"/>
      <c r="AE32" s="731"/>
      <c r="AF32" s="576">
        <v>
40471</v>
      </c>
      <c r="AG32" s="728"/>
      <c r="AH32" s="728"/>
      <c r="AI32" s="758">
        <v>
100599</v>
      </c>
      <c r="AJ32" s="728"/>
      <c r="AK32" s="730"/>
      <c r="AL32" s="731">
        <v>
27</v>
      </c>
      <c r="AM32" s="731"/>
      <c r="AN32" s="731"/>
      <c r="AO32" s="727">
        <v>
57356</v>
      </c>
      <c r="AP32" s="728"/>
      <c r="AQ32" s="728"/>
      <c r="AR32" s="729">
        <v>
117427</v>
      </c>
      <c r="AS32" s="728"/>
      <c r="AT32" s="730"/>
      <c r="AU32" s="155"/>
      <c r="AV32" s="155"/>
      <c r="AW32" s="149" t="s">
        <v>
499</v>
      </c>
      <c r="AX32" s="155"/>
      <c r="AY32" s="155"/>
      <c r="AZ32" s="155"/>
      <c r="BA32" s="155"/>
      <c r="BB32" s="155"/>
      <c r="BC32" s="155"/>
      <c r="BD32" s="155"/>
      <c r="BE32" s="155"/>
      <c r="BF32" s="152" t="s">
        <v>
177</v>
      </c>
      <c r="BG32" s="152"/>
      <c r="BH32" s="152"/>
      <c r="BI32" s="152"/>
      <c r="BJ32" s="152"/>
      <c r="BK32" s="154"/>
      <c r="BL32" s="692" t="s">
        <v>
492</v>
      </c>
      <c r="BM32" s="693"/>
      <c r="BN32" s="693"/>
      <c r="BO32" s="694"/>
      <c r="BP32" s="764">
        <v>
1515</v>
      </c>
      <c r="BQ32" s="765"/>
      <c r="BR32" s="765"/>
      <c r="BS32" s="765">
        <v>
1716</v>
      </c>
      <c r="BT32" s="765"/>
      <c r="BU32" s="762">
        <v>
1608</v>
      </c>
      <c r="BV32" s="762"/>
      <c r="BW32" s="749">
        <f t="shared" si="1"/>
        <v>
2.1940594059405942</v>
      </c>
      <c r="BX32" s="749"/>
      <c r="BY32" s="749"/>
      <c r="BZ32" s="677">
        <f>
(BS32+BU32)/'[1]28年度'!F31</f>
        <v>
11462.068965517243</v>
      </c>
      <c r="CA32" s="677"/>
      <c r="CB32" s="763"/>
      <c r="CC32" s="155"/>
      <c r="CD32" s="155"/>
      <c r="CE32" s="790" t="s">
        <v>
499</v>
      </c>
      <c r="CF32" s="790"/>
      <c r="CG32" s="790"/>
      <c r="CH32" s="790"/>
      <c r="CI32" s="790"/>
      <c r="CJ32" s="790"/>
      <c r="CK32" s="790"/>
      <c r="CL32" s="790"/>
      <c r="CM32" s="152"/>
      <c r="CN32" s="152" t="s">
        <v>
1000</v>
      </c>
      <c r="CO32" s="152"/>
      <c r="CP32" s="152"/>
      <c r="CQ32" s="152"/>
      <c r="CR32" s="152"/>
      <c r="CS32" s="154"/>
      <c r="CT32" s="692" t="s">
        <v>
997</v>
      </c>
      <c r="CU32" s="693"/>
      <c r="CV32" s="693"/>
      <c r="CW32" s="694"/>
      <c r="CX32" s="764">
        <v>
1522</v>
      </c>
      <c r="CY32" s="765"/>
      <c r="CZ32" s="765"/>
      <c r="DA32" s="765">
        <v>
1699</v>
      </c>
      <c r="DB32" s="765"/>
      <c r="DC32" s="762">
        <v>
1616</v>
      </c>
      <c r="DD32" s="762"/>
      <c r="DE32" s="749">
        <f t="shared" si="3"/>
        <v>
2.1780551905387648</v>
      </c>
      <c r="DF32" s="749"/>
      <c r="DG32" s="749"/>
      <c r="DH32" s="677">
        <f>
(DA32+DC32)/'[1]28年度'!F31</f>
        <v>
11431.034482758621</v>
      </c>
      <c r="DI32" s="677"/>
      <c r="DJ32" s="763"/>
      <c r="DK32" s="155"/>
      <c r="DL32" s="155"/>
      <c r="DM32" s="742" t="s">
        <v>
499</v>
      </c>
      <c r="DN32" s="742"/>
      <c r="DO32" s="742"/>
      <c r="DP32" s="742"/>
      <c r="DQ32" s="742"/>
      <c r="DR32" s="742"/>
      <c r="DS32" s="742"/>
      <c r="DT32" s="742"/>
      <c r="DU32" s="152"/>
      <c r="DV32" s="152" t="s">
        <v>
1000</v>
      </c>
      <c r="DW32" s="152"/>
      <c r="DX32" s="152"/>
      <c r="DY32" s="155"/>
      <c r="DZ32" s="155"/>
      <c r="EA32" s="156"/>
      <c r="EB32" s="698" t="s">
        <v>
997</v>
      </c>
      <c r="EC32" s="698"/>
      <c r="ED32" s="698"/>
      <c r="EE32" s="692"/>
      <c r="EF32" s="766">
        <v>
1539</v>
      </c>
      <c r="EG32" s="767"/>
      <c r="EH32" s="767"/>
      <c r="EI32" s="767">
        <v>
1705</v>
      </c>
      <c r="EJ32" s="767"/>
      <c r="EK32" s="753">
        <v>
1643</v>
      </c>
      <c r="EL32" s="753"/>
      <c r="EM32" s="749">
        <f t="shared" si="5"/>
        <v>
2.1754385964912282</v>
      </c>
      <c r="EN32" s="749"/>
      <c r="EO32" s="749"/>
      <c r="EP32" s="677">
        <f>
(EI32+EK32)/'[1]28年度'!F31</f>
        <v>
11544.827586206897</v>
      </c>
      <c r="EQ32" s="677"/>
      <c r="ER32" s="763"/>
      <c r="ES32" s="4"/>
      <c r="ET32" s="4"/>
      <c r="EU32" s="4"/>
      <c r="EV32" s="4"/>
      <c r="EW32" s="4"/>
      <c r="EX32" s="4"/>
      <c r="EY32" s="4"/>
      <c r="EZ32" s="4"/>
      <c r="FA32" s="4"/>
      <c r="FB32" s="4"/>
      <c r="FC32" s="4"/>
      <c r="FD32" s="4"/>
      <c r="FE32" s="4"/>
      <c r="FF32" s="4"/>
      <c r="FG32" s="4"/>
      <c r="FH32" s="4"/>
      <c r="FI32" s="4"/>
      <c r="FJ32" s="4"/>
      <c r="FK32" s="4"/>
      <c r="FL32" s="4"/>
      <c r="FM32" s="4"/>
      <c r="FN32" s="4"/>
      <c r="FO32" s="4"/>
      <c r="FP32" s="4"/>
    </row>
    <row r="33" spans="1:172" ht="19.5" customHeight="1">
      <c r="A33" s="4"/>
      <c r="B33" s="4"/>
      <c r="C33" s="4"/>
      <c r="D33" s="4"/>
      <c r="E33" s="4"/>
      <c r="F33" s="4"/>
      <c r="G33" s="4"/>
      <c r="H33" s="4"/>
      <c r="I33" s="4"/>
      <c r="J33" s="4"/>
      <c r="K33" s="731">
        <v>
12</v>
      </c>
      <c r="L33" s="731"/>
      <c r="M33" s="731"/>
      <c r="N33" s="728">
        <v>
620</v>
      </c>
      <c r="O33" s="728"/>
      <c r="P33" s="728"/>
      <c r="Q33" s="758">
        <v>
4105</v>
      </c>
      <c r="R33" s="728"/>
      <c r="S33" s="728"/>
      <c r="T33" s="731" t="s">
        <v>
500</v>
      </c>
      <c r="U33" s="731"/>
      <c r="V33" s="731"/>
      <c r="W33" s="576">
        <v>
5910</v>
      </c>
      <c r="X33" s="728"/>
      <c r="Y33" s="728"/>
      <c r="Z33" s="758">
        <v>
27049</v>
      </c>
      <c r="AA33" s="728"/>
      <c r="AB33" s="730"/>
      <c r="AC33" s="731">
        <v>
60</v>
      </c>
      <c r="AD33" s="731"/>
      <c r="AE33" s="731"/>
      <c r="AF33" s="576">
        <v>
41100</v>
      </c>
      <c r="AG33" s="728"/>
      <c r="AH33" s="728"/>
      <c r="AI33" s="758">
        <v>
101193</v>
      </c>
      <c r="AJ33" s="728"/>
      <c r="AK33" s="730"/>
      <c r="AL33" s="731">
        <v>
28</v>
      </c>
      <c r="AM33" s="731"/>
      <c r="AN33" s="731"/>
      <c r="AO33" s="727">
        <v>
58011</v>
      </c>
      <c r="AP33" s="728"/>
      <c r="AQ33" s="728"/>
      <c r="AR33" s="729">
        <v>
117978</v>
      </c>
      <c r="AS33" s="728"/>
      <c r="AT33" s="730"/>
      <c r="AU33" s="37"/>
      <c r="AV33" s="37"/>
      <c r="AW33" s="37"/>
      <c r="AX33" s="37"/>
      <c r="AY33" s="37"/>
      <c r="AZ33" s="37"/>
      <c r="BA33" s="37"/>
      <c r="BB33" s="37"/>
      <c r="BC33" s="37"/>
      <c r="BD33" s="37"/>
      <c r="BE33" s="37"/>
      <c r="BF33" s="37"/>
      <c r="BG33" s="37"/>
      <c r="BH33" s="37"/>
      <c r="BI33" s="37"/>
      <c r="BJ33" s="37"/>
      <c r="BK33" s="37"/>
      <c r="BL33" s="692" t="s">
        <v>
493</v>
      </c>
      <c r="BM33" s="693"/>
      <c r="BN33" s="693"/>
      <c r="BO33" s="694"/>
      <c r="BP33" s="793">
        <v>
1119</v>
      </c>
      <c r="BQ33" s="794"/>
      <c r="BR33" s="794"/>
      <c r="BS33" s="794">
        <v>
1150</v>
      </c>
      <c r="BT33" s="794"/>
      <c r="BU33" s="784">
        <v>
1188</v>
      </c>
      <c r="BV33" s="784"/>
      <c r="BW33" s="785">
        <f t="shared" si="1"/>
        <v>
2.089365504915103</v>
      </c>
      <c r="BX33" s="785"/>
      <c r="BY33" s="785"/>
      <c r="BZ33" s="669">
        <f>
(BS33+BU33)/'[1]28年度'!F32</f>
        <v>
14612.5</v>
      </c>
      <c r="CA33" s="669"/>
      <c r="CB33" s="786"/>
      <c r="CC33" s="37"/>
      <c r="CD33" s="37"/>
      <c r="CE33" s="37"/>
      <c r="CF33" s="37"/>
      <c r="CG33" s="37"/>
      <c r="CH33" s="37"/>
      <c r="CI33" s="37"/>
      <c r="CJ33" s="37"/>
      <c r="CK33" s="37"/>
      <c r="CL33" s="37"/>
      <c r="CM33" s="37"/>
      <c r="CN33" s="37"/>
      <c r="CO33" s="37"/>
      <c r="CP33" s="37"/>
      <c r="CQ33" s="37"/>
      <c r="CR33" s="37"/>
      <c r="CS33" s="37"/>
      <c r="CT33" s="692" t="s">
        <v>
998</v>
      </c>
      <c r="CU33" s="693"/>
      <c r="CV33" s="693"/>
      <c r="CW33" s="694"/>
      <c r="CX33" s="793">
        <v>
1130</v>
      </c>
      <c r="CY33" s="794"/>
      <c r="CZ33" s="794"/>
      <c r="DA33" s="794">
        <v>
1167</v>
      </c>
      <c r="DB33" s="794"/>
      <c r="DC33" s="784">
        <v>
1189</v>
      </c>
      <c r="DD33" s="784"/>
      <c r="DE33" s="785">
        <f t="shared" si="3"/>
        <v>
2.0849557522123896</v>
      </c>
      <c r="DF33" s="785"/>
      <c r="DG33" s="785"/>
      <c r="DH33" s="669">
        <f>
(DA33+DC33)/'[1]28年度'!F32</f>
        <v>
14725</v>
      </c>
      <c r="DI33" s="669"/>
      <c r="DJ33" s="786"/>
      <c r="DK33" s="37"/>
      <c r="DL33" s="37"/>
      <c r="DM33" s="37"/>
      <c r="DN33" s="37"/>
      <c r="DO33" s="37"/>
      <c r="DP33" s="37"/>
      <c r="DQ33" s="37"/>
      <c r="DR33" s="37"/>
      <c r="DS33" s="37"/>
      <c r="DT33" s="37"/>
      <c r="DU33" s="37"/>
      <c r="DV33" s="37"/>
      <c r="DW33" s="37"/>
      <c r="DX33" s="37"/>
      <c r="DY33" s="37"/>
      <c r="DZ33" s="37"/>
      <c r="EA33" s="37"/>
      <c r="EB33" s="698" t="s">
        <v>
998</v>
      </c>
      <c r="EC33" s="698"/>
      <c r="ED33" s="698"/>
      <c r="EE33" s="692"/>
      <c r="EF33" s="791">
        <v>
1136</v>
      </c>
      <c r="EG33" s="792"/>
      <c r="EH33" s="792"/>
      <c r="EI33" s="792">
        <v>
1172</v>
      </c>
      <c r="EJ33" s="792"/>
      <c r="EK33" s="787">
        <v>
1163</v>
      </c>
      <c r="EL33" s="787"/>
      <c r="EM33" s="785">
        <f t="shared" si="5"/>
        <v>
2.055457746478873</v>
      </c>
      <c r="EN33" s="785"/>
      <c r="EO33" s="785"/>
      <c r="EP33" s="669">
        <f>
(EI33+EK33)/'[1]28年度'!F32</f>
        <v>
14593.75</v>
      </c>
      <c r="EQ33" s="669"/>
      <c r="ER33" s="786"/>
      <c r="ES33" s="4"/>
      <c r="ET33" s="4"/>
      <c r="EU33" s="4"/>
      <c r="EV33" s="4"/>
      <c r="EW33" s="4"/>
      <c r="EX33" s="4"/>
      <c r="EY33" s="4"/>
      <c r="EZ33" s="4"/>
      <c r="FA33" s="4"/>
      <c r="FB33" s="4"/>
      <c r="FC33" s="4"/>
      <c r="FD33" s="4"/>
      <c r="FE33" s="4"/>
      <c r="FF33" s="4"/>
      <c r="FG33" s="4"/>
      <c r="FH33" s="4"/>
      <c r="FI33" s="4"/>
      <c r="FJ33" s="4"/>
      <c r="FK33" s="4"/>
      <c r="FL33" s="4"/>
      <c r="FM33" s="4"/>
      <c r="FN33" s="4"/>
      <c r="FO33" s="4"/>
      <c r="FP33" s="4"/>
    </row>
    <row r="34" spans="1:172" ht="19.5" customHeight="1">
      <c r="A34" s="4"/>
      <c r="B34" s="4"/>
      <c r="C34" s="4"/>
      <c r="D34" s="4"/>
      <c r="E34" s="4"/>
      <c r="F34" s="4"/>
      <c r="G34" s="4"/>
      <c r="H34" s="4"/>
      <c r="I34" s="4"/>
      <c r="J34" s="4"/>
      <c r="K34" s="731">
        <v>
13</v>
      </c>
      <c r="L34" s="731"/>
      <c r="M34" s="731"/>
      <c r="N34" s="728">
        <v>
630</v>
      </c>
      <c r="O34" s="728"/>
      <c r="P34" s="728"/>
      <c r="Q34" s="758">
        <v>
4269</v>
      </c>
      <c r="R34" s="728"/>
      <c r="S34" s="728"/>
      <c r="T34" s="731">
        <v>
30</v>
      </c>
      <c r="U34" s="731"/>
      <c r="V34" s="731"/>
      <c r="W34" s="758">
        <v>
6518</v>
      </c>
      <c r="X34" s="728"/>
      <c r="Y34" s="728"/>
      <c r="Z34" s="758">
        <v>
29731</v>
      </c>
      <c r="AA34" s="728"/>
      <c r="AB34" s="730"/>
      <c r="AC34" s="731">
        <v>
61</v>
      </c>
      <c r="AD34" s="731"/>
      <c r="AE34" s="731"/>
      <c r="AF34" s="576">
        <v>
41567</v>
      </c>
      <c r="AG34" s="728"/>
      <c r="AH34" s="728"/>
      <c r="AI34" s="758">
        <v>
101731</v>
      </c>
      <c r="AJ34" s="728"/>
      <c r="AK34" s="730"/>
      <c r="AL34" s="755">
        <v>
29</v>
      </c>
      <c r="AM34" s="756"/>
      <c r="AN34" s="757"/>
      <c r="AO34" s="727">
        <v>
58829</v>
      </c>
      <c r="AP34" s="728"/>
      <c r="AQ34" s="728"/>
      <c r="AR34" s="729">
        <v>
119359</v>
      </c>
      <c r="AS34" s="728"/>
      <c r="AT34" s="730"/>
      <c r="AU34" s="30"/>
      <c r="AW34" s="34"/>
      <c r="AX34" s="34"/>
      <c r="AY34" s="34"/>
      <c r="AZ34" s="34"/>
      <c r="BA34" s="34"/>
      <c r="BB34" s="34"/>
      <c r="BC34" s="34"/>
      <c r="BD34" s="4"/>
      <c r="BE34" s="4"/>
      <c r="BF34" s="4"/>
      <c r="BG34" s="4"/>
      <c r="BH34" s="4"/>
      <c r="BI34" s="4"/>
      <c r="BJ34" s="4"/>
      <c r="BK34" s="4"/>
      <c r="BL34" s="4"/>
      <c r="BM34" s="4"/>
      <c r="BN34" s="4"/>
      <c r="BO34" s="4"/>
      <c r="BP34" s="4"/>
      <c r="BQ34" s="4"/>
      <c r="BR34" s="4"/>
      <c r="BS34" s="4"/>
      <c r="BT34" s="4"/>
      <c r="BU34" s="4"/>
      <c r="BV34" s="4"/>
      <c r="BW34" s="4"/>
      <c r="BX34" s="4"/>
      <c r="BY34" s="4"/>
      <c r="BZ34" s="4"/>
      <c r="CA34" s="4"/>
      <c r="CB34" s="4"/>
      <c r="CC34" s="30"/>
      <c r="CL34" s="4"/>
      <c r="CM34" s="4"/>
      <c r="CN34" s="4"/>
      <c r="CO34" s="4"/>
      <c r="CP34" s="4"/>
      <c r="CQ34" s="4"/>
      <c r="CR34" s="4"/>
      <c r="CS34" s="4"/>
      <c r="CT34" s="4"/>
      <c r="CU34" s="4"/>
      <c r="CV34" s="4"/>
      <c r="CW34" s="4"/>
      <c r="CX34" s="4"/>
      <c r="CY34" s="4"/>
      <c r="CZ34" s="4"/>
      <c r="DA34" s="4"/>
      <c r="DB34" s="4"/>
      <c r="DC34" s="4"/>
      <c r="DD34" s="4"/>
      <c r="DE34" s="4"/>
      <c r="DF34" s="4"/>
      <c r="DG34" s="4"/>
      <c r="DH34" s="4"/>
      <c r="DI34" s="4"/>
      <c r="DJ34" s="4"/>
      <c r="DK34" s="30"/>
      <c r="DT34" s="4"/>
      <c r="DU34" s="4"/>
      <c r="DV34" s="4"/>
      <c r="DW34" s="4"/>
      <c r="DX34" s="4"/>
      <c r="DY34" s="4"/>
      <c r="DZ34" s="4"/>
      <c r="EA34" s="4"/>
      <c r="EB34" s="4"/>
      <c r="EC34" s="4"/>
      <c r="ED34" s="4"/>
      <c r="EE34" s="4"/>
      <c r="EF34" s="4"/>
      <c r="EG34" s="4"/>
      <c r="EH34" s="4"/>
      <c r="EI34" s="4"/>
      <c r="EJ34" s="4"/>
      <c r="EK34" s="4"/>
      <c r="EL34" s="4"/>
      <c r="EM34" s="4"/>
      <c r="EN34" s="4"/>
      <c r="EO34" s="4"/>
      <c r="EP34" s="4"/>
      <c r="EQ34" s="4"/>
      <c r="ER34" s="4"/>
      <c r="ES34" s="4"/>
      <c r="ET34" s="4"/>
      <c r="EU34" s="4"/>
      <c r="EV34" s="4"/>
      <c r="EW34" s="4"/>
      <c r="EX34" s="4"/>
      <c r="EY34" s="4"/>
      <c r="EZ34" s="4"/>
      <c r="FA34" s="4"/>
      <c r="FB34" s="4"/>
      <c r="FC34" s="4"/>
      <c r="FD34" s="4"/>
      <c r="FE34" s="4"/>
      <c r="FF34" s="4"/>
      <c r="FG34" s="4"/>
      <c r="FH34" s="4"/>
      <c r="FI34" s="4"/>
      <c r="FJ34" s="4"/>
      <c r="FK34" s="4"/>
      <c r="FL34" s="4"/>
      <c r="FM34" s="4"/>
      <c r="FN34" s="4"/>
      <c r="FO34" s="4"/>
      <c r="FP34" s="4"/>
    </row>
    <row r="35" spans="1:172" ht="19.5" customHeight="1">
      <c r="A35" s="4"/>
      <c r="B35" s="4"/>
      <c r="C35" s="4"/>
      <c r="D35" s="4"/>
      <c r="E35" s="4"/>
      <c r="F35" s="4"/>
      <c r="G35" s="4"/>
      <c r="H35" s="4"/>
      <c r="I35" s="4"/>
      <c r="J35" s="37"/>
      <c r="K35" s="731" t="s">
        <v>
501</v>
      </c>
      <c r="L35" s="731"/>
      <c r="M35" s="731"/>
      <c r="N35" s="760">
        <v>
668</v>
      </c>
      <c r="O35" s="728"/>
      <c r="P35" s="728"/>
      <c r="Q35" s="758">
        <v>
4346</v>
      </c>
      <c r="R35" s="728"/>
      <c r="S35" s="730"/>
      <c r="T35" s="731">
        <v>
31</v>
      </c>
      <c r="U35" s="731"/>
      <c r="V35" s="731"/>
      <c r="W35" s="758">
        <v>
7051</v>
      </c>
      <c r="X35" s="728"/>
      <c r="Y35" s="728"/>
      <c r="Z35" s="758">
        <v>
31886</v>
      </c>
      <c r="AA35" s="728"/>
      <c r="AB35" s="730"/>
      <c r="AC35" s="731">
        <v>
62</v>
      </c>
      <c r="AD35" s="731"/>
      <c r="AE35" s="731"/>
      <c r="AF35" s="576">
        <v>
42278</v>
      </c>
      <c r="AG35" s="728"/>
      <c r="AH35" s="728"/>
      <c r="AI35" s="758">
        <v>
102432</v>
      </c>
      <c r="AJ35" s="728"/>
      <c r="AK35" s="730"/>
      <c r="AL35" s="755">
        <v>
30</v>
      </c>
      <c r="AM35" s="756"/>
      <c r="AN35" s="757"/>
      <c r="AO35" s="727">
        <v>
59548</v>
      </c>
      <c r="AP35" s="728"/>
      <c r="AQ35" s="728"/>
      <c r="AR35" s="729">
        <v>
120268</v>
      </c>
      <c r="AS35" s="728"/>
      <c r="AT35" s="730"/>
      <c r="AU35" s="4"/>
      <c r="AV35" s="4"/>
      <c r="AW35" s="34"/>
      <c r="AX35" s="22"/>
      <c r="AY35" s="22"/>
      <c r="AZ35" s="22"/>
      <c r="BA35" s="22"/>
      <c r="BB35" s="22"/>
      <c r="BC35" s="22"/>
      <c r="BD35" s="22"/>
      <c r="BE35" s="22"/>
      <c r="BF35" s="22"/>
      <c r="BG35" s="22"/>
      <c r="BH35" s="22"/>
      <c r="BI35" s="22"/>
      <c r="BJ35" s="22"/>
      <c r="BK35" s="4"/>
      <c r="BL35" s="4"/>
      <c r="BM35" s="4"/>
      <c r="BN35" s="4"/>
      <c r="BO35" s="4"/>
      <c r="BP35" s="4"/>
      <c r="BQ35" s="4"/>
      <c r="BR35" s="4"/>
      <c r="BS35" s="4"/>
      <c r="BT35" s="4"/>
      <c r="BU35" s="4"/>
      <c r="BV35" s="4"/>
      <c r="BW35" s="4"/>
      <c r="BX35" s="4"/>
      <c r="BY35" s="4"/>
      <c r="BZ35" s="4"/>
      <c r="CA35" s="4"/>
      <c r="CB35" s="4"/>
      <c r="CC35" s="4"/>
      <c r="CD35" s="4"/>
      <c r="CE35" s="30"/>
      <c r="CF35" s="30"/>
      <c r="CG35" s="30"/>
      <c r="CH35" s="30"/>
      <c r="CI35" s="30"/>
      <c r="CJ35" s="30"/>
      <c r="CK35" s="30"/>
      <c r="CL35" s="30"/>
      <c r="CM35" s="4"/>
      <c r="CN35" s="4"/>
      <c r="CO35" s="4"/>
      <c r="CP35" s="4"/>
      <c r="CQ35" s="4"/>
      <c r="CR35" s="4"/>
      <c r="CS35" s="4"/>
      <c r="CT35" s="4"/>
      <c r="CU35" s="4"/>
      <c r="CV35" s="4"/>
      <c r="CW35" s="4"/>
      <c r="CX35" s="4"/>
      <c r="CY35" s="4"/>
      <c r="CZ35" s="4"/>
      <c r="DA35" s="4"/>
      <c r="DB35" s="4"/>
      <c r="DC35" s="4"/>
      <c r="DD35" s="4"/>
      <c r="DE35" s="4"/>
      <c r="DF35" s="4"/>
      <c r="DG35" s="4"/>
      <c r="DH35" s="4"/>
      <c r="DI35" s="4"/>
      <c r="DJ35" s="4"/>
      <c r="DK35" s="4"/>
      <c r="DL35" s="4"/>
      <c r="DM35" s="30"/>
      <c r="DN35" s="30"/>
      <c r="DO35" s="30"/>
      <c r="DP35" s="30"/>
      <c r="DQ35" s="30"/>
      <c r="DR35" s="30"/>
      <c r="DS35" s="30"/>
      <c r="DT35" s="30"/>
      <c r="DU35" s="4"/>
      <c r="DV35" s="4"/>
      <c r="DW35" s="4"/>
      <c r="DX35" s="4"/>
      <c r="DY35" s="4"/>
      <c r="DZ35" s="4"/>
      <c r="EA35" s="4"/>
      <c r="EB35" s="4"/>
      <c r="EC35" s="4"/>
      <c r="ED35" s="4"/>
      <c r="EE35" s="4"/>
      <c r="EF35" s="4"/>
      <c r="EG35" s="4"/>
      <c r="EH35" s="4"/>
      <c r="EI35" s="4"/>
      <c r="EJ35" s="4"/>
      <c r="EK35" s="4"/>
      <c r="EL35" s="4"/>
      <c r="EM35" s="4"/>
      <c r="EN35" s="4"/>
      <c r="EO35" s="4"/>
      <c r="EP35" s="4"/>
      <c r="EQ35" s="4"/>
      <c r="ER35" s="4"/>
      <c r="ES35" s="4"/>
      <c r="ET35" s="4"/>
      <c r="EU35" s="4"/>
      <c r="EV35" s="4"/>
      <c r="EW35" s="4"/>
      <c r="EX35" s="4"/>
      <c r="EY35" s="4"/>
      <c r="EZ35" s="4"/>
      <c r="FA35" s="4"/>
      <c r="FB35" s="4"/>
      <c r="FC35" s="4"/>
      <c r="FD35" s="4"/>
      <c r="FE35" s="4"/>
      <c r="FF35" s="4"/>
      <c r="FG35" s="4"/>
      <c r="FH35" s="4"/>
      <c r="FI35" s="4"/>
      <c r="FJ35" s="4"/>
      <c r="FK35" s="4"/>
      <c r="FL35" s="4"/>
      <c r="FM35" s="4"/>
      <c r="FN35" s="4"/>
      <c r="FO35" s="4"/>
      <c r="FP35" s="4"/>
    </row>
    <row r="36" spans="1:172" ht="19.5" customHeight="1">
      <c r="A36" s="4"/>
      <c r="B36" s="4"/>
      <c r="C36" s="4"/>
      <c r="D36" s="4"/>
      <c r="E36" s="4"/>
      <c r="F36" s="4"/>
      <c r="G36" s="4"/>
      <c r="H36" s="4"/>
      <c r="I36" s="4"/>
      <c r="J36" s="4"/>
      <c r="K36" s="731">
        <v>
15</v>
      </c>
      <c r="L36" s="731"/>
      <c r="M36" s="731"/>
      <c r="N36" s="796">
        <v>
761</v>
      </c>
      <c r="O36" s="796"/>
      <c r="P36" s="796"/>
      <c r="Q36" s="800">
        <v>
4928</v>
      </c>
      <c r="R36" s="796"/>
      <c r="S36" s="796"/>
      <c r="T36" s="731">
        <v>
32</v>
      </c>
      <c r="U36" s="731"/>
      <c r="V36" s="731"/>
      <c r="W36" s="800">
        <v>
8284</v>
      </c>
      <c r="X36" s="796"/>
      <c r="Y36" s="796"/>
      <c r="Z36" s="800">
        <v>
33882</v>
      </c>
      <c r="AA36" s="796"/>
      <c r="AB36" s="797"/>
      <c r="AC36" s="731">
        <v>
63</v>
      </c>
      <c r="AD36" s="731"/>
      <c r="AE36" s="731"/>
      <c r="AF36" s="801">
        <v>
42572</v>
      </c>
      <c r="AG36" s="796"/>
      <c r="AH36" s="796"/>
      <c r="AI36" s="800">
        <v>
101953</v>
      </c>
      <c r="AJ36" s="796"/>
      <c r="AK36" s="797"/>
      <c r="AL36" s="755">
        <v>
31</v>
      </c>
      <c r="AM36" s="756"/>
      <c r="AN36" s="757"/>
      <c r="AO36" s="1291">
        <v>
60367</v>
      </c>
      <c r="AP36" s="796"/>
      <c r="AQ36" s="796"/>
      <c r="AR36" s="1292">
        <v>
121443</v>
      </c>
      <c r="AS36" s="796"/>
      <c r="AT36" s="797"/>
      <c r="AU36" s="4"/>
      <c r="AV36" s="4"/>
      <c r="AW36" s="4"/>
      <c r="AX36" s="22"/>
      <c r="AY36" s="22"/>
      <c r="AZ36" s="22"/>
      <c r="BA36" s="22"/>
      <c r="BB36" s="22"/>
      <c r="BC36" s="22"/>
      <c r="BD36" s="22"/>
      <c r="BE36" s="22"/>
      <c r="BF36" s="22"/>
      <c r="BG36" s="22"/>
      <c r="BH36" s="22"/>
      <c r="BI36" s="22"/>
      <c r="BJ36" s="22"/>
      <c r="BK36" s="4"/>
      <c r="BL36" s="4"/>
      <c r="BM36" s="4"/>
      <c r="BN36" s="4"/>
      <c r="BO36" s="4"/>
      <c r="BP36" s="4"/>
      <c r="BQ36" s="4"/>
      <c r="BR36" s="4"/>
      <c r="BS36" s="4"/>
      <c r="BT36" s="4"/>
      <c r="BU36" s="4"/>
      <c r="BV36" s="4"/>
      <c r="BW36" s="4"/>
      <c r="BX36" s="4"/>
      <c r="BY36" s="4"/>
      <c r="BZ36" s="4"/>
      <c r="CA36" s="4"/>
      <c r="CB36" s="4"/>
      <c r="CC36" s="4"/>
      <c r="CD36" s="4"/>
      <c r="CE36" s="4"/>
      <c r="CF36" s="4"/>
      <c r="CG36" s="4"/>
      <c r="CH36" s="4"/>
      <c r="CI36" s="4"/>
      <c r="CJ36" s="4"/>
      <c r="CK36" s="4"/>
      <c r="CL36" s="4"/>
      <c r="CM36" s="4"/>
      <c r="CN36" s="4"/>
      <c r="CO36" s="4"/>
      <c r="CP36" s="4"/>
      <c r="CQ36" s="4"/>
      <c r="CR36" s="4"/>
      <c r="CS36" s="4"/>
      <c r="CT36" s="4"/>
      <c r="CU36" s="4"/>
      <c r="CV36" s="4"/>
      <c r="CW36" s="4"/>
      <c r="CX36" s="4"/>
      <c r="CY36" s="4"/>
      <c r="CZ36" s="4"/>
      <c r="DA36" s="4"/>
      <c r="DB36" s="4"/>
      <c r="DC36" s="4"/>
      <c r="DD36" s="4"/>
      <c r="DE36" s="4"/>
      <c r="DF36" s="4"/>
      <c r="DG36" s="4"/>
      <c r="DH36" s="4"/>
      <c r="DI36" s="4"/>
      <c r="DJ36" s="4"/>
      <c r="DK36" s="4"/>
      <c r="DL36" s="4"/>
      <c r="DM36" s="4"/>
      <c r="DN36" s="4"/>
      <c r="DO36" s="4"/>
      <c r="DP36" s="4"/>
      <c r="DQ36" s="4"/>
      <c r="DR36" s="4"/>
      <c r="DS36" s="4"/>
      <c r="DT36" s="4"/>
      <c r="DU36" s="4"/>
      <c r="DV36" s="4"/>
      <c r="DW36" s="4"/>
      <c r="DX36" s="4"/>
      <c r="DY36" s="4"/>
      <c r="DZ36" s="4"/>
      <c r="EA36" s="4"/>
      <c r="EB36" s="4"/>
      <c r="EC36" s="4"/>
      <c r="ED36" s="4"/>
      <c r="EE36" s="4"/>
      <c r="EF36" s="4"/>
      <c r="EG36" s="4"/>
      <c r="EH36" s="4"/>
      <c r="EI36" s="4"/>
      <c r="EJ36" s="4"/>
      <c r="EK36" s="4"/>
      <c r="EL36" s="4"/>
      <c r="EM36" s="4"/>
      <c r="EN36" s="4"/>
      <c r="EO36" s="4"/>
      <c r="EP36" s="4"/>
      <c r="EQ36" s="4"/>
      <c r="ER36" s="4"/>
      <c r="ES36" s="4"/>
      <c r="ET36" s="4"/>
      <c r="EU36" s="4"/>
      <c r="EV36" s="4"/>
      <c r="EW36" s="4"/>
      <c r="EX36" s="4"/>
      <c r="EY36" s="4"/>
      <c r="EZ36" s="4"/>
      <c r="FA36" s="4"/>
      <c r="FB36" s="4"/>
      <c r="FC36" s="4"/>
      <c r="FD36" s="4"/>
      <c r="FE36" s="4"/>
      <c r="FF36" s="4"/>
      <c r="FG36" s="4"/>
      <c r="FH36" s="4"/>
      <c r="FI36" s="4"/>
      <c r="FJ36" s="4"/>
      <c r="FK36" s="4"/>
      <c r="FL36" s="4"/>
      <c r="FM36" s="4"/>
      <c r="FN36" s="4"/>
      <c r="FO36" s="4"/>
      <c r="FP36" s="4"/>
    </row>
    <row r="37" spans="1:172" ht="15" customHeight="1">
      <c r="A37" s="4"/>
      <c r="B37" s="4"/>
      <c r="C37" s="4"/>
      <c r="D37" s="4"/>
      <c r="E37" s="4"/>
      <c r="F37" s="4"/>
      <c r="G37" s="4"/>
      <c r="H37" s="4"/>
      <c r="I37" s="4"/>
      <c r="J37" s="4"/>
      <c r="K37" s="4"/>
      <c r="L37" s="4"/>
      <c r="M37" s="524" t="s">
        <v>
1483</v>
      </c>
      <c r="N37" s="41"/>
      <c r="O37" s="798" t="s">
        <v>
502</v>
      </c>
      <c r="P37" s="798"/>
      <c r="Q37" s="798"/>
      <c r="R37" s="798"/>
      <c r="S37" s="798"/>
      <c r="T37" s="798"/>
      <c r="U37" s="798"/>
      <c r="V37" s="798"/>
      <c r="W37" s="798"/>
      <c r="X37" s="798"/>
      <c r="Y37" s="798"/>
      <c r="Z37" s="798"/>
      <c r="AA37" s="798"/>
      <c r="AB37" s="798"/>
      <c r="AC37" s="798"/>
      <c r="AD37" s="798"/>
      <c r="AE37" s="798"/>
      <c r="AF37" s="798"/>
      <c r="AG37" s="798"/>
      <c r="AH37" s="798"/>
      <c r="AI37" s="798"/>
      <c r="AJ37" s="798"/>
      <c r="AK37" s="798"/>
      <c r="AL37" s="798"/>
      <c r="AM37" s="798"/>
      <c r="AN37" s="798"/>
      <c r="AO37" s="798"/>
      <c r="AP37" s="798"/>
      <c r="AQ37" s="798"/>
      <c r="AR37" s="798"/>
      <c r="AS37" s="4"/>
      <c r="AT37" s="4"/>
      <c r="AU37" s="4"/>
      <c r="AV37" s="4"/>
      <c r="AW37" s="4"/>
      <c r="AX37" s="22"/>
      <c r="AY37" s="22"/>
      <c r="AZ37" s="22"/>
      <c r="BA37" s="22"/>
      <c r="BB37" s="22"/>
      <c r="BC37" s="22"/>
      <c r="BD37" s="22"/>
      <c r="BE37" s="22"/>
      <c r="BF37" s="22"/>
      <c r="BG37" s="22"/>
      <c r="BH37" s="22"/>
      <c r="BI37" s="22"/>
      <c r="BJ37" s="22"/>
      <c r="BK37" s="4"/>
      <c r="BL37" s="4"/>
      <c r="BM37" s="4"/>
      <c r="BN37" s="4"/>
      <c r="BO37" s="4"/>
      <c r="BP37" s="4"/>
      <c r="BQ37" s="4"/>
      <c r="BR37" s="4"/>
      <c r="BS37" s="4"/>
      <c r="BT37" s="4"/>
      <c r="BU37" s="4"/>
      <c r="BV37" s="4"/>
      <c r="BW37" s="4"/>
      <c r="BX37" s="4"/>
      <c r="BY37" s="4"/>
      <c r="BZ37" s="4"/>
      <c r="CA37" s="4"/>
      <c r="CB37" s="4"/>
      <c r="CC37" s="4"/>
      <c r="CD37" s="4"/>
      <c r="CE37" s="4"/>
      <c r="CF37" s="4"/>
      <c r="CG37" s="4"/>
      <c r="CH37" s="4"/>
      <c r="CI37" s="4"/>
      <c r="CJ37" s="4"/>
      <c r="CK37" s="4"/>
      <c r="CL37" s="4"/>
      <c r="CM37" s="4"/>
      <c r="CN37" s="4"/>
      <c r="CO37" s="4"/>
      <c r="CP37" s="4"/>
      <c r="CQ37" s="4"/>
      <c r="CR37" s="4"/>
      <c r="CS37" s="4"/>
      <c r="CT37" s="4"/>
      <c r="CU37" s="4"/>
      <c r="CV37" s="4"/>
      <c r="CW37" s="4"/>
      <c r="CX37" s="4"/>
      <c r="CY37" s="4"/>
      <c r="CZ37" s="4"/>
      <c r="DA37" s="4"/>
      <c r="DB37" s="4"/>
      <c r="DC37" s="4"/>
      <c r="DD37" s="4"/>
      <c r="DE37" s="4"/>
      <c r="DF37" s="4"/>
      <c r="DG37" s="4"/>
      <c r="DH37" s="4"/>
      <c r="DI37" s="4"/>
      <c r="DJ37" s="4"/>
      <c r="DK37" s="4"/>
      <c r="DL37" s="4"/>
      <c r="DM37" s="4"/>
      <c r="DN37" s="4"/>
      <c r="DO37" s="4"/>
      <c r="DP37" s="4"/>
      <c r="DQ37" s="4"/>
      <c r="DR37" s="4"/>
      <c r="DS37" s="4"/>
      <c r="DT37" s="4"/>
      <c r="DU37" s="4"/>
      <c r="DV37" s="4"/>
      <c r="DW37" s="4"/>
      <c r="DX37" s="4"/>
      <c r="DY37" s="4"/>
      <c r="DZ37" s="4"/>
      <c r="EA37" s="4"/>
      <c r="EB37" s="4"/>
      <c r="EC37" s="4"/>
      <c r="ED37" s="4"/>
      <c r="EE37" s="4"/>
      <c r="EF37" s="4"/>
      <c r="EG37" s="4"/>
      <c r="EH37" s="4"/>
      <c r="EI37" s="4"/>
      <c r="EJ37" s="4"/>
      <c r="EK37" s="4"/>
      <c r="EL37" s="4"/>
      <c r="EM37" s="4"/>
      <c r="EN37" s="4"/>
      <c r="EO37" s="4"/>
      <c r="EP37" s="4"/>
      <c r="EQ37" s="4"/>
      <c r="ER37" s="4"/>
      <c r="ES37" s="4"/>
      <c r="ET37" s="4"/>
      <c r="EU37" s="4"/>
      <c r="EV37" s="4"/>
      <c r="EW37" s="4"/>
      <c r="EX37" s="4"/>
      <c r="EY37" s="4"/>
      <c r="EZ37" s="4"/>
      <c r="FA37" s="4"/>
      <c r="FB37" s="4"/>
      <c r="FC37" s="4"/>
      <c r="FD37" s="4"/>
      <c r="FE37" s="4"/>
      <c r="FF37" s="4"/>
      <c r="FG37" s="4"/>
      <c r="FH37" s="4"/>
      <c r="FI37" s="4"/>
      <c r="FJ37" s="4"/>
      <c r="FK37" s="4"/>
      <c r="FL37" s="4"/>
      <c r="FM37" s="4"/>
      <c r="FN37" s="4"/>
      <c r="FO37" s="4"/>
      <c r="FP37" s="4"/>
    </row>
    <row r="38" spans="1:172" ht="15" customHeight="1">
      <c r="A38" s="4"/>
      <c r="B38" s="4"/>
      <c r="C38" s="4"/>
      <c r="D38" s="4"/>
      <c r="E38" s="4"/>
      <c r="F38" s="4"/>
      <c r="G38" s="4"/>
      <c r="H38" s="4"/>
      <c r="I38" s="4"/>
      <c r="J38" s="4"/>
      <c r="K38" s="4"/>
      <c r="L38" s="4"/>
      <c r="M38" s="41"/>
      <c r="N38" s="41"/>
      <c r="O38" s="798"/>
      <c r="P38" s="798"/>
      <c r="Q38" s="798"/>
      <c r="R38" s="798"/>
      <c r="S38" s="798"/>
      <c r="T38" s="798"/>
      <c r="U38" s="798"/>
      <c r="V38" s="798"/>
      <c r="W38" s="798"/>
      <c r="X38" s="798"/>
      <c r="Y38" s="798"/>
      <c r="Z38" s="798"/>
      <c r="AA38" s="798"/>
      <c r="AB38" s="798"/>
      <c r="AC38" s="798"/>
      <c r="AD38" s="798"/>
      <c r="AE38" s="798"/>
      <c r="AF38" s="798"/>
      <c r="AG38" s="798"/>
      <c r="AH38" s="798"/>
      <c r="AI38" s="798"/>
      <c r="AJ38" s="798"/>
      <c r="AK38" s="798"/>
      <c r="AL38" s="798"/>
      <c r="AM38" s="798"/>
      <c r="AN38" s="798"/>
      <c r="AO38" s="798"/>
      <c r="AP38" s="798"/>
      <c r="AQ38" s="798"/>
      <c r="AR38" s="798"/>
      <c r="AS38" s="4"/>
      <c r="AT38" s="4"/>
      <c r="AU38" s="4"/>
      <c r="AV38" s="4"/>
      <c r="AW38" s="4"/>
      <c r="AX38" s="22"/>
      <c r="AY38" s="22"/>
      <c r="AZ38" s="22"/>
      <c r="BA38" s="22"/>
      <c r="BB38" s="22"/>
      <c r="BC38" s="22"/>
      <c r="BD38" s="22"/>
      <c r="BE38" s="22"/>
      <c r="BF38" s="22"/>
      <c r="BG38" s="22"/>
      <c r="BH38" s="22"/>
      <c r="BI38" s="22"/>
      <c r="BJ38" s="22"/>
      <c r="BK38" s="4"/>
      <c r="BL38" s="4"/>
      <c r="BM38" s="4"/>
      <c r="BN38" s="4"/>
      <c r="BO38" s="4"/>
      <c r="BP38" s="4"/>
      <c r="BQ38" s="4"/>
      <c r="BR38" s="4"/>
      <c r="BS38" s="4"/>
      <c r="BT38" s="4"/>
      <c r="BU38" s="4"/>
      <c r="BV38" s="4"/>
      <c r="BW38" s="4"/>
      <c r="BX38" s="4"/>
      <c r="BY38" s="4"/>
      <c r="BZ38" s="4"/>
      <c r="CA38" s="4"/>
      <c r="CB38" s="4"/>
      <c r="CC38" s="4"/>
      <c r="CD38" s="4"/>
      <c r="CE38" s="4"/>
      <c r="CF38" s="4"/>
      <c r="CG38" s="4"/>
      <c r="CH38" s="4"/>
      <c r="CI38" s="4"/>
      <c r="CJ38" s="4"/>
      <c r="CK38" s="4"/>
      <c r="CL38" s="4"/>
      <c r="CM38" s="4"/>
      <c r="CN38" s="4"/>
      <c r="CO38" s="4"/>
      <c r="CP38" s="4"/>
      <c r="CQ38" s="4"/>
      <c r="CR38" s="4"/>
      <c r="CS38" s="4"/>
      <c r="CT38" s="4"/>
      <c r="CU38" s="4"/>
      <c r="CV38" s="4"/>
      <c r="CW38" s="4"/>
      <c r="CX38" s="4"/>
      <c r="CY38" s="4"/>
      <c r="CZ38" s="4"/>
      <c r="DA38" s="4"/>
      <c r="DB38" s="4"/>
      <c r="DC38" s="4"/>
      <c r="DD38" s="4"/>
      <c r="DE38" s="4"/>
      <c r="DF38" s="4"/>
      <c r="DG38" s="4"/>
      <c r="DH38" s="4"/>
      <c r="DI38" s="4"/>
      <c r="DJ38" s="4"/>
      <c r="DK38" s="4"/>
      <c r="DL38" s="4"/>
      <c r="DM38" s="4"/>
      <c r="DN38" s="4"/>
      <c r="DO38" s="4"/>
      <c r="DP38" s="4"/>
      <c r="DQ38" s="4"/>
      <c r="DR38" s="4"/>
      <c r="DS38" s="4"/>
      <c r="DT38" s="4"/>
      <c r="DU38" s="4"/>
      <c r="DV38" s="4"/>
      <c r="DW38" s="4"/>
      <c r="DX38" s="4"/>
      <c r="DY38" s="4"/>
      <c r="DZ38" s="4"/>
      <c r="EA38" s="4"/>
      <c r="EB38" s="4"/>
      <c r="EC38" s="4"/>
      <c r="ED38" s="4"/>
      <c r="EE38" s="4"/>
      <c r="EF38" s="4"/>
      <c r="EG38" s="4"/>
      <c r="EH38" s="4"/>
      <c r="EI38" s="4"/>
      <c r="EJ38" s="4"/>
      <c r="EK38" s="4"/>
      <c r="EL38" s="4"/>
      <c r="EM38" s="4"/>
      <c r="EN38" s="4"/>
      <c r="EO38" s="4"/>
      <c r="EP38" s="4"/>
      <c r="EQ38" s="4"/>
      <c r="ER38" s="4"/>
      <c r="ES38" s="4"/>
      <c r="ET38" s="4"/>
      <c r="EU38" s="4"/>
      <c r="EV38" s="4"/>
      <c r="EW38" s="4"/>
      <c r="EX38" s="4"/>
      <c r="EY38" s="4"/>
      <c r="EZ38" s="4"/>
      <c r="FA38" s="4"/>
      <c r="FB38" s="4"/>
      <c r="FC38" s="4"/>
      <c r="FD38" s="4"/>
      <c r="FE38" s="4"/>
      <c r="FF38" s="4"/>
      <c r="FG38" s="4"/>
      <c r="FH38" s="4"/>
      <c r="FI38" s="4"/>
      <c r="FJ38" s="4"/>
      <c r="FK38" s="4"/>
      <c r="FL38" s="4"/>
      <c r="FM38" s="4"/>
      <c r="FN38" s="4"/>
      <c r="FO38" s="4"/>
      <c r="FP38" s="4"/>
    </row>
    <row r="39" spans="1:172" ht="15" customHeight="1">
      <c r="A39" s="4"/>
      <c r="B39" s="4"/>
      <c r="C39" s="4"/>
      <c r="D39" s="4"/>
      <c r="E39" s="4"/>
      <c r="F39" s="4"/>
      <c r="G39" s="4"/>
      <c r="H39" s="4"/>
      <c r="I39" s="4"/>
      <c r="J39" s="4"/>
      <c r="K39" s="4"/>
      <c r="L39" s="4"/>
      <c r="M39" s="4"/>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c r="AW39" s="4"/>
      <c r="AX39" s="4"/>
      <c r="AY39" s="4"/>
      <c r="AZ39" s="4"/>
      <c r="BA39" s="4"/>
      <c r="BB39" s="4"/>
      <c r="BC39" s="4"/>
      <c r="BD39" s="4"/>
      <c r="BE39" s="4"/>
      <c r="BF39" s="4"/>
      <c r="BG39" s="4"/>
      <c r="BH39" s="4"/>
      <c r="BI39" s="4"/>
      <c r="BJ39" s="4"/>
      <c r="BK39" s="4"/>
      <c r="BL39" s="4"/>
      <c r="BM39" s="4"/>
      <c r="BN39" s="4"/>
      <c r="BO39" s="4"/>
      <c r="BP39" s="4"/>
      <c r="BQ39" s="4"/>
      <c r="BR39" s="4"/>
      <c r="BS39" s="4"/>
      <c r="BT39" s="4"/>
      <c r="BU39" s="4"/>
      <c r="BV39" s="4"/>
      <c r="BW39" s="4"/>
      <c r="BX39" s="4"/>
      <c r="BY39" s="4"/>
      <c r="BZ39" s="4"/>
      <c r="CA39" s="4"/>
      <c r="CB39" s="4"/>
      <c r="CC39" s="4"/>
      <c r="CD39" s="4"/>
      <c r="CE39" s="4"/>
      <c r="CF39" s="4"/>
      <c r="CG39" s="4"/>
      <c r="CH39" s="4"/>
      <c r="CI39" s="4"/>
      <c r="CJ39" s="4"/>
      <c r="CK39" s="4"/>
      <c r="CL39" s="4"/>
      <c r="CM39" s="4"/>
      <c r="CN39" s="4"/>
      <c r="CO39" s="4"/>
      <c r="CP39" s="4"/>
      <c r="CQ39" s="4"/>
      <c r="CR39" s="4"/>
      <c r="CS39" s="4"/>
      <c r="CT39" s="4"/>
      <c r="CU39" s="4"/>
      <c r="CV39" s="4"/>
      <c r="CW39" s="4"/>
      <c r="CX39" s="4"/>
      <c r="CY39" s="4"/>
      <c r="CZ39" s="4"/>
      <c r="DA39" s="4"/>
      <c r="DB39" s="4"/>
      <c r="DC39" s="4"/>
      <c r="DD39" s="4"/>
      <c r="DE39" s="4"/>
      <c r="DF39" s="4"/>
      <c r="DG39" s="4"/>
      <c r="DH39" s="4"/>
      <c r="DI39" s="4"/>
      <c r="DJ39" s="4"/>
      <c r="DK39" s="4"/>
      <c r="DL39" s="4"/>
      <c r="DM39" s="4"/>
      <c r="DN39" s="4"/>
      <c r="DO39" s="4"/>
      <c r="DP39" s="4"/>
      <c r="DQ39" s="4"/>
      <c r="DR39" s="4"/>
      <c r="DS39" s="4"/>
      <c r="DT39" s="4"/>
      <c r="DU39" s="4"/>
      <c r="DV39" s="4"/>
      <c r="DW39" s="4"/>
      <c r="DX39" s="4"/>
      <c r="DY39" s="4"/>
      <c r="DZ39" s="4"/>
      <c r="EA39" s="4"/>
      <c r="EB39" s="4"/>
      <c r="EC39" s="4"/>
      <c r="ED39" s="4"/>
      <c r="EE39" s="4"/>
      <c r="EF39" s="4"/>
      <c r="EG39" s="4"/>
      <c r="EH39" s="4"/>
      <c r="EI39" s="4"/>
      <c r="EJ39" s="4"/>
      <c r="EK39" s="4"/>
      <c r="EL39" s="4"/>
      <c r="EM39" s="4"/>
      <c r="EN39" s="4"/>
      <c r="EO39" s="4"/>
      <c r="EP39" s="4"/>
      <c r="EQ39" s="4"/>
      <c r="ER39" s="4"/>
      <c r="ES39" s="4"/>
      <c r="ET39" s="4"/>
      <c r="EU39" s="4"/>
      <c r="EV39" s="4"/>
      <c r="EW39" s="4"/>
      <c r="EX39" s="4"/>
      <c r="EY39" s="4"/>
      <c r="EZ39" s="4"/>
      <c r="FA39" s="4"/>
      <c r="FB39" s="4"/>
      <c r="FC39" s="4"/>
      <c r="FD39" s="4"/>
      <c r="FE39" s="4"/>
      <c r="FF39" s="4"/>
      <c r="FG39" s="4"/>
      <c r="FH39" s="4"/>
      <c r="FI39" s="4"/>
      <c r="FJ39" s="4"/>
      <c r="FK39" s="4"/>
      <c r="FL39" s="4"/>
      <c r="FM39" s="4"/>
      <c r="FN39" s="4"/>
      <c r="FO39" s="4"/>
      <c r="FP39" s="4"/>
    </row>
    <row r="40" spans="1:172" ht="15" customHeight="1">
      <c r="A40" s="4"/>
      <c r="B40" s="4"/>
      <c r="C40" s="4"/>
      <c r="D40" s="4"/>
      <c r="E40" s="4"/>
      <c r="F40" s="4"/>
      <c r="G40" s="4"/>
      <c r="H40" s="4"/>
      <c r="I40" s="4"/>
      <c r="J40" s="4"/>
      <c r="K40" s="4"/>
      <c r="L40" s="4"/>
      <c r="M40" s="531" t="s">
        <v>
499</v>
      </c>
      <c r="N40" s="4"/>
      <c r="O40" s="4"/>
      <c r="P40" s="4"/>
      <c r="Q40" s="4"/>
      <c r="R40" s="4"/>
      <c r="S40" s="4"/>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ES40" s="4"/>
      <c r="ET40" s="4"/>
      <c r="EU40" s="4"/>
      <c r="EV40" s="4"/>
      <c r="EW40" s="4"/>
      <c r="EX40" s="4"/>
      <c r="EY40" s="4"/>
      <c r="EZ40" s="4"/>
      <c r="FA40" s="4"/>
      <c r="FB40" s="4"/>
      <c r="FC40" s="4"/>
      <c r="FD40" s="4"/>
      <c r="FE40" s="4"/>
      <c r="FF40" s="4"/>
      <c r="FG40" s="4"/>
      <c r="FH40" s="4"/>
      <c r="FI40" s="4"/>
      <c r="FJ40" s="4"/>
      <c r="FK40" s="4"/>
      <c r="FL40" s="4"/>
      <c r="FM40" s="4"/>
      <c r="FN40" s="4"/>
      <c r="FO40" s="4"/>
      <c r="FP40" s="4"/>
    </row>
    <row r="41" spans="1:172" ht="15" customHeight="1">
      <c r="A41" s="601">
        <v>
5</v>
      </c>
      <c r="B41" s="799"/>
      <c r="C41" s="799"/>
      <c r="D41" s="799"/>
      <c r="E41" s="799"/>
      <c r="F41" s="799"/>
      <c r="G41" s="799"/>
      <c r="H41" s="799"/>
      <c r="I41" s="799"/>
      <c r="J41" s="799"/>
      <c r="K41" s="601">
        <v>
6</v>
      </c>
      <c r="L41" s="601"/>
      <c r="M41" s="601"/>
      <c r="N41" s="601"/>
      <c r="O41" s="601"/>
      <c r="P41" s="601"/>
      <c r="Q41" s="601"/>
      <c r="R41" s="601"/>
      <c r="S41" s="601"/>
      <c r="T41" s="601"/>
      <c r="U41" s="601"/>
      <c r="V41" s="601"/>
      <c r="W41" s="601"/>
      <c r="X41" s="601"/>
      <c r="Y41" s="601"/>
      <c r="Z41" s="601"/>
      <c r="AA41" s="601"/>
      <c r="AB41" s="601"/>
      <c r="AC41" s="601"/>
      <c r="AD41" s="601"/>
      <c r="AE41" s="601"/>
      <c r="AF41" s="601"/>
      <c r="AG41" s="601"/>
      <c r="AH41" s="601"/>
      <c r="AI41" s="601"/>
      <c r="AJ41" s="601"/>
      <c r="AK41" s="601"/>
      <c r="AL41" s="601"/>
      <c r="AM41" s="601"/>
      <c r="AN41" s="601"/>
      <c r="AO41" s="601"/>
      <c r="AP41" s="601"/>
      <c r="AQ41" s="601"/>
      <c r="AR41" s="601"/>
      <c r="AS41" s="601"/>
      <c r="AT41" s="601"/>
      <c r="AU41" s="601">
        <v>
7</v>
      </c>
      <c r="AV41" s="601"/>
      <c r="AW41" s="601"/>
      <c r="AX41" s="601"/>
      <c r="AY41" s="601"/>
      <c r="AZ41" s="601"/>
      <c r="BA41" s="601"/>
      <c r="BB41" s="601"/>
      <c r="BC41" s="601"/>
      <c r="BD41" s="601"/>
      <c r="BE41" s="601"/>
      <c r="BF41" s="601"/>
      <c r="BG41" s="601"/>
      <c r="BH41" s="601"/>
      <c r="BI41" s="601"/>
      <c r="BJ41" s="601"/>
      <c r="BK41" s="601"/>
      <c r="BL41" s="601"/>
      <c r="BM41" s="601"/>
      <c r="BN41" s="601"/>
      <c r="BO41" s="601"/>
      <c r="BP41" s="601"/>
      <c r="BQ41" s="601"/>
      <c r="BR41" s="601"/>
      <c r="BS41" s="601"/>
      <c r="BT41" s="601"/>
      <c r="BU41" s="601"/>
      <c r="BV41" s="601"/>
      <c r="BW41" s="601"/>
      <c r="BX41" s="601"/>
      <c r="BY41" s="601"/>
      <c r="BZ41" s="601"/>
      <c r="CA41" s="601"/>
      <c r="CB41" s="601"/>
      <c r="CC41" s="601">
        <v>
8</v>
      </c>
      <c r="CD41" s="594"/>
      <c r="CE41" s="594"/>
      <c r="CF41" s="594"/>
      <c r="CG41" s="594"/>
      <c r="CH41" s="594"/>
      <c r="CI41" s="594"/>
      <c r="CJ41" s="594"/>
      <c r="CK41" s="594"/>
      <c r="CL41" s="594"/>
      <c r="CM41" s="594"/>
      <c r="CN41" s="594"/>
      <c r="CO41" s="594"/>
      <c r="CP41" s="594"/>
      <c r="CQ41" s="594"/>
      <c r="CR41" s="594"/>
      <c r="CS41" s="594"/>
      <c r="CT41" s="594"/>
      <c r="CU41" s="594"/>
      <c r="CV41" s="594"/>
      <c r="CW41" s="594"/>
      <c r="CX41" s="594"/>
      <c r="CY41" s="594"/>
      <c r="CZ41" s="594"/>
      <c r="DA41" s="594"/>
      <c r="DB41" s="594"/>
      <c r="DC41" s="594"/>
      <c r="DD41" s="594"/>
      <c r="DE41" s="594"/>
      <c r="DF41" s="594"/>
      <c r="DG41" s="594"/>
      <c r="DH41" s="594"/>
      <c r="DI41" s="594"/>
      <c r="DJ41" s="594"/>
      <c r="DK41" s="601">
        <v>
9</v>
      </c>
      <c r="DL41" s="594"/>
      <c r="DM41" s="594"/>
      <c r="DN41" s="594"/>
      <c r="DO41" s="594"/>
      <c r="DP41" s="594"/>
      <c r="DQ41" s="594"/>
      <c r="DR41" s="594"/>
      <c r="DS41" s="594"/>
      <c r="DT41" s="594"/>
      <c r="DU41" s="594"/>
      <c r="DV41" s="594"/>
      <c r="DW41" s="594"/>
      <c r="DX41" s="594"/>
      <c r="DY41" s="594"/>
      <c r="DZ41" s="594"/>
      <c r="EA41" s="594"/>
      <c r="EB41" s="594"/>
      <c r="EC41" s="594"/>
      <c r="ED41" s="594"/>
      <c r="EE41" s="594"/>
      <c r="EF41" s="594"/>
      <c r="EG41" s="594"/>
      <c r="EH41" s="594"/>
      <c r="EI41" s="594"/>
      <c r="EJ41" s="594"/>
      <c r="EK41" s="594"/>
      <c r="EL41" s="594"/>
      <c r="EM41" s="594"/>
      <c r="EN41" s="594"/>
      <c r="EO41" s="594"/>
      <c r="EP41" s="594"/>
      <c r="EQ41" s="594"/>
      <c r="ER41" s="594"/>
      <c r="ES41" s="4"/>
      <c r="ET41" s="4"/>
      <c r="EU41" s="4"/>
      <c r="EV41" s="4"/>
      <c r="EW41" s="4"/>
      <c r="EX41" s="4"/>
      <c r="EY41" s="4"/>
      <c r="EZ41" s="4"/>
      <c r="FA41" s="4"/>
      <c r="FB41" s="4"/>
      <c r="FC41" s="4"/>
      <c r="FD41" s="4"/>
      <c r="FE41" s="4"/>
      <c r="FF41" s="4"/>
      <c r="FG41" s="4"/>
      <c r="FH41" s="4"/>
      <c r="FI41" s="4"/>
      <c r="FJ41" s="4"/>
      <c r="FK41" s="4"/>
      <c r="FL41" s="4"/>
      <c r="FM41" s="4"/>
      <c r="FN41" s="4"/>
      <c r="FO41" s="4"/>
      <c r="FP41" s="4"/>
    </row>
    <row r="42" spans="1:172">
      <c r="A42" s="4"/>
      <c r="B42" s="4"/>
      <c r="C42" s="4"/>
      <c r="D42" s="4"/>
      <c r="E42" s="4"/>
      <c r="F42" s="4"/>
      <c r="G42" s="4"/>
      <c r="H42" s="4"/>
      <c r="I42" s="4"/>
      <c r="J42" s="4"/>
      <c r="K42" s="4"/>
      <c r="L42" s="4"/>
      <c r="M42" s="4"/>
      <c r="N42" s="4"/>
      <c r="O42" s="4"/>
      <c r="P42" s="4"/>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c r="AW42" s="4"/>
      <c r="AX42" s="4"/>
      <c r="AY42" s="4"/>
      <c r="AZ42" s="4"/>
      <c r="BA42" s="4"/>
      <c r="BB42" s="4"/>
      <c r="BC42" s="4"/>
      <c r="BD42" s="4"/>
      <c r="BE42" s="4"/>
      <c r="BF42" s="4"/>
      <c r="BG42" s="4"/>
      <c r="BH42" s="4"/>
      <c r="BI42" s="4"/>
      <c r="BJ42" s="4"/>
      <c r="BK42" s="4"/>
      <c r="BL42" s="4"/>
      <c r="BM42" s="4"/>
      <c r="BN42" s="4"/>
      <c r="BO42" s="4"/>
      <c r="BP42" s="4"/>
      <c r="BQ42" s="4"/>
      <c r="BR42" s="4"/>
      <c r="BS42" s="4"/>
      <c r="BT42" s="4"/>
      <c r="BU42" s="4"/>
      <c r="BV42" s="4"/>
      <c r="BW42" s="4"/>
      <c r="BX42" s="4"/>
      <c r="BY42" s="4"/>
      <c r="BZ42" s="4"/>
      <c r="CA42" s="4"/>
      <c r="CB42" s="4"/>
      <c r="CC42" s="4"/>
      <c r="CD42" s="4"/>
      <c r="CE42" s="4"/>
      <c r="CF42" s="4"/>
      <c r="CG42" s="4"/>
      <c r="CH42" s="4"/>
      <c r="CI42" s="4"/>
      <c r="CJ42" s="4"/>
      <c r="CK42" s="4"/>
      <c r="CL42" s="4"/>
      <c r="CM42" s="4"/>
      <c r="CN42" s="4"/>
      <c r="CO42" s="4"/>
      <c r="CP42" s="4"/>
      <c r="CQ42" s="4"/>
      <c r="CR42" s="4"/>
      <c r="CS42" s="4"/>
      <c r="CT42" s="4"/>
      <c r="CU42" s="4"/>
      <c r="CV42" s="4"/>
      <c r="CW42" s="4"/>
      <c r="CX42" s="4"/>
      <c r="CY42" s="4"/>
      <c r="CZ42" s="4"/>
      <c r="DA42" s="4"/>
      <c r="DB42" s="4"/>
      <c r="DC42" s="4"/>
      <c r="DD42" s="4"/>
      <c r="DE42" s="4"/>
      <c r="DF42" s="4"/>
      <c r="DG42" s="4"/>
      <c r="DH42" s="4"/>
      <c r="DI42" s="4"/>
      <c r="DJ42" s="4"/>
      <c r="DK42" s="4"/>
      <c r="DL42" s="4"/>
      <c r="DM42" s="4"/>
      <c r="DN42" s="4"/>
      <c r="DO42" s="4"/>
      <c r="DP42" s="4"/>
      <c r="DQ42" s="4"/>
      <c r="DR42" s="4"/>
      <c r="DS42" s="4"/>
      <c r="DT42" s="4"/>
      <c r="DU42" s="4"/>
      <c r="DV42" s="4"/>
      <c r="DW42" s="4"/>
      <c r="DX42" s="4"/>
      <c r="DY42" s="4"/>
      <c r="DZ42" s="4"/>
      <c r="EA42" s="4"/>
      <c r="EB42" s="4"/>
      <c r="EC42" s="4"/>
      <c r="ED42" s="4"/>
      <c r="EE42" s="4"/>
      <c r="EF42" s="4"/>
      <c r="EG42" s="4"/>
      <c r="EH42" s="4"/>
      <c r="EI42" s="4"/>
      <c r="EJ42" s="4"/>
      <c r="EK42" s="4"/>
      <c r="EL42" s="4"/>
      <c r="EM42" s="4"/>
      <c r="EN42" s="4"/>
      <c r="EO42" s="4"/>
      <c r="EP42" s="4"/>
      <c r="EQ42" s="4"/>
      <c r="ER42" s="4"/>
      <c r="ES42" s="4"/>
      <c r="ET42" s="4"/>
      <c r="EU42" s="4"/>
      <c r="EV42" s="4"/>
      <c r="EW42" s="4"/>
      <c r="EX42" s="4"/>
      <c r="EY42" s="4"/>
      <c r="EZ42" s="4"/>
      <c r="FA42" s="4"/>
      <c r="FB42" s="4"/>
      <c r="FC42" s="4"/>
      <c r="FD42" s="4"/>
      <c r="FE42" s="4"/>
      <c r="FF42" s="4"/>
      <c r="FG42" s="4"/>
      <c r="FH42" s="4"/>
      <c r="FI42" s="4"/>
      <c r="FJ42" s="4"/>
      <c r="FK42" s="4"/>
      <c r="FL42" s="4"/>
      <c r="FM42" s="4"/>
      <c r="FN42" s="4"/>
      <c r="FO42" s="4"/>
      <c r="FP42" s="4"/>
    </row>
    <row r="43" spans="1:172">
      <c r="A43" s="4"/>
      <c r="B43" s="4"/>
      <c r="C43" s="4"/>
      <c r="D43" s="4"/>
      <c r="E43" s="4"/>
      <c r="F43" s="4"/>
      <c r="G43" s="4"/>
      <c r="H43" s="4"/>
      <c r="I43" s="4"/>
      <c r="J43" s="4"/>
      <c r="K43" s="4"/>
      <c r="L43" s="4"/>
      <c r="M43" s="4"/>
      <c r="N43" s="4"/>
      <c r="O43" s="4"/>
      <c r="P43" s="4"/>
      <c r="Q43" s="4"/>
      <c r="R43" s="4"/>
      <c r="S43" s="4"/>
      <c r="T43" s="4"/>
      <c r="U43" s="4"/>
      <c r="V43" s="4"/>
      <c r="W43" s="4"/>
      <c r="X43" s="4"/>
      <c r="Y43" s="4"/>
      <c r="Z43" s="4"/>
      <c r="AA43" s="4"/>
      <c r="AB43" s="4"/>
      <c r="AC43" s="4"/>
      <c r="AD43" s="4"/>
      <c r="AE43" s="4"/>
      <c r="AF43" s="4"/>
      <c r="AG43" s="4"/>
      <c r="AH43" s="4"/>
      <c r="AI43" s="4"/>
      <c r="AJ43" s="4"/>
      <c r="AK43" s="4"/>
      <c r="AL43" s="4"/>
      <c r="AM43" s="4"/>
      <c r="AN43" s="4"/>
      <c r="AO43" s="4"/>
      <c r="AP43" s="4"/>
      <c r="AQ43" s="4"/>
      <c r="AR43" s="4"/>
      <c r="AS43" s="4"/>
      <c r="AT43" s="4"/>
      <c r="AU43" s="4"/>
      <c r="AV43" s="4"/>
      <c r="AW43" s="4"/>
      <c r="AX43" s="4"/>
      <c r="AY43" s="4"/>
      <c r="AZ43" s="4"/>
      <c r="BA43" s="4"/>
      <c r="BB43" s="4"/>
      <c r="BC43" s="4"/>
      <c r="BD43" s="4"/>
      <c r="BE43" s="4"/>
      <c r="BF43" s="4"/>
      <c r="BG43" s="4"/>
      <c r="BH43" s="4"/>
      <c r="BI43" s="4"/>
      <c r="BJ43" s="4"/>
      <c r="BK43" s="4"/>
      <c r="BL43" s="4"/>
      <c r="BM43" s="4"/>
      <c r="BN43" s="4"/>
      <c r="BO43" s="4"/>
      <c r="BP43" s="4"/>
      <c r="BQ43" s="4"/>
      <c r="BR43" s="4"/>
      <c r="BS43" s="4"/>
      <c r="BT43" s="4"/>
      <c r="BU43" s="4"/>
      <c r="BV43" s="4"/>
      <c r="BW43" s="4"/>
      <c r="BX43" s="4"/>
      <c r="BY43" s="4"/>
      <c r="BZ43" s="4"/>
      <c r="CA43" s="4"/>
      <c r="CB43" s="4"/>
      <c r="CC43" s="4"/>
      <c r="CD43" s="4"/>
      <c r="CE43" s="4"/>
      <c r="CF43" s="4"/>
      <c r="CG43" s="4"/>
      <c r="CH43" s="4"/>
      <c r="CI43" s="4"/>
      <c r="CJ43" s="4"/>
      <c r="CK43" s="4"/>
      <c r="CL43" s="4"/>
      <c r="CM43" s="4"/>
      <c r="CN43" s="4"/>
      <c r="CO43" s="4"/>
      <c r="CP43" s="4"/>
      <c r="CQ43" s="4"/>
      <c r="CR43" s="4"/>
      <c r="CS43" s="4"/>
      <c r="CT43" s="4"/>
      <c r="CU43" s="4"/>
      <c r="CV43" s="4"/>
      <c r="CW43" s="4"/>
      <c r="CX43" s="4"/>
      <c r="CY43" s="4"/>
      <c r="CZ43" s="4"/>
      <c r="DA43" s="4"/>
      <c r="DB43" s="4"/>
      <c r="DC43" s="4"/>
      <c r="DD43" s="4"/>
      <c r="DE43" s="4"/>
      <c r="DF43" s="4"/>
      <c r="DG43" s="4"/>
      <c r="DH43" s="4"/>
      <c r="DI43" s="4"/>
      <c r="DJ43" s="4"/>
      <c r="DK43" s="4"/>
      <c r="DL43" s="4"/>
      <c r="DM43" s="4"/>
      <c r="DN43" s="4"/>
      <c r="DO43" s="4"/>
      <c r="DP43" s="4"/>
      <c r="DQ43" s="4"/>
      <c r="DR43" s="4"/>
      <c r="DS43" s="4"/>
      <c r="DT43" s="4"/>
      <c r="DU43" s="4"/>
      <c r="DV43" s="4"/>
      <c r="DW43" s="4"/>
      <c r="DX43" s="4"/>
      <c r="DY43" s="4"/>
      <c r="DZ43" s="4"/>
      <c r="EA43" s="4"/>
      <c r="EB43" s="4"/>
      <c r="EC43" s="4"/>
      <c r="ED43" s="4"/>
      <c r="EE43" s="4"/>
      <c r="EF43" s="4"/>
      <c r="EG43" s="4"/>
      <c r="EH43" s="4"/>
      <c r="EI43" s="4"/>
      <c r="EJ43" s="4"/>
      <c r="EK43" s="4"/>
      <c r="EL43" s="4"/>
      <c r="EM43" s="4"/>
      <c r="EN43" s="4"/>
      <c r="EO43" s="4"/>
      <c r="EP43" s="4"/>
      <c r="EQ43" s="4"/>
      <c r="ER43" s="4"/>
      <c r="ES43" s="4"/>
      <c r="ET43" s="4"/>
      <c r="EU43" s="4"/>
      <c r="EV43" s="4"/>
      <c r="EW43" s="4"/>
      <c r="EX43" s="4"/>
      <c r="EY43" s="4"/>
      <c r="EZ43" s="4"/>
      <c r="FA43" s="4"/>
      <c r="FB43" s="4"/>
      <c r="FC43" s="4"/>
      <c r="FD43" s="4"/>
      <c r="FE43" s="4"/>
      <c r="FF43" s="4"/>
      <c r="FG43" s="4"/>
      <c r="FH43" s="4"/>
      <c r="FI43" s="4"/>
      <c r="FJ43" s="4"/>
      <c r="FK43" s="4"/>
      <c r="FL43" s="4"/>
      <c r="FM43" s="4"/>
      <c r="FN43" s="4"/>
      <c r="FO43" s="4"/>
      <c r="FP43" s="4"/>
    </row>
    <row r="44" spans="1:172">
      <c r="A44" s="4"/>
      <c r="B44" s="4"/>
      <c r="C44" s="4"/>
      <c r="D44" s="4"/>
      <c r="E44" s="4"/>
      <c r="F44" s="4"/>
      <c r="G44" s="4"/>
      <c r="H44" s="4"/>
      <c r="I44" s="4"/>
      <c r="J44" s="4"/>
      <c r="K44" s="4"/>
      <c r="L44" s="4"/>
      <c r="M44" s="4"/>
      <c r="N44" s="4"/>
      <c r="O44" s="4"/>
      <c r="P44" s="4"/>
      <c r="Q44" s="4"/>
      <c r="R44" s="4"/>
      <c r="S44" s="4"/>
      <c r="T44" s="4"/>
      <c r="U44" s="4"/>
      <c r="V44" s="4"/>
      <c r="W44" s="4"/>
      <c r="X44" s="4"/>
      <c r="Y44" s="4"/>
      <c r="Z44" s="4"/>
      <c r="AA44" s="4"/>
      <c r="AB44" s="4"/>
      <c r="AC44" s="4"/>
      <c r="AD44" s="4"/>
      <c r="AE44" s="4"/>
      <c r="AF44" s="4"/>
      <c r="AG44" s="4"/>
      <c r="AH44" s="4"/>
      <c r="AI44" s="4"/>
      <c r="AJ44" s="4"/>
      <c r="AK44" s="4"/>
      <c r="AL44" s="4"/>
      <c r="AM44" s="4"/>
      <c r="AN44" s="4"/>
      <c r="AO44" s="4"/>
      <c r="AP44" s="4"/>
      <c r="AQ44" s="4"/>
      <c r="AR44" s="4"/>
      <c r="AS44" s="4"/>
      <c r="AT44" s="4"/>
      <c r="AU44" s="4"/>
      <c r="AV44" s="4"/>
      <c r="AW44" s="4"/>
      <c r="AX44" s="4"/>
      <c r="AY44" s="4"/>
      <c r="AZ44" s="4"/>
      <c r="BA44" s="4"/>
      <c r="BB44" s="4"/>
      <c r="BC44" s="4"/>
      <c r="BD44" s="4"/>
      <c r="BE44" s="4"/>
      <c r="BF44" s="4"/>
      <c r="BG44" s="4"/>
      <c r="BH44" s="4"/>
      <c r="BI44" s="4"/>
      <c r="BJ44" s="4"/>
      <c r="BK44" s="4"/>
      <c r="BL44" s="4"/>
      <c r="BM44" s="4"/>
      <c r="BN44" s="4"/>
      <c r="BO44" s="4"/>
      <c r="BP44" s="4"/>
      <c r="BQ44" s="4"/>
      <c r="BR44" s="4"/>
      <c r="BS44" s="4"/>
      <c r="BT44" s="4"/>
      <c r="BU44" s="4"/>
      <c r="BV44" s="4"/>
      <c r="BW44" s="4"/>
      <c r="BX44" s="4"/>
      <c r="BY44" s="4"/>
      <c r="BZ44" s="4"/>
      <c r="CA44" s="4"/>
      <c r="CB44" s="4"/>
      <c r="CC44" s="4"/>
      <c r="CD44" s="4"/>
      <c r="CE44" s="4"/>
      <c r="CF44" s="4"/>
      <c r="CG44" s="4"/>
      <c r="CH44" s="4"/>
      <c r="CI44" s="4"/>
      <c r="CJ44" s="4"/>
      <c r="CK44" s="4"/>
      <c r="CL44" s="4"/>
      <c r="CM44" s="4"/>
      <c r="CN44" s="4"/>
      <c r="CO44" s="4"/>
      <c r="CP44" s="4"/>
      <c r="CQ44" s="4"/>
      <c r="CR44" s="4"/>
      <c r="CS44" s="4"/>
      <c r="CT44" s="4"/>
      <c r="CU44" s="4"/>
      <c r="CV44" s="4"/>
      <c r="CW44" s="4"/>
      <c r="CX44" s="4"/>
      <c r="CY44" s="4"/>
      <c r="CZ44" s="4"/>
      <c r="DA44" s="4"/>
      <c r="DB44" s="4"/>
      <c r="DC44" s="4"/>
      <c r="DD44" s="4"/>
      <c r="DE44" s="4"/>
      <c r="DF44" s="4"/>
      <c r="DG44" s="4"/>
      <c r="DH44" s="4"/>
      <c r="DI44" s="4"/>
      <c r="DJ44" s="4"/>
      <c r="DK44" s="4"/>
      <c r="DL44" s="4"/>
      <c r="DM44" s="4"/>
      <c r="DN44" s="4"/>
      <c r="DO44" s="4"/>
      <c r="DP44" s="4"/>
      <c r="DQ44" s="4"/>
      <c r="DR44" s="4"/>
      <c r="DS44" s="4"/>
      <c r="DT44" s="4"/>
      <c r="DU44" s="4"/>
      <c r="DV44" s="4"/>
      <c r="DW44" s="4"/>
      <c r="DX44" s="4"/>
      <c r="DY44" s="4"/>
      <c r="DZ44" s="4"/>
      <c r="EA44" s="4"/>
      <c r="EB44" s="4"/>
      <c r="EC44" s="4"/>
      <c r="ED44" s="4"/>
      <c r="EE44" s="4"/>
      <c r="EF44" s="4"/>
      <c r="EG44" s="4"/>
      <c r="EH44" s="4"/>
      <c r="EI44" s="4"/>
      <c r="EJ44" s="4"/>
      <c r="EK44" s="4"/>
      <c r="EL44" s="4"/>
      <c r="EM44" s="4"/>
      <c r="EN44" s="4"/>
      <c r="EO44" s="4"/>
      <c r="EP44" s="4"/>
      <c r="EQ44" s="4"/>
      <c r="ER44" s="4"/>
      <c r="ES44" s="4"/>
      <c r="ET44" s="4"/>
      <c r="EU44" s="4"/>
      <c r="EV44" s="4"/>
      <c r="EW44" s="4"/>
      <c r="EX44" s="4"/>
      <c r="EY44" s="4"/>
      <c r="EZ44" s="4"/>
      <c r="FA44" s="4"/>
      <c r="FB44" s="4"/>
      <c r="FC44" s="4"/>
      <c r="FD44" s="4"/>
      <c r="FE44" s="4"/>
      <c r="FF44" s="4"/>
      <c r="FG44" s="4"/>
      <c r="FH44" s="4"/>
      <c r="FI44" s="4"/>
      <c r="FJ44" s="4"/>
      <c r="FK44" s="4"/>
      <c r="FL44" s="4"/>
      <c r="FM44" s="4"/>
      <c r="FN44" s="4"/>
      <c r="FO44" s="4"/>
      <c r="FP44" s="4"/>
    </row>
    <row r="45" spans="1:172">
      <c r="A45" s="4"/>
      <c r="B45" s="4"/>
      <c r="C45" s="4"/>
      <c r="D45" s="4"/>
      <c r="E45" s="4"/>
      <c r="F45" s="4"/>
      <c r="G45" s="4"/>
      <c r="H45" s="4"/>
      <c r="I45" s="4"/>
      <c r="J45" s="4"/>
      <c r="K45" s="4"/>
      <c r="L45" s="4"/>
      <c r="M45" s="4"/>
      <c r="N45" s="4"/>
      <c r="O45" s="4"/>
      <c r="P45" s="4"/>
      <c r="Q45" s="4"/>
      <c r="R45" s="4"/>
      <c r="S45" s="4"/>
      <c r="T45" s="4"/>
      <c r="U45" s="4"/>
      <c r="V45" s="4"/>
      <c r="W45" s="4"/>
      <c r="X45" s="4"/>
      <c r="Y45" s="4"/>
      <c r="Z45" s="4"/>
      <c r="AA45" s="4"/>
      <c r="AB45" s="4"/>
      <c r="AC45" s="4"/>
      <c r="AD45" s="4"/>
      <c r="AE45" s="4"/>
      <c r="AF45" s="4"/>
      <c r="AG45" s="4"/>
      <c r="AH45" s="4"/>
      <c r="AI45" s="4"/>
      <c r="AJ45" s="4"/>
      <c r="AK45" s="4"/>
      <c r="AL45" s="4"/>
      <c r="AM45" s="4"/>
      <c r="AN45" s="4"/>
      <c r="AO45" s="4"/>
      <c r="AP45" s="4"/>
      <c r="AQ45" s="4"/>
      <c r="AR45" s="4"/>
      <c r="AS45" s="4"/>
      <c r="AT45" s="4"/>
      <c r="AU45" s="4"/>
      <c r="AV45" s="4"/>
      <c r="AW45" s="4"/>
      <c r="AX45" s="4"/>
      <c r="AY45" s="4"/>
      <c r="AZ45" s="4"/>
      <c r="BA45" s="4"/>
      <c r="BB45" s="4"/>
      <c r="BC45" s="4"/>
      <c r="BD45" s="4"/>
      <c r="BE45" s="4"/>
      <c r="BF45" s="4"/>
      <c r="BG45" s="4"/>
      <c r="BH45" s="4"/>
      <c r="BI45" s="4"/>
      <c r="BJ45" s="4"/>
      <c r="BK45" s="4"/>
      <c r="BL45" s="4"/>
      <c r="BM45" s="4"/>
      <c r="BN45" s="4"/>
      <c r="BO45" s="4"/>
      <c r="BP45" s="4"/>
      <c r="BQ45" s="4"/>
      <c r="BR45" s="4"/>
      <c r="BS45" s="4"/>
      <c r="BT45" s="4"/>
      <c r="BU45" s="4"/>
      <c r="BV45" s="4"/>
      <c r="BW45" s="4"/>
      <c r="BX45" s="4"/>
      <c r="BY45" s="4"/>
      <c r="BZ45" s="4"/>
      <c r="CA45" s="4"/>
      <c r="CB45" s="4"/>
      <c r="CC45" s="4"/>
      <c r="CD45" s="4"/>
      <c r="CE45" s="4"/>
      <c r="CF45" s="4"/>
      <c r="CG45" s="4"/>
      <c r="CH45" s="4"/>
      <c r="CI45" s="4"/>
      <c r="CJ45" s="4"/>
      <c r="CK45" s="4"/>
      <c r="CL45" s="4"/>
      <c r="CM45" s="4"/>
      <c r="CN45" s="4"/>
      <c r="CO45" s="4"/>
      <c r="CP45" s="4"/>
      <c r="CQ45" s="4"/>
      <c r="CR45" s="4"/>
      <c r="CS45" s="4"/>
      <c r="CT45" s="4"/>
      <c r="CU45" s="4"/>
      <c r="CV45" s="4"/>
      <c r="CW45" s="4"/>
      <c r="CX45" s="4"/>
      <c r="CY45" s="4"/>
      <c r="CZ45" s="4"/>
      <c r="DA45" s="4"/>
      <c r="DB45" s="4"/>
      <c r="DC45" s="4"/>
      <c r="DD45" s="4"/>
      <c r="DE45" s="4"/>
      <c r="DF45" s="4"/>
      <c r="DG45" s="4"/>
      <c r="DH45" s="4"/>
      <c r="DI45" s="4"/>
      <c r="DJ45" s="4"/>
      <c r="DK45" s="4"/>
      <c r="DL45" s="4"/>
      <c r="DM45" s="4"/>
      <c r="DN45" s="4"/>
      <c r="DO45" s="4"/>
      <c r="DP45" s="4"/>
      <c r="DQ45" s="4"/>
      <c r="DR45" s="4"/>
      <c r="DS45" s="4"/>
      <c r="DT45" s="4"/>
      <c r="DU45" s="4"/>
      <c r="DV45" s="4"/>
      <c r="DW45" s="4"/>
      <c r="DX45" s="4"/>
      <c r="DY45" s="4"/>
      <c r="DZ45" s="4"/>
      <c r="EA45" s="4"/>
      <c r="EB45" s="4"/>
      <c r="EC45" s="4"/>
      <c r="ED45" s="4"/>
      <c r="EE45" s="4"/>
      <c r="EF45" s="4"/>
      <c r="EG45" s="4"/>
      <c r="EH45" s="4"/>
      <c r="EI45" s="4"/>
      <c r="EJ45" s="4"/>
      <c r="EK45" s="4"/>
      <c r="EL45" s="4"/>
      <c r="EM45" s="4"/>
      <c r="EN45" s="4"/>
      <c r="EO45" s="4"/>
      <c r="EP45" s="4"/>
      <c r="EQ45" s="4"/>
      <c r="ER45" s="4"/>
      <c r="ES45" s="4"/>
      <c r="ET45" s="4"/>
      <c r="EU45" s="4"/>
      <c r="EV45" s="4"/>
      <c r="EW45" s="4"/>
      <c r="EX45" s="4"/>
      <c r="EY45" s="4"/>
      <c r="EZ45" s="4"/>
      <c r="FA45" s="4"/>
      <c r="FB45" s="4"/>
      <c r="FC45" s="4"/>
      <c r="FD45" s="4"/>
      <c r="FE45" s="4"/>
      <c r="FF45" s="4"/>
      <c r="FG45" s="4"/>
      <c r="FH45" s="4"/>
      <c r="FI45" s="4"/>
      <c r="FJ45" s="4"/>
      <c r="FK45" s="4"/>
      <c r="FL45" s="4"/>
      <c r="FM45" s="4"/>
      <c r="FN45" s="4"/>
      <c r="FO45" s="4"/>
      <c r="FP45" s="4"/>
    </row>
    <row r="46" spans="1:172">
      <c r="A46" s="4"/>
      <c r="B46" s="4"/>
      <c r="C46" s="4"/>
      <c r="D46" s="4"/>
      <c r="E46" s="4"/>
      <c r="F46" s="4"/>
      <c r="G46" s="4"/>
      <c r="H46" s="4"/>
      <c r="I46" s="4"/>
      <c r="J46" s="4"/>
      <c r="K46" s="4"/>
      <c r="L46" s="4"/>
      <c r="M46" s="4"/>
      <c r="N46" s="4"/>
      <c r="O46" s="4"/>
      <c r="P46" s="4"/>
      <c r="Q46" s="4"/>
      <c r="R46" s="4"/>
      <c r="S46" s="4"/>
      <c r="T46" s="4"/>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c r="AU46" s="4"/>
      <c r="AV46" s="4"/>
      <c r="AW46" s="4"/>
      <c r="AX46" s="4"/>
      <c r="AY46" s="4"/>
      <c r="AZ46" s="4"/>
      <c r="BA46" s="4"/>
      <c r="BB46" s="4"/>
      <c r="BC46" s="4"/>
      <c r="BD46" s="4"/>
      <c r="BE46" s="4"/>
      <c r="BF46" s="4"/>
      <c r="BG46" s="4"/>
      <c r="BH46" s="4"/>
      <c r="BI46" s="4"/>
      <c r="BJ46" s="4"/>
      <c r="BK46" s="4"/>
      <c r="BL46" s="4"/>
      <c r="BM46" s="4"/>
      <c r="BN46" s="4"/>
      <c r="BO46" s="4"/>
      <c r="BP46" s="4"/>
      <c r="BQ46" s="4"/>
      <c r="BR46" s="4"/>
      <c r="BS46" s="4"/>
      <c r="BT46" s="4"/>
      <c r="BU46" s="4"/>
      <c r="BV46" s="4"/>
      <c r="BW46" s="4"/>
      <c r="BX46" s="4"/>
      <c r="BY46" s="4"/>
      <c r="BZ46" s="4"/>
      <c r="CA46" s="4"/>
      <c r="CB46" s="4"/>
      <c r="CC46" s="4"/>
      <c r="CD46" s="4"/>
      <c r="CE46" s="4"/>
      <c r="CF46" s="4"/>
      <c r="CG46" s="4"/>
      <c r="CH46" s="4"/>
      <c r="CI46" s="4"/>
      <c r="CJ46" s="4"/>
      <c r="CK46" s="4"/>
      <c r="CL46" s="4"/>
      <c r="CM46" s="4"/>
      <c r="CN46" s="4"/>
      <c r="CO46" s="4"/>
      <c r="CP46" s="4"/>
      <c r="CQ46" s="4"/>
      <c r="CR46" s="4"/>
      <c r="CS46" s="4"/>
      <c r="CT46" s="4"/>
      <c r="CU46" s="4"/>
      <c r="CV46" s="4"/>
      <c r="CW46" s="4"/>
      <c r="CX46" s="4"/>
      <c r="CY46" s="4"/>
      <c r="CZ46" s="4"/>
      <c r="DA46" s="4"/>
      <c r="DB46" s="4"/>
      <c r="DC46" s="4"/>
      <c r="DD46" s="4"/>
      <c r="DE46" s="4"/>
      <c r="DF46" s="4"/>
      <c r="DG46" s="4"/>
      <c r="DH46" s="4"/>
      <c r="DI46" s="4"/>
      <c r="DJ46" s="4"/>
      <c r="DK46" s="4"/>
      <c r="DL46" s="4"/>
      <c r="DM46" s="4"/>
      <c r="DN46" s="4"/>
      <c r="DO46" s="4"/>
      <c r="DP46" s="4"/>
      <c r="DQ46" s="4"/>
      <c r="DR46" s="4"/>
      <c r="DS46" s="4"/>
      <c r="DT46" s="4"/>
      <c r="DU46" s="4"/>
      <c r="DV46" s="4"/>
      <c r="DW46" s="4"/>
      <c r="DX46" s="4"/>
      <c r="DY46" s="4"/>
      <c r="DZ46" s="4"/>
      <c r="EA46" s="4"/>
      <c r="EB46" s="4"/>
      <c r="EC46" s="4"/>
      <c r="ED46" s="4"/>
      <c r="EE46" s="4"/>
      <c r="EF46" s="4"/>
      <c r="EG46" s="4"/>
      <c r="EH46" s="4"/>
      <c r="EI46" s="4"/>
      <c r="EJ46" s="4"/>
      <c r="EK46" s="4"/>
      <c r="EL46" s="4"/>
      <c r="EM46" s="4"/>
      <c r="EN46" s="4"/>
      <c r="EO46" s="4"/>
      <c r="EP46" s="4"/>
      <c r="EQ46" s="4"/>
      <c r="ER46" s="4"/>
      <c r="ES46" s="4"/>
      <c r="ET46" s="4"/>
      <c r="EU46" s="4"/>
      <c r="EV46" s="4"/>
      <c r="EW46" s="4"/>
      <c r="EX46" s="4"/>
      <c r="EY46" s="4"/>
      <c r="EZ46" s="4"/>
      <c r="FA46" s="4"/>
      <c r="FB46" s="4"/>
      <c r="FC46" s="4"/>
      <c r="FD46" s="4"/>
      <c r="FE46" s="4"/>
      <c r="FF46" s="4"/>
      <c r="FG46" s="4"/>
      <c r="FH46" s="4"/>
      <c r="FI46" s="4"/>
      <c r="FJ46" s="4"/>
      <c r="FK46" s="4"/>
      <c r="FL46" s="4"/>
      <c r="FM46" s="4"/>
      <c r="FN46" s="4"/>
      <c r="FO46" s="4"/>
      <c r="FP46" s="4"/>
    </row>
    <row r="47" spans="1:172">
      <c r="A47" s="4"/>
      <c r="B47" s="4"/>
      <c r="C47" s="4"/>
      <c r="D47" s="4"/>
      <c r="E47" s="4"/>
      <c r="F47" s="4"/>
      <c r="G47" s="4"/>
      <c r="H47" s="4"/>
      <c r="I47" s="4"/>
      <c r="J47" s="4"/>
      <c r="K47" s="4"/>
      <c r="L47" s="4"/>
      <c r="M47" s="4"/>
      <c r="N47" s="4"/>
      <c r="O47" s="4"/>
      <c r="P47" s="4"/>
      <c r="Q47" s="4"/>
      <c r="R47" s="4"/>
      <c r="S47" s="4"/>
      <c r="T47" s="4"/>
      <c r="U47" s="4"/>
      <c r="V47" s="4"/>
      <c r="W47" s="4"/>
      <c r="X47" s="4"/>
      <c r="Y47" s="4"/>
      <c r="Z47" s="4"/>
      <c r="AA47" s="4"/>
      <c r="AB47" s="4"/>
      <c r="AC47" s="4"/>
      <c r="AD47" s="4"/>
      <c r="AE47" s="4"/>
      <c r="AF47" s="4"/>
      <c r="AG47" s="4"/>
      <c r="AH47" s="4"/>
      <c r="AI47" s="4"/>
      <c r="AJ47" s="4"/>
      <c r="AK47" s="4"/>
      <c r="AL47" s="4"/>
      <c r="AM47" s="4"/>
      <c r="AN47" s="4"/>
      <c r="AO47" s="4"/>
      <c r="AP47" s="4"/>
      <c r="AQ47" s="4"/>
      <c r="AR47" s="4"/>
      <c r="AS47" s="4"/>
      <c r="AT47" s="4"/>
      <c r="AU47" s="4"/>
      <c r="AV47" s="4"/>
      <c r="AW47" s="4"/>
      <c r="AX47" s="4"/>
      <c r="AY47" s="4"/>
      <c r="AZ47" s="4"/>
      <c r="BA47" s="4"/>
      <c r="BB47" s="4"/>
      <c r="BC47" s="4"/>
      <c r="BD47" s="4"/>
      <c r="BE47" s="4"/>
      <c r="BF47" s="4"/>
      <c r="BG47" s="4"/>
      <c r="BH47" s="4"/>
      <c r="BI47" s="4"/>
      <c r="BJ47" s="4"/>
      <c r="BK47" s="4"/>
      <c r="BL47" s="4"/>
      <c r="BM47" s="4"/>
      <c r="BN47" s="4"/>
      <c r="BO47" s="4"/>
      <c r="BP47" s="4"/>
      <c r="BQ47" s="4"/>
      <c r="BR47" s="4"/>
      <c r="BS47" s="4"/>
      <c r="BT47" s="4"/>
      <c r="BU47" s="4"/>
      <c r="BV47" s="4"/>
      <c r="BW47" s="4"/>
      <c r="BX47" s="4"/>
      <c r="BY47" s="4"/>
      <c r="BZ47" s="4"/>
      <c r="CA47" s="4"/>
      <c r="CB47" s="4"/>
      <c r="CC47" s="4"/>
      <c r="CD47" s="4"/>
      <c r="CE47" s="4"/>
      <c r="CF47" s="4"/>
      <c r="CG47" s="4"/>
      <c r="CH47" s="4"/>
      <c r="CI47" s="4"/>
      <c r="CJ47" s="4"/>
      <c r="CK47" s="4"/>
      <c r="CL47" s="4"/>
      <c r="CM47" s="4"/>
      <c r="CN47" s="4"/>
      <c r="CO47" s="4"/>
      <c r="CP47" s="4"/>
      <c r="CQ47" s="4"/>
      <c r="CR47" s="4"/>
      <c r="CS47" s="4"/>
      <c r="CT47" s="4"/>
      <c r="CU47" s="4"/>
      <c r="CV47" s="4"/>
      <c r="CW47" s="4"/>
      <c r="CX47" s="4"/>
      <c r="CY47" s="4"/>
      <c r="CZ47" s="4"/>
      <c r="DA47" s="4"/>
      <c r="DB47" s="4"/>
      <c r="DC47" s="4"/>
      <c r="DD47" s="4"/>
      <c r="DE47" s="4"/>
      <c r="DF47" s="4"/>
      <c r="DG47" s="4"/>
      <c r="DH47" s="4"/>
      <c r="DI47" s="4"/>
      <c r="DJ47" s="4"/>
      <c r="DK47" s="4"/>
      <c r="DL47" s="4"/>
      <c r="DM47" s="4"/>
      <c r="DN47" s="4"/>
      <c r="DO47" s="4"/>
      <c r="DP47" s="4"/>
      <c r="DQ47" s="4"/>
      <c r="DR47" s="4"/>
      <c r="DS47" s="4"/>
      <c r="DT47" s="4"/>
      <c r="DU47" s="4"/>
      <c r="DV47" s="4"/>
      <c r="DW47" s="4"/>
      <c r="DX47" s="4"/>
      <c r="DY47" s="4"/>
      <c r="DZ47" s="4"/>
      <c r="EA47" s="4"/>
      <c r="EB47" s="4"/>
      <c r="EC47" s="4"/>
      <c r="ED47" s="4"/>
      <c r="EE47" s="4"/>
      <c r="EF47" s="4"/>
      <c r="EG47" s="4"/>
      <c r="EH47" s="4"/>
      <c r="EI47" s="4"/>
      <c r="EJ47" s="4"/>
      <c r="EK47" s="4"/>
      <c r="EL47" s="4"/>
      <c r="EM47" s="4"/>
      <c r="EN47" s="4"/>
      <c r="EO47" s="4"/>
      <c r="EP47" s="4"/>
      <c r="EQ47" s="4"/>
      <c r="ER47" s="4"/>
      <c r="ES47" s="4"/>
      <c r="ET47" s="4"/>
      <c r="EU47" s="4"/>
      <c r="EV47" s="4"/>
      <c r="EW47" s="4"/>
      <c r="EX47" s="4"/>
      <c r="EY47" s="4"/>
      <c r="EZ47" s="4"/>
      <c r="FA47" s="4"/>
      <c r="FB47" s="4"/>
      <c r="FC47" s="4"/>
      <c r="FD47" s="4"/>
      <c r="FE47" s="4"/>
      <c r="FF47" s="4"/>
      <c r="FG47" s="4"/>
      <c r="FH47" s="4"/>
      <c r="FI47" s="4"/>
      <c r="FJ47" s="4"/>
      <c r="FK47" s="4"/>
      <c r="FL47" s="4"/>
      <c r="FM47" s="4"/>
      <c r="FN47" s="4"/>
      <c r="FO47" s="4"/>
      <c r="FP47" s="4"/>
    </row>
    <row r="48" spans="1:172">
      <c r="A48" s="4"/>
      <c r="B48" s="4"/>
      <c r="C48" s="4"/>
      <c r="D48" s="4"/>
      <c r="E48" s="4"/>
      <c r="F48" s="4"/>
      <c r="G48" s="4"/>
      <c r="H48" s="4"/>
      <c r="I48" s="4"/>
      <c r="J48" s="4"/>
      <c r="K48" s="4"/>
      <c r="L48" s="4"/>
      <c r="M48" s="4"/>
      <c r="N48" s="4"/>
      <c r="O48" s="4"/>
      <c r="P48" s="4"/>
      <c r="Q48" s="4"/>
      <c r="R48" s="4"/>
      <c r="S48" s="4"/>
      <c r="T48" s="4"/>
      <c r="U48" s="4"/>
      <c r="V48" s="4"/>
      <c r="W48" s="4"/>
      <c r="X48" s="4"/>
      <c r="Y48" s="4"/>
      <c r="Z48" s="4"/>
      <c r="AA48" s="4"/>
      <c r="AB48" s="4"/>
      <c r="AC48" s="4"/>
      <c r="AD48" s="4"/>
      <c r="AE48" s="4"/>
      <c r="AF48" s="4"/>
      <c r="AG48" s="4"/>
      <c r="AH48" s="4"/>
      <c r="AI48" s="4"/>
      <c r="AJ48" s="4"/>
      <c r="AK48" s="4"/>
      <c r="AL48" s="4"/>
      <c r="AM48" s="4"/>
      <c r="AN48" s="4"/>
      <c r="AO48" s="4"/>
      <c r="AP48" s="4"/>
      <c r="AQ48" s="4"/>
      <c r="AR48" s="4"/>
      <c r="AS48" s="4"/>
      <c r="AT48" s="4"/>
      <c r="AU48" s="4"/>
      <c r="AV48" s="4"/>
      <c r="AW48" s="4"/>
      <c r="AX48" s="4"/>
      <c r="AY48" s="4"/>
      <c r="AZ48" s="4"/>
      <c r="BA48" s="4"/>
      <c r="BB48" s="4"/>
      <c r="BC48" s="4"/>
      <c r="BD48" s="4"/>
      <c r="BE48" s="4"/>
      <c r="BF48" s="4"/>
      <c r="BG48" s="4"/>
      <c r="BH48" s="4"/>
      <c r="BI48" s="4"/>
      <c r="BJ48" s="4"/>
      <c r="BK48" s="4"/>
      <c r="BL48" s="4"/>
      <c r="BM48" s="4"/>
      <c r="BN48" s="4"/>
      <c r="BO48" s="4"/>
      <c r="BP48" s="4"/>
      <c r="BQ48" s="4"/>
      <c r="BR48" s="4"/>
      <c r="BS48" s="4"/>
      <c r="BT48" s="4"/>
      <c r="BU48" s="4"/>
      <c r="BV48" s="4"/>
      <c r="BW48" s="4"/>
      <c r="BX48" s="4"/>
      <c r="BY48" s="4"/>
      <c r="BZ48" s="4"/>
      <c r="CA48" s="4"/>
      <c r="CB48" s="4"/>
      <c r="CC48" s="4"/>
      <c r="CD48" s="4"/>
      <c r="CE48" s="4"/>
      <c r="CF48" s="4"/>
      <c r="CG48" s="4"/>
      <c r="CH48" s="4"/>
      <c r="CI48" s="4"/>
      <c r="CJ48" s="4"/>
      <c r="CK48" s="4"/>
      <c r="CL48" s="4"/>
      <c r="CM48" s="4"/>
      <c r="CN48" s="4"/>
      <c r="CO48" s="4"/>
      <c r="CP48" s="4"/>
      <c r="CQ48" s="4"/>
      <c r="CR48" s="4"/>
      <c r="CS48" s="4"/>
      <c r="CT48" s="4"/>
      <c r="CU48" s="4"/>
      <c r="CV48" s="4"/>
      <c r="CW48" s="4"/>
      <c r="CX48" s="4"/>
      <c r="CY48" s="4"/>
      <c r="CZ48" s="4"/>
      <c r="DA48" s="4"/>
      <c r="DB48" s="4"/>
      <c r="DC48" s="4"/>
      <c r="DD48" s="4"/>
      <c r="DE48" s="4"/>
      <c r="DF48" s="4"/>
      <c r="DG48" s="4"/>
      <c r="DH48" s="4"/>
      <c r="DI48" s="4"/>
      <c r="DJ48" s="4"/>
      <c r="DK48" s="4"/>
      <c r="DL48" s="4"/>
      <c r="DM48" s="4"/>
      <c r="DN48" s="4"/>
      <c r="DO48" s="4"/>
      <c r="DP48" s="4"/>
      <c r="DQ48" s="4"/>
      <c r="DR48" s="4"/>
      <c r="DS48" s="4"/>
      <c r="DT48" s="4"/>
      <c r="DU48" s="4"/>
      <c r="DV48" s="4"/>
      <c r="DW48" s="4"/>
      <c r="DX48" s="4"/>
      <c r="DY48" s="4"/>
      <c r="DZ48" s="4"/>
      <c r="EA48" s="4"/>
      <c r="EB48" s="4"/>
      <c r="EC48" s="4"/>
      <c r="ED48" s="4"/>
      <c r="EE48" s="4"/>
      <c r="EF48" s="4"/>
      <c r="EG48" s="4"/>
      <c r="EH48" s="4"/>
      <c r="EI48" s="4"/>
      <c r="EJ48" s="4"/>
      <c r="EK48" s="4"/>
      <c r="EL48" s="4"/>
      <c r="EM48" s="4"/>
      <c r="EN48" s="4"/>
      <c r="EO48" s="4"/>
      <c r="EP48" s="4"/>
      <c r="EQ48" s="4"/>
      <c r="ER48" s="4"/>
      <c r="ES48" s="4"/>
      <c r="ET48" s="4"/>
      <c r="EU48" s="4"/>
      <c r="EV48" s="4"/>
      <c r="EW48" s="4"/>
      <c r="EX48" s="4"/>
      <c r="EY48" s="4"/>
      <c r="EZ48" s="4"/>
      <c r="FA48" s="4"/>
      <c r="FB48" s="4"/>
      <c r="FC48" s="4"/>
      <c r="FD48" s="4"/>
      <c r="FE48" s="4"/>
      <c r="FF48" s="4"/>
      <c r="FG48" s="4"/>
      <c r="FH48" s="4"/>
      <c r="FI48" s="4"/>
      <c r="FJ48" s="4"/>
      <c r="FK48" s="4"/>
      <c r="FL48" s="4"/>
      <c r="FM48" s="4"/>
      <c r="FN48" s="4"/>
      <c r="FO48" s="4"/>
      <c r="FP48" s="4"/>
    </row>
    <row r="49" spans="1:172">
      <c r="A49" s="4"/>
      <c r="B49" s="4"/>
      <c r="C49" s="4"/>
      <c r="D49" s="4"/>
      <c r="E49" s="4"/>
      <c r="F49" s="4"/>
      <c r="G49" s="4"/>
      <c r="H49" s="4"/>
      <c r="I49" s="4"/>
      <c r="J49" s="4"/>
      <c r="K49" s="4"/>
      <c r="L49" s="4"/>
      <c r="M49" s="4"/>
      <c r="N49" s="4"/>
      <c r="O49" s="4"/>
      <c r="P49" s="4"/>
      <c r="Q49" s="4"/>
      <c r="R49" s="4"/>
      <c r="S49" s="4"/>
      <c r="T49" s="4"/>
      <c r="U49" s="4"/>
      <c r="V49" s="4"/>
      <c r="W49" s="4"/>
      <c r="X49" s="4"/>
      <c r="Y49" s="4"/>
      <c r="Z49" s="4"/>
      <c r="AA49" s="4"/>
      <c r="AB49" s="4"/>
      <c r="AC49" s="4"/>
      <c r="AD49" s="4"/>
      <c r="AE49" s="4"/>
      <c r="AF49" s="4"/>
      <c r="AG49" s="4"/>
      <c r="AH49" s="4"/>
      <c r="AI49" s="4"/>
      <c r="AJ49" s="4"/>
      <c r="AK49" s="4"/>
      <c r="AL49" s="4"/>
      <c r="AM49" s="4"/>
      <c r="AN49" s="4"/>
      <c r="AO49" s="4"/>
      <c r="AP49" s="4"/>
      <c r="AQ49" s="4"/>
      <c r="AR49" s="4"/>
      <c r="AS49" s="4"/>
      <c r="AT49" s="4"/>
      <c r="AU49" s="4"/>
      <c r="AV49" s="4"/>
      <c r="AW49" s="4"/>
      <c r="AX49" s="4"/>
      <c r="AY49" s="4"/>
      <c r="AZ49" s="4"/>
      <c r="BA49" s="4"/>
      <c r="BB49" s="4"/>
      <c r="BC49" s="4"/>
      <c r="BD49" s="4"/>
      <c r="BE49" s="4"/>
      <c r="BF49" s="4"/>
      <c r="BG49" s="4"/>
      <c r="BH49" s="4"/>
      <c r="BI49" s="4"/>
      <c r="BJ49" s="4"/>
      <c r="BK49" s="4"/>
      <c r="BL49" s="4"/>
      <c r="BM49" s="4"/>
      <c r="BN49" s="4"/>
      <c r="BO49" s="4"/>
      <c r="BP49" s="4"/>
      <c r="BQ49" s="4"/>
      <c r="BR49" s="4"/>
      <c r="BS49" s="4"/>
      <c r="BT49" s="4"/>
      <c r="BU49" s="4"/>
      <c r="BV49" s="4"/>
      <c r="BW49" s="4"/>
      <c r="BX49" s="4"/>
      <c r="BY49" s="4"/>
      <c r="BZ49" s="4"/>
      <c r="CA49" s="4"/>
      <c r="CB49" s="4"/>
      <c r="CC49" s="4"/>
      <c r="CD49" s="4"/>
      <c r="CE49" s="4"/>
      <c r="CF49" s="4"/>
      <c r="CG49" s="4"/>
      <c r="CH49" s="4"/>
      <c r="CI49" s="4"/>
      <c r="CJ49" s="4"/>
      <c r="CK49" s="4"/>
      <c r="CL49" s="4"/>
      <c r="CM49" s="4"/>
      <c r="CN49" s="4"/>
      <c r="CO49" s="4"/>
      <c r="CP49" s="4"/>
      <c r="CQ49" s="4"/>
      <c r="CR49" s="4"/>
      <c r="CS49" s="4"/>
      <c r="CT49" s="4"/>
      <c r="CU49" s="4"/>
      <c r="CV49" s="4"/>
      <c r="CW49" s="4"/>
      <c r="CX49" s="4"/>
      <c r="CY49" s="4"/>
      <c r="CZ49" s="4"/>
      <c r="DA49" s="4"/>
      <c r="DB49" s="4"/>
      <c r="DC49" s="4"/>
      <c r="DD49" s="4"/>
      <c r="DE49" s="4"/>
      <c r="DF49" s="4"/>
      <c r="DG49" s="4"/>
      <c r="DH49" s="4"/>
      <c r="DI49" s="4"/>
      <c r="DJ49" s="4"/>
      <c r="DK49" s="4"/>
      <c r="DL49" s="4"/>
      <c r="DM49" s="4"/>
      <c r="DN49" s="4"/>
      <c r="DO49" s="4"/>
      <c r="DP49" s="4"/>
      <c r="DQ49" s="4"/>
      <c r="DR49" s="4"/>
      <c r="DS49" s="4"/>
      <c r="DT49" s="4"/>
      <c r="DU49" s="4"/>
      <c r="DV49" s="4"/>
      <c r="DW49" s="4"/>
      <c r="DX49" s="4"/>
      <c r="DY49" s="4"/>
      <c r="DZ49" s="4"/>
      <c r="EA49" s="4"/>
      <c r="EB49" s="4"/>
      <c r="EC49" s="4"/>
      <c r="ED49" s="4"/>
      <c r="EE49" s="4"/>
      <c r="EF49" s="4"/>
      <c r="EG49" s="4"/>
      <c r="EH49" s="4"/>
      <c r="EI49" s="4"/>
      <c r="EJ49" s="4"/>
      <c r="EK49" s="4"/>
      <c r="EL49" s="4"/>
      <c r="EM49" s="4"/>
      <c r="EN49" s="4"/>
      <c r="EO49" s="4"/>
      <c r="EP49" s="4"/>
      <c r="EQ49" s="4"/>
      <c r="ER49" s="4"/>
      <c r="ES49" s="4"/>
      <c r="ET49" s="4"/>
      <c r="EU49" s="4"/>
      <c r="EV49" s="4"/>
      <c r="EW49" s="4"/>
      <c r="EX49" s="4"/>
      <c r="EY49" s="4"/>
      <c r="EZ49" s="4"/>
      <c r="FA49" s="4"/>
      <c r="FB49" s="4"/>
      <c r="FC49" s="4"/>
      <c r="FD49" s="4"/>
      <c r="FE49" s="4"/>
      <c r="FF49" s="4"/>
      <c r="FG49" s="4"/>
      <c r="FH49" s="4"/>
      <c r="FI49" s="4"/>
      <c r="FJ49" s="4"/>
      <c r="FK49" s="4"/>
      <c r="FL49" s="4"/>
      <c r="FM49" s="4"/>
      <c r="FN49" s="4"/>
      <c r="FO49" s="4"/>
      <c r="FP49" s="4"/>
    </row>
    <row r="50" spans="1:172">
      <c r="A50" s="4"/>
      <c r="B50" s="4"/>
      <c r="C50" s="4"/>
      <c r="D50" s="4"/>
      <c r="E50" s="4"/>
      <c r="F50" s="4"/>
      <c r="G50" s="4"/>
      <c r="H50" s="4"/>
      <c r="I50" s="4"/>
      <c r="J50" s="4"/>
      <c r="K50" s="4"/>
      <c r="L50" s="4"/>
      <c r="M50" s="4"/>
      <c r="N50" s="4"/>
      <c r="O50" s="4"/>
      <c r="P50" s="4"/>
      <c r="Q50" s="4"/>
      <c r="R50" s="4"/>
      <c r="S50" s="4"/>
      <c r="T50" s="4"/>
      <c r="U50" s="4"/>
      <c r="V50" s="4"/>
      <c r="W50" s="4"/>
      <c r="X50" s="4"/>
      <c r="Y50" s="4"/>
      <c r="Z50" s="4"/>
      <c r="AA50" s="4"/>
      <c r="AB50" s="4"/>
      <c r="AC50" s="4"/>
      <c r="AD50" s="4"/>
      <c r="AE50" s="4"/>
      <c r="AF50" s="4"/>
      <c r="AG50" s="4"/>
      <c r="AH50" s="4"/>
      <c r="AI50" s="4"/>
      <c r="AJ50" s="4"/>
      <c r="AK50" s="4"/>
      <c r="AL50" s="4"/>
      <c r="AM50" s="4"/>
      <c r="AN50" s="4"/>
      <c r="AO50" s="4"/>
      <c r="AP50" s="4"/>
      <c r="AQ50" s="4"/>
      <c r="AR50" s="4"/>
      <c r="AS50" s="4"/>
      <c r="AT50" s="4"/>
      <c r="AU50" s="4"/>
      <c r="AV50" s="4"/>
      <c r="AW50" s="4"/>
      <c r="AX50" s="4"/>
      <c r="AY50" s="4"/>
      <c r="AZ50" s="4"/>
      <c r="BA50" s="4"/>
      <c r="BB50" s="4"/>
      <c r="BC50" s="4"/>
      <c r="BD50" s="4"/>
      <c r="BE50" s="4"/>
      <c r="BF50" s="4"/>
      <c r="BG50" s="4"/>
      <c r="BH50" s="4"/>
      <c r="BI50" s="4"/>
      <c r="BJ50" s="4"/>
      <c r="BK50" s="4"/>
      <c r="BL50" s="4"/>
      <c r="BM50" s="4"/>
      <c r="BN50" s="4"/>
      <c r="BO50" s="4"/>
      <c r="BP50" s="4"/>
      <c r="BQ50" s="4"/>
      <c r="BR50" s="4"/>
      <c r="BS50" s="4"/>
      <c r="BT50" s="4"/>
      <c r="BU50" s="4"/>
      <c r="BV50" s="4"/>
      <c r="BW50" s="4"/>
      <c r="BX50" s="4"/>
      <c r="BY50" s="4"/>
      <c r="BZ50" s="4"/>
      <c r="CA50" s="4"/>
      <c r="CB50" s="4"/>
      <c r="CC50" s="4"/>
      <c r="CD50" s="4"/>
      <c r="CE50" s="4"/>
      <c r="CF50" s="4"/>
      <c r="CG50" s="4"/>
      <c r="CH50" s="4"/>
      <c r="CI50" s="4"/>
      <c r="CJ50" s="4"/>
      <c r="CK50" s="4"/>
      <c r="CL50" s="4"/>
      <c r="CM50" s="4"/>
      <c r="CN50" s="4"/>
      <c r="CO50" s="4"/>
      <c r="CP50" s="4"/>
      <c r="CQ50" s="4"/>
      <c r="CR50" s="4"/>
      <c r="CS50" s="4"/>
      <c r="CT50" s="4"/>
      <c r="CU50" s="4"/>
      <c r="CV50" s="4"/>
      <c r="CW50" s="4"/>
      <c r="CX50" s="4"/>
      <c r="CY50" s="4"/>
      <c r="CZ50" s="4"/>
      <c r="DA50" s="4"/>
      <c r="DB50" s="4"/>
      <c r="DC50" s="4"/>
      <c r="DD50" s="4"/>
      <c r="DE50" s="4"/>
      <c r="DF50" s="4"/>
      <c r="DG50" s="4"/>
      <c r="DH50" s="4"/>
      <c r="DI50" s="4"/>
      <c r="DJ50" s="4"/>
      <c r="DK50" s="4"/>
      <c r="DL50" s="4"/>
      <c r="DM50" s="4"/>
      <c r="DN50" s="4"/>
      <c r="DO50" s="4"/>
      <c r="DP50" s="4"/>
      <c r="DQ50" s="4"/>
      <c r="DR50" s="4"/>
      <c r="DS50" s="4"/>
      <c r="DT50" s="4"/>
      <c r="DU50" s="4"/>
      <c r="DV50" s="4"/>
      <c r="DW50" s="4"/>
      <c r="DX50" s="4"/>
      <c r="DY50" s="4"/>
      <c r="DZ50" s="4"/>
      <c r="EA50" s="4"/>
      <c r="EB50" s="4"/>
      <c r="EC50" s="4"/>
      <c r="ED50" s="4"/>
      <c r="EE50" s="4"/>
      <c r="EF50" s="4"/>
      <c r="EG50" s="4"/>
      <c r="EH50" s="4"/>
      <c r="EI50" s="4"/>
      <c r="EJ50" s="4"/>
      <c r="EK50" s="4"/>
      <c r="EL50" s="4"/>
      <c r="EM50" s="4"/>
      <c r="EN50" s="4"/>
      <c r="EO50" s="4"/>
      <c r="EP50" s="4"/>
      <c r="EQ50" s="4"/>
      <c r="ER50" s="4"/>
      <c r="ES50" s="4"/>
      <c r="ET50" s="4"/>
      <c r="EU50" s="4"/>
      <c r="EV50" s="4"/>
      <c r="EW50" s="4"/>
      <c r="EX50" s="4"/>
      <c r="EY50" s="4"/>
      <c r="EZ50" s="4"/>
      <c r="FA50" s="4"/>
      <c r="FB50" s="4"/>
      <c r="FC50" s="4"/>
      <c r="FD50" s="4"/>
      <c r="FE50" s="4"/>
      <c r="FF50" s="4"/>
      <c r="FG50" s="4"/>
      <c r="FH50" s="4"/>
      <c r="FI50" s="4"/>
      <c r="FJ50" s="4"/>
      <c r="FK50" s="4"/>
      <c r="FL50" s="4"/>
      <c r="FM50" s="4"/>
      <c r="FN50" s="4"/>
      <c r="FO50" s="4"/>
      <c r="FP50" s="4"/>
    </row>
    <row r="51" spans="1:172">
      <c r="A51" s="4"/>
      <c r="B51" s="4"/>
      <c r="C51" s="4"/>
      <c r="D51" s="4"/>
      <c r="E51" s="4"/>
      <c r="F51" s="4"/>
      <c r="G51" s="4"/>
      <c r="H51" s="4"/>
      <c r="I51" s="4"/>
      <c r="J51" s="4"/>
      <c r="K51" s="4"/>
      <c r="L51" s="4"/>
      <c r="M51" s="4"/>
      <c r="N51" s="4"/>
      <c r="O51" s="4"/>
      <c r="P51" s="4"/>
      <c r="Q51" s="4"/>
      <c r="R51" s="4"/>
      <c r="S51" s="4"/>
      <c r="T51" s="4"/>
      <c r="U51" s="4"/>
      <c r="V51" s="4"/>
      <c r="W51" s="4"/>
      <c r="X51" s="4"/>
      <c r="Y51" s="4"/>
      <c r="Z51" s="4"/>
      <c r="AA51" s="4"/>
      <c r="AB51" s="4"/>
      <c r="AC51" s="4"/>
      <c r="AD51" s="4"/>
      <c r="AE51" s="4"/>
      <c r="AF51" s="4"/>
      <c r="AG51" s="4"/>
      <c r="AH51" s="4"/>
      <c r="AI51" s="4"/>
      <c r="AJ51" s="4"/>
      <c r="AK51" s="4"/>
      <c r="AL51" s="4"/>
      <c r="AM51" s="4"/>
      <c r="AN51" s="4"/>
      <c r="AO51" s="4"/>
      <c r="AP51" s="4"/>
      <c r="AQ51" s="4"/>
      <c r="AR51" s="4"/>
      <c r="AS51" s="4"/>
      <c r="AT51" s="4"/>
      <c r="AU51" s="4"/>
      <c r="AV51" s="4"/>
      <c r="AW51" s="4"/>
      <c r="AX51" s="4"/>
      <c r="AY51" s="4"/>
      <c r="AZ51" s="4"/>
      <c r="BA51" s="4"/>
      <c r="BB51" s="4"/>
      <c r="BC51" s="4"/>
      <c r="BD51" s="4"/>
      <c r="BE51" s="4"/>
      <c r="BF51" s="4"/>
      <c r="BG51" s="4"/>
      <c r="BH51" s="4"/>
      <c r="BI51" s="4"/>
      <c r="BJ51" s="4"/>
      <c r="BK51" s="4"/>
      <c r="BL51" s="4"/>
      <c r="BM51" s="4"/>
      <c r="BN51" s="4"/>
      <c r="BO51" s="4"/>
      <c r="BP51" s="4"/>
      <c r="BQ51" s="4"/>
      <c r="BR51" s="4"/>
      <c r="BS51" s="4"/>
      <c r="BT51" s="4"/>
      <c r="BU51" s="4"/>
      <c r="BV51" s="4"/>
      <c r="BW51" s="4"/>
      <c r="BX51" s="4"/>
      <c r="BY51" s="4"/>
      <c r="BZ51" s="4"/>
      <c r="CA51" s="4"/>
      <c r="CB51" s="4"/>
      <c r="CC51" s="4"/>
      <c r="CD51" s="4"/>
      <c r="CE51" s="4"/>
      <c r="CF51" s="4"/>
      <c r="CG51" s="4"/>
      <c r="CH51" s="4"/>
      <c r="CI51" s="4"/>
      <c r="CJ51" s="4"/>
      <c r="CK51" s="4"/>
      <c r="CL51" s="4"/>
      <c r="CM51" s="4"/>
      <c r="CN51" s="4"/>
      <c r="CO51" s="4"/>
      <c r="CP51" s="4"/>
      <c r="CQ51" s="4"/>
      <c r="CR51" s="4"/>
      <c r="CS51" s="4"/>
      <c r="CT51" s="4"/>
      <c r="CU51" s="4"/>
      <c r="CV51" s="4"/>
      <c r="CW51" s="4"/>
      <c r="CX51" s="4"/>
      <c r="CY51" s="4"/>
      <c r="CZ51" s="4"/>
      <c r="DA51" s="4"/>
      <c r="DB51" s="4"/>
      <c r="DC51" s="4"/>
      <c r="DD51" s="4"/>
      <c r="DE51" s="4"/>
      <c r="DF51" s="4"/>
      <c r="DG51" s="4"/>
      <c r="DH51" s="4"/>
      <c r="DI51" s="4"/>
      <c r="DJ51" s="4"/>
      <c r="DK51" s="4"/>
      <c r="DL51" s="4"/>
      <c r="DM51" s="4"/>
      <c r="DN51" s="4"/>
      <c r="DO51" s="4"/>
      <c r="DP51" s="4"/>
      <c r="DQ51" s="4"/>
      <c r="DR51" s="4"/>
      <c r="DS51" s="4"/>
      <c r="DT51" s="4"/>
      <c r="DU51" s="4"/>
      <c r="DV51" s="4"/>
      <c r="DW51" s="4"/>
      <c r="DX51" s="4"/>
      <c r="DY51" s="4"/>
      <c r="DZ51" s="4"/>
      <c r="EA51" s="4"/>
      <c r="EB51" s="4"/>
      <c r="EC51" s="4"/>
      <c r="ED51" s="4"/>
      <c r="EE51" s="4"/>
      <c r="EF51" s="4"/>
      <c r="EG51" s="4"/>
      <c r="EH51" s="4"/>
      <c r="EI51" s="4"/>
      <c r="EJ51" s="4"/>
      <c r="EK51" s="4"/>
      <c r="EL51" s="4"/>
      <c r="EM51" s="4"/>
      <c r="EN51" s="4"/>
      <c r="EO51" s="4"/>
      <c r="EP51" s="4"/>
      <c r="EQ51" s="4"/>
      <c r="ER51" s="4"/>
      <c r="ES51" s="4"/>
      <c r="ET51" s="4"/>
      <c r="EU51" s="4"/>
      <c r="EV51" s="4"/>
      <c r="EW51" s="4"/>
      <c r="EX51" s="4"/>
      <c r="EY51" s="4"/>
      <c r="EZ51" s="4"/>
      <c r="FA51" s="4"/>
      <c r="FB51" s="4"/>
      <c r="FC51" s="4"/>
      <c r="FD51" s="4"/>
      <c r="FE51" s="4"/>
      <c r="FF51" s="4"/>
      <c r="FG51" s="4"/>
      <c r="FH51" s="4"/>
      <c r="FI51" s="4"/>
      <c r="FJ51" s="4"/>
      <c r="FK51" s="4"/>
      <c r="FL51" s="4"/>
      <c r="FM51" s="4"/>
      <c r="FN51" s="4"/>
      <c r="FO51" s="4"/>
      <c r="FP51" s="4"/>
    </row>
    <row r="52" spans="1:172">
      <c r="K52" s="4"/>
      <c r="L52" s="4"/>
      <c r="M52" s="4"/>
      <c r="N52" s="4"/>
      <c r="O52" s="4"/>
      <c r="P52" s="4"/>
      <c r="Q52" s="4"/>
      <c r="R52" s="4"/>
      <c r="S52" s="4"/>
      <c r="T52" s="4"/>
      <c r="U52" s="4"/>
      <c r="V52" s="4"/>
      <c r="W52" s="4"/>
      <c r="X52" s="4"/>
      <c r="Y52" s="4"/>
      <c r="Z52" s="4"/>
      <c r="AA52" s="4"/>
      <c r="AB52" s="4"/>
      <c r="AC52" s="4"/>
      <c r="AD52" s="4"/>
      <c r="AE52" s="4"/>
      <c r="AF52" s="4"/>
      <c r="AG52" s="4"/>
      <c r="AH52" s="4"/>
      <c r="AI52" s="4"/>
      <c r="AJ52" s="4"/>
      <c r="AK52" s="4"/>
      <c r="AL52" s="4"/>
      <c r="AM52" s="4"/>
      <c r="AN52" s="4"/>
      <c r="AO52" s="4"/>
      <c r="AP52" s="4"/>
      <c r="AQ52" s="4"/>
      <c r="AR52" s="4"/>
      <c r="AS52" s="4"/>
      <c r="AT52" s="4"/>
      <c r="AU52" s="4"/>
      <c r="AV52" s="4"/>
      <c r="AW52" s="4"/>
      <c r="AX52" s="4"/>
      <c r="AY52" s="4"/>
      <c r="AZ52" s="4"/>
      <c r="BA52" s="4"/>
      <c r="BB52" s="4"/>
      <c r="BC52" s="4"/>
      <c r="BD52" s="4"/>
      <c r="BE52" s="4"/>
      <c r="BF52" s="4"/>
      <c r="BG52" s="4"/>
      <c r="BH52" s="4"/>
      <c r="BI52" s="4"/>
      <c r="BJ52" s="4"/>
      <c r="BK52" s="4"/>
      <c r="BL52" s="4"/>
      <c r="BM52" s="4"/>
      <c r="BN52" s="4"/>
      <c r="BO52" s="4"/>
      <c r="BP52" s="4"/>
      <c r="BQ52" s="4"/>
      <c r="BR52" s="4"/>
      <c r="BS52" s="4"/>
      <c r="BT52" s="4"/>
      <c r="BU52" s="4"/>
      <c r="BV52" s="4"/>
      <c r="BW52" s="4"/>
      <c r="BX52" s="4"/>
      <c r="BY52" s="4"/>
      <c r="BZ52" s="4"/>
      <c r="CA52" s="4"/>
      <c r="CB52" s="4"/>
      <c r="CC52" s="4"/>
      <c r="CD52" s="4"/>
      <c r="CE52" s="4"/>
      <c r="CF52" s="4"/>
      <c r="CG52" s="4"/>
      <c r="CH52" s="4"/>
      <c r="CI52" s="4"/>
      <c r="CJ52" s="4"/>
      <c r="CK52" s="4"/>
      <c r="CL52" s="4"/>
      <c r="CM52" s="4"/>
      <c r="CN52" s="4"/>
      <c r="CO52" s="4"/>
      <c r="CP52" s="4"/>
      <c r="CQ52" s="4"/>
      <c r="CR52" s="4"/>
      <c r="CS52" s="4"/>
      <c r="CT52" s="4"/>
      <c r="CU52" s="4"/>
      <c r="CV52" s="4"/>
      <c r="CW52" s="4"/>
      <c r="CX52" s="4"/>
      <c r="CY52" s="4"/>
      <c r="CZ52" s="4"/>
      <c r="DA52" s="4"/>
      <c r="DB52" s="4"/>
      <c r="DC52" s="4"/>
      <c r="DD52" s="4"/>
      <c r="DE52" s="4"/>
      <c r="DF52" s="4"/>
      <c r="DG52" s="4"/>
      <c r="DH52" s="4"/>
      <c r="DI52" s="4"/>
      <c r="DJ52" s="4"/>
      <c r="DK52" s="4"/>
      <c r="DL52" s="4"/>
      <c r="DM52" s="4"/>
      <c r="DN52" s="4"/>
      <c r="DO52" s="4"/>
      <c r="DP52" s="4"/>
      <c r="DQ52" s="4"/>
      <c r="DR52" s="4"/>
      <c r="DS52" s="4"/>
      <c r="DT52" s="4"/>
      <c r="DU52" s="4"/>
      <c r="DV52" s="4"/>
      <c r="DW52" s="4"/>
      <c r="DX52" s="4"/>
      <c r="DY52" s="4"/>
      <c r="DZ52" s="4"/>
      <c r="EA52" s="4"/>
      <c r="EB52" s="4"/>
      <c r="EC52" s="4"/>
      <c r="ED52" s="4"/>
      <c r="EE52" s="4"/>
      <c r="EF52" s="4"/>
      <c r="EG52" s="4"/>
      <c r="EH52" s="4"/>
      <c r="EI52" s="4"/>
      <c r="EJ52" s="4"/>
      <c r="EK52" s="4"/>
      <c r="EL52" s="4"/>
      <c r="EM52" s="4"/>
      <c r="EN52" s="4"/>
      <c r="EO52" s="4"/>
      <c r="EP52" s="4"/>
      <c r="EQ52" s="4"/>
      <c r="ER52" s="4"/>
      <c r="ES52" s="4"/>
      <c r="ET52" s="4"/>
      <c r="EU52" s="4"/>
      <c r="EV52" s="4"/>
      <c r="EW52" s="4"/>
      <c r="EX52" s="4"/>
      <c r="EY52" s="4"/>
      <c r="EZ52" s="4"/>
      <c r="FA52" s="4"/>
      <c r="FB52" s="4"/>
      <c r="FC52" s="4"/>
      <c r="FD52" s="4"/>
      <c r="FE52" s="4"/>
      <c r="FF52" s="4"/>
      <c r="FG52" s="4"/>
      <c r="FH52" s="4"/>
      <c r="FI52" s="4"/>
      <c r="FJ52" s="4"/>
      <c r="FK52" s="4"/>
      <c r="FL52" s="4"/>
      <c r="FM52" s="4"/>
      <c r="FN52" s="4"/>
      <c r="FO52" s="4"/>
      <c r="FP52" s="4"/>
    </row>
    <row r="53" spans="1:172">
      <c r="A53" s="4"/>
      <c r="B53" s="4"/>
      <c r="C53" s="4"/>
      <c r="D53" s="4"/>
      <c r="E53" s="4"/>
      <c r="F53" s="4"/>
      <c r="G53" s="4"/>
      <c r="H53" s="4"/>
      <c r="I53" s="4"/>
      <c r="J53" s="4"/>
      <c r="K53" s="4"/>
      <c r="L53" s="4"/>
      <c r="M53" s="4"/>
      <c r="N53" s="4"/>
      <c r="O53" s="4"/>
      <c r="P53" s="4"/>
      <c r="Q53" s="4"/>
      <c r="R53" s="4"/>
      <c r="S53" s="4"/>
      <c r="T53" s="4"/>
      <c r="U53" s="4"/>
      <c r="V53" s="4"/>
      <c r="W53" s="4"/>
      <c r="X53" s="4"/>
      <c r="Y53" s="4"/>
      <c r="Z53" s="4"/>
      <c r="AA53" s="4"/>
      <c r="AB53" s="4"/>
      <c r="AC53" s="4"/>
      <c r="AD53" s="4"/>
      <c r="AE53" s="4"/>
      <c r="AF53" s="4"/>
      <c r="AG53" s="4"/>
      <c r="AH53" s="4"/>
      <c r="AI53" s="4"/>
      <c r="AJ53" s="4"/>
      <c r="AK53" s="4"/>
      <c r="AL53" s="4"/>
      <c r="AM53" s="4"/>
      <c r="AN53" s="4"/>
      <c r="AO53" s="4"/>
      <c r="AP53" s="4"/>
      <c r="AQ53" s="4"/>
      <c r="AR53" s="4"/>
      <c r="AS53" s="4"/>
      <c r="AT53" s="4"/>
      <c r="AU53" s="4"/>
      <c r="AV53" s="4"/>
      <c r="AW53" s="4"/>
      <c r="AX53" s="4"/>
      <c r="AY53" s="4"/>
      <c r="AZ53" s="4"/>
      <c r="BA53" s="4"/>
      <c r="BB53" s="4"/>
      <c r="BC53" s="4"/>
      <c r="BD53" s="4"/>
      <c r="BE53" s="4"/>
      <c r="BF53" s="4"/>
      <c r="BG53" s="4"/>
      <c r="BH53" s="4"/>
      <c r="BI53" s="4"/>
      <c r="BJ53" s="4"/>
      <c r="BK53" s="4"/>
      <c r="BL53" s="4"/>
      <c r="BM53" s="4"/>
      <c r="BN53" s="4"/>
      <c r="BO53" s="4"/>
      <c r="BP53" s="4"/>
      <c r="BQ53" s="4"/>
      <c r="BR53" s="4"/>
      <c r="BS53" s="4"/>
      <c r="BT53" s="4"/>
      <c r="BU53" s="4"/>
      <c r="BV53" s="4"/>
      <c r="BW53" s="4"/>
      <c r="BX53" s="4"/>
      <c r="BY53" s="4"/>
      <c r="BZ53" s="4"/>
      <c r="CA53" s="4"/>
      <c r="CB53" s="4"/>
      <c r="CC53" s="4"/>
      <c r="CD53" s="4"/>
      <c r="CE53" s="4"/>
      <c r="CF53" s="4"/>
      <c r="CG53" s="4"/>
      <c r="CH53" s="4"/>
      <c r="CI53" s="4"/>
      <c r="CJ53" s="4"/>
      <c r="CK53" s="4"/>
      <c r="CL53" s="4"/>
      <c r="CM53" s="4"/>
      <c r="CN53" s="4"/>
      <c r="CO53" s="4"/>
      <c r="CP53" s="4"/>
      <c r="CQ53" s="4"/>
      <c r="CR53" s="4"/>
      <c r="CS53" s="4"/>
      <c r="CT53" s="4"/>
      <c r="CU53" s="4"/>
      <c r="CV53" s="4"/>
      <c r="CW53" s="4"/>
      <c r="CX53" s="4"/>
      <c r="CY53" s="4"/>
      <c r="CZ53" s="4"/>
      <c r="DA53" s="4"/>
      <c r="DB53" s="4"/>
      <c r="DC53" s="4"/>
      <c r="DD53" s="4"/>
      <c r="DE53" s="4"/>
      <c r="DF53" s="4"/>
      <c r="DG53" s="4"/>
      <c r="DH53" s="4"/>
      <c r="DI53" s="4"/>
      <c r="DJ53" s="4"/>
      <c r="DK53" s="4"/>
      <c r="DL53" s="4"/>
      <c r="DM53" s="4"/>
      <c r="DN53" s="4"/>
      <c r="DO53" s="4"/>
      <c r="DP53" s="4"/>
      <c r="DQ53" s="4"/>
      <c r="DR53" s="4"/>
      <c r="DS53" s="4"/>
      <c r="DT53" s="4"/>
      <c r="DU53" s="4"/>
      <c r="DV53" s="4"/>
      <c r="DW53" s="4"/>
      <c r="DX53" s="4"/>
      <c r="DY53" s="4"/>
      <c r="DZ53" s="4"/>
      <c r="EA53" s="4"/>
      <c r="EB53" s="4"/>
      <c r="EC53" s="4"/>
      <c r="ED53" s="4"/>
      <c r="EE53" s="4"/>
      <c r="EF53" s="4"/>
      <c r="EG53" s="4"/>
      <c r="EH53" s="4"/>
      <c r="EI53" s="4"/>
      <c r="EJ53" s="4"/>
      <c r="EK53" s="4"/>
      <c r="EL53" s="4"/>
      <c r="EM53" s="4"/>
      <c r="EN53" s="4"/>
      <c r="EO53" s="4"/>
      <c r="EP53" s="4"/>
      <c r="EQ53" s="4"/>
      <c r="ER53" s="4"/>
      <c r="ES53" s="4"/>
      <c r="ET53" s="4"/>
      <c r="EU53" s="4"/>
      <c r="EV53" s="4"/>
      <c r="EW53" s="4"/>
      <c r="EX53" s="4"/>
      <c r="EY53" s="4"/>
      <c r="EZ53" s="4"/>
      <c r="FA53" s="4"/>
      <c r="FB53" s="4"/>
      <c r="FC53" s="4"/>
      <c r="FD53" s="4"/>
      <c r="FE53" s="4"/>
      <c r="FF53" s="4"/>
      <c r="FG53" s="4"/>
      <c r="FH53" s="4"/>
      <c r="FI53" s="4"/>
      <c r="FJ53" s="4"/>
      <c r="FK53" s="4"/>
      <c r="FL53" s="4"/>
      <c r="FM53" s="4"/>
      <c r="FN53" s="4"/>
      <c r="FO53" s="4"/>
      <c r="FP53" s="4"/>
    </row>
    <row r="54" spans="1:172">
      <c r="A54" s="4"/>
      <c r="B54" s="4"/>
      <c r="C54" s="4"/>
      <c r="D54" s="4"/>
      <c r="E54" s="4"/>
      <c r="F54" s="4"/>
      <c r="G54" s="4"/>
      <c r="H54" s="4"/>
      <c r="I54" s="4"/>
      <c r="J54" s="4"/>
      <c r="K54" s="4"/>
      <c r="L54" s="4"/>
      <c r="M54" s="4"/>
      <c r="N54" s="4"/>
      <c r="O54" s="4"/>
      <c r="P54" s="4"/>
      <c r="Q54" s="4"/>
      <c r="R54" s="4"/>
      <c r="S54" s="4"/>
      <c r="T54" s="4"/>
      <c r="U54" s="4"/>
      <c r="V54" s="4"/>
      <c r="W54" s="4"/>
      <c r="X54" s="4"/>
      <c r="Y54" s="4"/>
      <c r="Z54" s="4"/>
      <c r="AA54" s="4"/>
      <c r="AB54" s="4"/>
      <c r="AC54" s="4"/>
      <c r="AD54" s="4"/>
      <c r="AE54" s="4"/>
      <c r="AF54" s="4"/>
      <c r="AG54" s="4"/>
      <c r="AH54" s="4"/>
      <c r="AI54" s="4"/>
      <c r="AJ54" s="4"/>
      <c r="AK54" s="4"/>
      <c r="AL54" s="4"/>
      <c r="AM54" s="4"/>
      <c r="AN54" s="4"/>
      <c r="AO54" s="4"/>
      <c r="AP54" s="4"/>
      <c r="AQ54" s="4"/>
      <c r="AR54" s="4"/>
      <c r="AS54" s="4"/>
      <c r="AT54" s="4"/>
      <c r="AU54" s="4"/>
      <c r="AV54" s="4"/>
      <c r="AW54" s="4"/>
      <c r="AX54" s="4"/>
      <c r="AY54" s="4"/>
      <c r="AZ54" s="4"/>
      <c r="BA54" s="4"/>
      <c r="BB54" s="4"/>
      <c r="BC54" s="4"/>
      <c r="BD54" s="4"/>
      <c r="BE54" s="4"/>
      <c r="BF54" s="4"/>
      <c r="BG54" s="4"/>
      <c r="BH54" s="4"/>
      <c r="BI54" s="4"/>
      <c r="BJ54" s="4"/>
      <c r="BK54" s="4"/>
      <c r="BL54" s="4"/>
      <c r="BM54" s="4"/>
      <c r="BN54" s="4"/>
      <c r="BO54" s="4"/>
      <c r="BP54" s="4"/>
      <c r="BQ54" s="4"/>
      <c r="BR54" s="4"/>
      <c r="BS54" s="4"/>
      <c r="BT54" s="4"/>
      <c r="BU54" s="4"/>
      <c r="BV54" s="4"/>
      <c r="BW54" s="4"/>
      <c r="BX54" s="4"/>
      <c r="BY54" s="4"/>
      <c r="BZ54" s="4"/>
      <c r="CA54" s="4"/>
      <c r="CB54" s="4"/>
      <c r="CC54" s="4"/>
      <c r="CD54" s="4"/>
      <c r="CE54" s="4"/>
      <c r="CF54" s="4"/>
      <c r="CG54" s="4"/>
      <c r="CH54" s="4"/>
      <c r="CI54" s="4"/>
      <c r="CJ54" s="4"/>
      <c r="CK54" s="4"/>
      <c r="CL54" s="4"/>
      <c r="CM54" s="4"/>
      <c r="CN54" s="4"/>
      <c r="CO54" s="4"/>
      <c r="CP54" s="4"/>
      <c r="CQ54" s="4"/>
      <c r="CR54" s="4"/>
      <c r="CS54" s="4"/>
      <c r="CT54" s="4"/>
      <c r="CU54" s="4"/>
      <c r="CV54" s="4"/>
      <c r="CW54" s="4"/>
      <c r="CX54" s="4"/>
      <c r="CY54" s="4"/>
      <c r="CZ54" s="4"/>
      <c r="DA54" s="4"/>
      <c r="DB54" s="4"/>
      <c r="DC54" s="4"/>
      <c r="DD54" s="4"/>
      <c r="DE54" s="4"/>
      <c r="DF54" s="4"/>
      <c r="DG54" s="4"/>
      <c r="DH54" s="4"/>
      <c r="DI54" s="4"/>
      <c r="DJ54" s="4"/>
      <c r="DK54" s="4"/>
      <c r="DL54" s="4"/>
      <c r="DM54" s="4"/>
      <c r="DN54" s="4"/>
      <c r="DO54" s="4"/>
      <c r="DP54" s="4"/>
      <c r="DQ54" s="4"/>
      <c r="DR54" s="4"/>
      <c r="DS54" s="4"/>
      <c r="DT54" s="4"/>
      <c r="DU54" s="4"/>
      <c r="DV54" s="4"/>
      <c r="DW54" s="4"/>
      <c r="DX54" s="4"/>
      <c r="DY54" s="4"/>
      <c r="DZ54" s="4"/>
      <c r="EA54" s="4"/>
      <c r="EB54" s="4"/>
      <c r="EC54" s="4"/>
      <c r="ED54" s="4"/>
      <c r="EE54" s="4"/>
      <c r="EF54" s="4"/>
      <c r="EG54" s="4"/>
      <c r="EH54" s="4"/>
      <c r="EI54" s="4"/>
      <c r="EJ54" s="4"/>
      <c r="EK54" s="4"/>
      <c r="EL54" s="4"/>
      <c r="EM54" s="4"/>
      <c r="EN54" s="4"/>
      <c r="EO54" s="4"/>
      <c r="EP54" s="4"/>
      <c r="EQ54" s="4"/>
      <c r="ER54" s="4"/>
      <c r="ES54" s="4"/>
      <c r="ET54" s="4"/>
      <c r="EU54" s="4"/>
      <c r="EV54" s="4"/>
      <c r="EW54" s="4"/>
      <c r="EX54" s="4"/>
      <c r="EY54" s="4"/>
      <c r="EZ54" s="4"/>
      <c r="FA54" s="4"/>
      <c r="FB54" s="4"/>
      <c r="FC54" s="4"/>
      <c r="FD54" s="4"/>
      <c r="FE54" s="4"/>
      <c r="FF54" s="4"/>
      <c r="FG54" s="4"/>
      <c r="FH54" s="4"/>
      <c r="FI54" s="4"/>
      <c r="FJ54" s="4"/>
      <c r="FK54" s="4"/>
      <c r="FL54" s="4"/>
      <c r="FM54" s="4"/>
      <c r="FN54" s="4"/>
      <c r="FO54" s="4"/>
      <c r="FP54" s="4"/>
    </row>
    <row r="55" spans="1:172">
      <c r="A55" s="4"/>
      <c r="B55" s="4"/>
      <c r="C55" s="4"/>
      <c r="D55" s="4"/>
      <c r="E55" s="4"/>
      <c r="F55" s="4"/>
      <c r="G55" s="4"/>
      <c r="H55" s="4"/>
      <c r="I55" s="4"/>
      <c r="J55" s="4"/>
      <c r="K55" s="4"/>
      <c r="L55" s="4"/>
      <c r="M55" s="4"/>
      <c r="N55" s="4"/>
      <c r="O55" s="4"/>
      <c r="P55" s="4"/>
      <c r="Q55" s="4"/>
      <c r="R55" s="4"/>
      <c r="S55" s="4"/>
      <c r="T55" s="4"/>
      <c r="U55" s="4"/>
      <c r="V55" s="4"/>
      <c r="W55" s="4"/>
      <c r="X55" s="4"/>
      <c r="Y55" s="4"/>
      <c r="Z55" s="4"/>
      <c r="AA55" s="4"/>
      <c r="AB55" s="4"/>
      <c r="AC55" s="4"/>
      <c r="AD55" s="4"/>
      <c r="AE55" s="4"/>
      <c r="AF55" s="4"/>
      <c r="AG55" s="4"/>
      <c r="AH55" s="4"/>
      <c r="AI55" s="4"/>
      <c r="AJ55" s="4"/>
      <c r="AK55" s="4"/>
      <c r="AL55" s="4"/>
      <c r="AM55" s="4"/>
      <c r="AN55" s="4"/>
      <c r="AO55" s="4"/>
      <c r="AP55" s="4"/>
      <c r="AQ55" s="4"/>
      <c r="AR55" s="4"/>
      <c r="AS55" s="4"/>
      <c r="AT55" s="4"/>
      <c r="AU55" s="4"/>
      <c r="AV55" s="4"/>
      <c r="AW55" s="4"/>
      <c r="AX55" s="4"/>
      <c r="AY55" s="4"/>
      <c r="AZ55" s="4"/>
      <c r="BA55" s="4"/>
      <c r="BB55" s="4"/>
      <c r="BC55" s="4"/>
      <c r="BD55" s="4"/>
      <c r="BE55" s="4"/>
      <c r="BF55" s="4"/>
      <c r="BG55" s="4"/>
      <c r="BH55" s="4"/>
      <c r="BI55" s="4"/>
      <c r="BJ55" s="4"/>
      <c r="BK55" s="4"/>
      <c r="BL55" s="4"/>
      <c r="BM55" s="4"/>
      <c r="BN55" s="4"/>
      <c r="BO55" s="4"/>
      <c r="BP55" s="4"/>
      <c r="BQ55" s="4"/>
      <c r="BR55" s="4"/>
      <c r="BS55" s="4"/>
      <c r="BT55" s="4"/>
      <c r="BU55" s="4"/>
      <c r="BV55" s="4"/>
      <c r="BW55" s="4"/>
      <c r="BX55" s="4"/>
      <c r="BY55" s="4"/>
      <c r="BZ55" s="4"/>
      <c r="CA55" s="4"/>
      <c r="CB55" s="4"/>
      <c r="CC55" s="4"/>
      <c r="CD55" s="4"/>
      <c r="CE55" s="4"/>
      <c r="CF55" s="4"/>
      <c r="CG55" s="4"/>
      <c r="CH55" s="4"/>
      <c r="CI55" s="4"/>
      <c r="CJ55" s="4"/>
      <c r="CK55" s="4"/>
      <c r="CL55" s="4"/>
      <c r="CM55" s="4"/>
      <c r="CN55" s="4"/>
      <c r="CO55" s="4"/>
      <c r="CP55" s="4"/>
      <c r="CQ55" s="4"/>
      <c r="CR55" s="4"/>
      <c r="CS55" s="4"/>
      <c r="CT55" s="4"/>
      <c r="CU55" s="4"/>
      <c r="CV55" s="4"/>
      <c r="CW55" s="4"/>
      <c r="CX55" s="4"/>
      <c r="CY55" s="4"/>
      <c r="CZ55" s="4"/>
      <c r="DA55" s="4"/>
      <c r="DB55" s="4"/>
      <c r="DC55" s="4"/>
      <c r="DD55" s="4"/>
      <c r="DE55" s="4"/>
      <c r="DF55" s="4"/>
      <c r="DG55" s="4"/>
      <c r="DH55" s="4"/>
      <c r="DI55" s="4"/>
      <c r="DJ55" s="4"/>
      <c r="DK55" s="4"/>
      <c r="DL55" s="4"/>
      <c r="DM55" s="4"/>
      <c r="DN55" s="4"/>
      <c r="DO55" s="4"/>
      <c r="DP55" s="4"/>
      <c r="DQ55" s="4"/>
      <c r="DR55" s="4"/>
      <c r="DS55" s="4"/>
      <c r="DT55" s="4"/>
      <c r="DU55" s="4"/>
      <c r="DV55" s="4"/>
      <c r="DW55" s="4"/>
      <c r="DX55" s="4"/>
      <c r="DY55" s="4"/>
      <c r="DZ55" s="4"/>
      <c r="EA55" s="4"/>
      <c r="EB55" s="4"/>
      <c r="EC55" s="4"/>
      <c r="ED55" s="4"/>
      <c r="EE55" s="4"/>
      <c r="EF55" s="4"/>
      <c r="EG55" s="4"/>
      <c r="EH55" s="4"/>
      <c r="EI55" s="4"/>
      <c r="EJ55" s="4"/>
      <c r="EK55" s="4"/>
      <c r="EL55" s="4"/>
      <c r="EM55" s="4"/>
      <c r="EN55" s="4"/>
      <c r="EO55" s="4"/>
      <c r="EP55" s="4"/>
      <c r="EQ55" s="4"/>
      <c r="ER55" s="4"/>
      <c r="ES55" s="4"/>
      <c r="ET55" s="4"/>
      <c r="EU55" s="4"/>
      <c r="EV55" s="4"/>
      <c r="EW55" s="4"/>
      <c r="EX55" s="4"/>
      <c r="EY55" s="4"/>
      <c r="EZ55" s="4"/>
      <c r="FA55" s="4"/>
      <c r="FB55" s="4"/>
      <c r="FC55" s="4"/>
      <c r="FD55" s="4"/>
      <c r="FE55" s="4"/>
      <c r="FF55" s="4"/>
      <c r="FG55" s="4"/>
      <c r="FH55" s="4"/>
      <c r="FI55" s="4"/>
      <c r="FJ55" s="4"/>
      <c r="FK55" s="4"/>
      <c r="FL55" s="4"/>
      <c r="FM55" s="4"/>
      <c r="FN55" s="4"/>
      <c r="FO55" s="4"/>
      <c r="FP55" s="4"/>
    </row>
    <row r="56" spans="1:172">
      <c r="A56" s="4"/>
      <c r="B56" s="4"/>
      <c r="C56" s="4"/>
      <c r="D56" s="4"/>
      <c r="E56" s="4"/>
      <c r="F56" s="4"/>
      <c r="G56" s="4"/>
      <c r="H56" s="4"/>
      <c r="I56" s="4"/>
      <c r="J56" s="4"/>
      <c r="K56" s="4"/>
      <c r="L56" s="4"/>
      <c r="M56" s="4"/>
      <c r="N56" s="4"/>
      <c r="O56" s="4"/>
      <c r="P56" s="4"/>
      <c r="Q56" s="4"/>
      <c r="R56" s="4"/>
      <c r="S56" s="4"/>
      <c r="T56" s="4"/>
      <c r="U56" s="4"/>
      <c r="V56" s="4"/>
      <c r="W56" s="4"/>
      <c r="X56" s="4"/>
      <c r="Y56" s="4"/>
      <c r="Z56" s="4"/>
      <c r="AA56" s="4"/>
      <c r="AB56" s="4"/>
      <c r="AC56" s="4"/>
      <c r="AD56" s="4"/>
      <c r="AE56" s="4"/>
      <c r="AF56" s="4"/>
      <c r="AG56" s="4"/>
      <c r="AH56" s="4"/>
      <c r="AI56" s="4"/>
      <c r="AJ56" s="4"/>
      <c r="AK56" s="4"/>
      <c r="AL56" s="4"/>
      <c r="AM56" s="4"/>
      <c r="AN56" s="4"/>
      <c r="AO56" s="4"/>
      <c r="AP56" s="4"/>
      <c r="AQ56" s="4"/>
      <c r="AR56" s="4"/>
      <c r="AS56" s="4"/>
      <c r="AT56" s="4"/>
      <c r="AU56" s="4"/>
      <c r="AV56" s="4"/>
      <c r="AW56" s="4"/>
      <c r="AX56" s="4"/>
      <c r="AY56" s="4"/>
      <c r="AZ56" s="4"/>
      <c r="BA56" s="4"/>
      <c r="BB56" s="4"/>
      <c r="BC56" s="4"/>
      <c r="BD56" s="4"/>
      <c r="BE56" s="4"/>
      <c r="BF56" s="4"/>
      <c r="BG56" s="4"/>
      <c r="BH56" s="4"/>
      <c r="BI56" s="4"/>
      <c r="BJ56" s="4"/>
      <c r="BK56" s="4"/>
      <c r="BL56" s="4"/>
      <c r="BM56" s="4"/>
      <c r="BN56" s="4"/>
      <c r="BO56" s="4"/>
      <c r="BP56" s="4"/>
      <c r="BQ56" s="4"/>
      <c r="BR56" s="4"/>
      <c r="BS56" s="4"/>
      <c r="BT56" s="4"/>
      <c r="BU56" s="4"/>
      <c r="BV56" s="4"/>
      <c r="BW56" s="4"/>
      <c r="BX56" s="4"/>
      <c r="BY56" s="4"/>
      <c r="BZ56" s="4"/>
      <c r="CA56" s="4"/>
      <c r="CB56" s="4"/>
      <c r="CC56" s="4"/>
      <c r="CD56" s="4"/>
      <c r="CE56" s="4"/>
      <c r="CF56" s="4"/>
      <c r="CG56" s="4"/>
      <c r="CH56" s="4"/>
      <c r="CI56" s="4"/>
      <c r="CJ56" s="4"/>
      <c r="CK56" s="4"/>
      <c r="CL56" s="4"/>
      <c r="CM56" s="4"/>
      <c r="CN56" s="4"/>
      <c r="CO56" s="4"/>
      <c r="CP56" s="4"/>
      <c r="CQ56" s="4"/>
      <c r="CR56" s="4"/>
      <c r="CS56" s="4"/>
      <c r="CT56" s="4"/>
      <c r="CU56" s="4"/>
      <c r="CV56" s="4"/>
      <c r="CW56" s="4"/>
      <c r="CX56" s="4"/>
      <c r="CY56" s="4"/>
      <c r="CZ56" s="4"/>
      <c r="DA56" s="4"/>
      <c r="DB56" s="4"/>
      <c r="DC56" s="4"/>
      <c r="DD56" s="4"/>
      <c r="DE56" s="4"/>
      <c r="DF56" s="4"/>
      <c r="DG56" s="4"/>
      <c r="DH56" s="4"/>
      <c r="DI56" s="4"/>
      <c r="DJ56" s="4"/>
      <c r="DK56" s="4"/>
      <c r="DL56" s="4"/>
      <c r="DM56" s="4"/>
      <c r="DN56" s="4"/>
      <c r="DO56" s="4"/>
      <c r="DP56" s="4"/>
      <c r="DQ56" s="4"/>
      <c r="DR56" s="4"/>
      <c r="DS56" s="4"/>
      <c r="DT56" s="4"/>
      <c r="DU56" s="4"/>
      <c r="DV56" s="4"/>
      <c r="DW56" s="4"/>
      <c r="DX56" s="4"/>
      <c r="DY56" s="4"/>
      <c r="DZ56" s="4"/>
      <c r="EA56" s="4"/>
      <c r="EB56" s="4"/>
      <c r="EC56" s="4"/>
      <c r="ED56" s="4"/>
      <c r="EE56" s="4"/>
      <c r="EF56" s="4"/>
      <c r="EG56" s="4"/>
      <c r="EH56" s="4"/>
      <c r="EI56" s="4"/>
      <c r="EJ56" s="4"/>
      <c r="EK56" s="4"/>
      <c r="EL56" s="4"/>
      <c r="EM56" s="4"/>
      <c r="EN56" s="4"/>
      <c r="EO56" s="4"/>
      <c r="EP56" s="4"/>
      <c r="EQ56" s="4"/>
      <c r="ER56" s="4"/>
      <c r="ES56" s="4"/>
      <c r="ET56" s="4"/>
      <c r="EU56" s="4"/>
      <c r="EV56" s="4"/>
      <c r="EW56" s="4"/>
      <c r="EX56" s="4"/>
      <c r="EY56" s="4"/>
      <c r="EZ56" s="4"/>
      <c r="FA56" s="4"/>
      <c r="FB56" s="4"/>
      <c r="FC56" s="4"/>
      <c r="FD56" s="4"/>
      <c r="FE56" s="4"/>
      <c r="FF56" s="4"/>
      <c r="FG56" s="4"/>
      <c r="FH56" s="4"/>
      <c r="FI56" s="4"/>
      <c r="FJ56" s="4"/>
      <c r="FK56" s="4"/>
      <c r="FL56" s="4"/>
      <c r="FM56" s="4"/>
      <c r="FN56" s="4"/>
      <c r="FO56" s="4"/>
      <c r="FP56" s="4"/>
    </row>
    <row r="57" spans="1:172">
      <c r="A57" s="4"/>
      <c r="B57" s="4"/>
      <c r="C57" s="4"/>
      <c r="D57" s="4"/>
      <c r="E57" s="4"/>
      <c r="F57" s="4"/>
      <c r="G57" s="4"/>
      <c r="H57" s="4"/>
      <c r="I57" s="4"/>
      <c r="J57" s="4"/>
      <c r="K57" s="4"/>
      <c r="L57" s="4"/>
      <c r="M57" s="4"/>
      <c r="N57" s="4"/>
      <c r="O57" s="4"/>
      <c r="P57" s="4"/>
      <c r="Q57" s="4"/>
      <c r="R57" s="4"/>
      <c r="S57" s="4"/>
      <c r="T57" s="4"/>
      <c r="U57" s="4"/>
      <c r="V57" s="4"/>
      <c r="W57" s="4"/>
      <c r="X57" s="4"/>
      <c r="Y57" s="4"/>
      <c r="Z57" s="4"/>
      <c r="AA57" s="4"/>
      <c r="AB57" s="4"/>
      <c r="AC57" s="4"/>
      <c r="AD57" s="4"/>
      <c r="AE57" s="4"/>
      <c r="AF57" s="4"/>
      <c r="AG57" s="4"/>
      <c r="AH57" s="4"/>
      <c r="AI57" s="4"/>
      <c r="AJ57" s="4"/>
      <c r="AK57" s="4"/>
      <c r="AL57" s="4"/>
      <c r="AM57" s="4"/>
      <c r="AN57" s="4"/>
      <c r="AO57" s="4"/>
      <c r="AP57" s="4"/>
      <c r="AQ57" s="4"/>
      <c r="AR57" s="4"/>
      <c r="AS57" s="4"/>
      <c r="AT57" s="4"/>
      <c r="AU57" s="4"/>
      <c r="AV57" s="4"/>
      <c r="AW57" s="4"/>
      <c r="AX57" s="4"/>
      <c r="AY57" s="4"/>
      <c r="AZ57" s="4"/>
      <c r="BA57" s="4"/>
      <c r="BB57" s="4"/>
      <c r="BC57" s="4"/>
      <c r="BD57" s="4"/>
      <c r="BE57" s="4"/>
      <c r="BF57" s="4"/>
      <c r="BG57" s="4"/>
      <c r="BH57" s="4"/>
      <c r="BI57" s="4"/>
      <c r="BJ57" s="4"/>
      <c r="BK57" s="4"/>
      <c r="BL57" s="4"/>
      <c r="BM57" s="4"/>
      <c r="BN57" s="4"/>
      <c r="BO57" s="4"/>
      <c r="BP57" s="4"/>
      <c r="BQ57" s="4"/>
      <c r="BR57" s="4"/>
      <c r="BS57" s="4"/>
      <c r="BT57" s="4"/>
      <c r="BU57" s="4"/>
      <c r="BV57" s="4"/>
      <c r="BW57" s="4"/>
      <c r="BX57" s="4"/>
      <c r="BY57" s="4"/>
      <c r="BZ57" s="4"/>
      <c r="CA57" s="4"/>
      <c r="CB57" s="4"/>
      <c r="CC57" s="4"/>
      <c r="CD57" s="4"/>
      <c r="CE57" s="4"/>
      <c r="CF57" s="4"/>
      <c r="CG57" s="4"/>
      <c r="CH57" s="4"/>
      <c r="CI57" s="4"/>
      <c r="CJ57" s="4"/>
      <c r="CK57" s="4"/>
      <c r="CL57" s="4"/>
      <c r="CM57" s="4"/>
      <c r="CN57" s="4"/>
      <c r="CO57" s="4"/>
      <c r="CP57" s="4"/>
      <c r="CQ57" s="4"/>
      <c r="CR57" s="4"/>
      <c r="CS57" s="4"/>
      <c r="CT57" s="4"/>
      <c r="CU57" s="4"/>
      <c r="CV57" s="4"/>
      <c r="CW57" s="4"/>
      <c r="CX57" s="4"/>
      <c r="CY57" s="4"/>
      <c r="CZ57" s="4"/>
      <c r="DA57" s="4"/>
      <c r="DB57" s="4"/>
      <c r="DC57" s="4"/>
      <c r="DD57" s="4"/>
      <c r="DE57" s="4"/>
      <c r="DF57" s="4"/>
      <c r="DG57" s="4"/>
      <c r="DH57" s="4"/>
      <c r="DI57" s="4"/>
      <c r="DJ57" s="4"/>
      <c r="DK57" s="4"/>
      <c r="DL57" s="4"/>
      <c r="DM57" s="4"/>
      <c r="DN57" s="4"/>
      <c r="DO57" s="4"/>
      <c r="DP57" s="4"/>
      <c r="DQ57" s="4"/>
      <c r="DR57" s="4"/>
      <c r="DS57" s="4"/>
      <c r="DT57" s="4"/>
      <c r="DU57" s="4"/>
      <c r="DV57" s="4"/>
      <c r="DW57" s="4"/>
      <c r="DX57" s="4"/>
      <c r="DY57" s="4"/>
      <c r="DZ57" s="4"/>
      <c r="EA57" s="4"/>
      <c r="EB57" s="4"/>
      <c r="EC57" s="4"/>
      <c r="ED57" s="4"/>
      <c r="EE57" s="4"/>
      <c r="EF57" s="4"/>
      <c r="EG57" s="4"/>
      <c r="EH57" s="4"/>
      <c r="EI57" s="4"/>
      <c r="EJ57" s="4"/>
      <c r="EK57" s="4"/>
      <c r="EL57" s="4"/>
      <c r="EM57" s="4"/>
      <c r="EN57" s="4"/>
      <c r="EO57" s="4"/>
      <c r="EP57" s="4"/>
      <c r="EQ57" s="4"/>
      <c r="ER57" s="4"/>
      <c r="ES57" s="4"/>
      <c r="ET57" s="4"/>
      <c r="EU57" s="4"/>
      <c r="EV57" s="4"/>
      <c r="EW57" s="4"/>
      <c r="EX57" s="4"/>
      <c r="EY57" s="4"/>
      <c r="EZ57" s="4"/>
      <c r="FA57" s="4"/>
      <c r="FB57" s="4"/>
      <c r="FC57" s="4"/>
      <c r="FD57" s="4"/>
      <c r="FE57" s="4"/>
      <c r="FF57" s="4"/>
      <c r="FG57" s="4"/>
      <c r="FH57" s="4"/>
      <c r="FI57" s="4"/>
      <c r="FJ57" s="4"/>
      <c r="FK57" s="4"/>
      <c r="FL57" s="4"/>
      <c r="FM57" s="4"/>
      <c r="FN57" s="4"/>
      <c r="FO57" s="4"/>
      <c r="FP57" s="4"/>
    </row>
    <row r="58" spans="1:172">
      <c r="A58" s="4"/>
      <c r="B58" s="4"/>
      <c r="C58" s="4"/>
      <c r="D58" s="4"/>
      <c r="E58" s="4"/>
      <c r="F58" s="4"/>
      <c r="G58" s="4"/>
      <c r="H58" s="4"/>
      <c r="I58" s="4"/>
      <c r="J58" s="4"/>
      <c r="K58" s="4"/>
      <c r="L58" s="4"/>
      <c r="M58" s="4"/>
      <c r="N58" s="4"/>
      <c r="O58" s="4"/>
      <c r="P58" s="4"/>
      <c r="Q58" s="4"/>
      <c r="R58" s="4"/>
      <c r="S58" s="4"/>
      <c r="T58" s="4"/>
      <c r="U58" s="4"/>
      <c r="V58" s="4"/>
      <c r="W58" s="4"/>
      <c r="X58" s="4"/>
      <c r="Y58" s="4"/>
      <c r="Z58" s="4"/>
      <c r="AA58" s="4"/>
      <c r="AB58" s="4"/>
      <c r="AC58" s="4"/>
      <c r="AD58" s="4"/>
      <c r="AE58" s="4"/>
      <c r="AF58" s="4"/>
      <c r="AG58" s="4"/>
      <c r="AH58" s="4"/>
      <c r="AI58" s="4"/>
      <c r="AJ58" s="4"/>
      <c r="AK58" s="4"/>
      <c r="AL58" s="4"/>
      <c r="AM58" s="4"/>
      <c r="AN58" s="4"/>
      <c r="AO58" s="4"/>
      <c r="AP58" s="4"/>
      <c r="AQ58" s="4"/>
      <c r="AR58" s="4"/>
      <c r="AS58" s="4"/>
      <c r="AT58" s="4"/>
      <c r="AU58" s="4"/>
      <c r="AV58" s="4"/>
      <c r="AW58" s="4"/>
      <c r="AX58" s="4"/>
      <c r="AY58" s="4"/>
      <c r="AZ58" s="4"/>
      <c r="BA58" s="4"/>
      <c r="BB58" s="4"/>
      <c r="BC58" s="4"/>
      <c r="BD58" s="4"/>
      <c r="BE58" s="4"/>
      <c r="BF58" s="4"/>
      <c r="BG58" s="4"/>
      <c r="BH58" s="4"/>
      <c r="BI58" s="4"/>
      <c r="BJ58" s="4"/>
      <c r="BK58" s="4"/>
      <c r="BL58" s="4"/>
      <c r="BM58" s="4"/>
      <c r="BN58" s="4"/>
      <c r="BO58" s="4"/>
      <c r="BP58" s="4"/>
      <c r="BQ58" s="4"/>
      <c r="BR58" s="4"/>
      <c r="BS58" s="4"/>
      <c r="BT58" s="4"/>
      <c r="BU58" s="4"/>
      <c r="BV58" s="4"/>
      <c r="BW58" s="4"/>
      <c r="BX58" s="4"/>
      <c r="BY58" s="4"/>
      <c r="BZ58" s="4"/>
      <c r="CA58" s="4"/>
      <c r="CB58" s="4"/>
      <c r="CC58" s="4"/>
      <c r="CD58" s="4"/>
      <c r="CE58" s="4"/>
      <c r="CF58" s="4"/>
      <c r="CG58" s="4"/>
      <c r="CH58" s="4"/>
      <c r="CI58" s="4"/>
      <c r="CJ58" s="4"/>
      <c r="CK58" s="4"/>
      <c r="CL58" s="4"/>
      <c r="CM58" s="4"/>
      <c r="CN58" s="4"/>
      <c r="CO58" s="4"/>
      <c r="CP58" s="4"/>
      <c r="CQ58" s="4"/>
      <c r="CR58" s="4"/>
      <c r="CS58" s="4"/>
      <c r="CT58" s="4"/>
      <c r="CU58" s="4"/>
      <c r="CV58" s="4"/>
      <c r="CW58" s="4"/>
      <c r="CX58" s="4"/>
      <c r="CY58" s="4"/>
      <c r="CZ58" s="4"/>
      <c r="DA58" s="4"/>
      <c r="DB58" s="4"/>
      <c r="DC58" s="4"/>
      <c r="DD58" s="4"/>
      <c r="DE58" s="4"/>
      <c r="DF58" s="4"/>
      <c r="DG58" s="4"/>
      <c r="DH58" s="4"/>
      <c r="DI58" s="4"/>
      <c r="DJ58" s="4"/>
      <c r="DK58" s="4"/>
      <c r="DL58" s="4"/>
      <c r="DM58" s="4"/>
      <c r="DN58" s="4"/>
      <c r="DO58" s="4"/>
      <c r="DP58" s="4"/>
      <c r="DQ58" s="4"/>
      <c r="DR58" s="4"/>
      <c r="DS58" s="4"/>
      <c r="DT58" s="4"/>
      <c r="DU58" s="4"/>
      <c r="DV58" s="4"/>
      <c r="DW58" s="4"/>
      <c r="DX58" s="4"/>
      <c r="DY58" s="4"/>
      <c r="DZ58" s="4"/>
      <c r="EA58" s="4"/>
      <c r="EB58" s="4"/>
      <c r="EC58" s="4"/>
      <c r="ED58" s="4"/>
      <c r="EE58" s="4"/>
      <c r="EF58" s="4"/>
      <c r="EG58" s="4"/>
      <c r="EH58" s="4"/>
      <c r="EI58" s="4"/>
      <c r="EJ58" s="4"/>
      <c r="EK58" s="4"/>
      <c r="EL58" s="4"/>
      <c r="EM58" s="4"/>
      <c r="EN58" s="4"/>
      <c r="EO58" s="4"/>
      <c r="EP58" s="4"/>
      <c r="EQ58" s="4"/>
      <c r="ER58" s="4"/>
      <c r="ES58" s="4"/>
      <c r="ET58" s="4"/>
      <c r="EU58" s="4"/>
      <c r="EV58" s="4"/>
      <c r="EW58" s="4"/>
      <c r="EX58" s="4"/>
      <c r="EY58" s="4"/>
      <c r="EZ58" s="4"/>
      <c r="FA58" s="4"/>
      <c r="FB58" s="4"/>
      <c r="FC58" s="4"/>
      <c r="FD58" s="4"/>
      <c r="FE58" s="4"/>
      <c r="FF58" s="4"/>
      <c r="FG58" s="4"/>
      <c r="FH58" s="4"/>
      <c r="FI58" s="4"/>
      <c r="FJ58" s="4"/>
      <c r="FK58" s="4"/>
      <c r="FL58" s="4"/>
      <c r="FM58" s="4"/>
      <c r="FN58" s="4"/>
      <c r="FO58" s="4"/>
      <c r="FP58" s="4"/>
    </row>
    <row r="59" spans="1:172">
      <c r="A59" s="4"/>
      <c r="B59" s="4"/>
      <c r="C59" s="4"/>
      <c r="D59" s="4"/>
      <c r="E59" s="4"/>
      <c r="F59" s="4"/>
      <c r="G59" s="4"/>
      <c r="H59" s="4"/>
      <c r="I59" s="4"/>
      <c r="J59" s="4"/>
      <c r="K59" s="4"/>
      <c r="L59" s="4"/>
      <c r="M59" s="4"/>
      <c r="N59" s="4"/>
      <c r="O59" s="4"/>
      <c r="P59" s="4"/>
      <c r="Q59" s="4"/>
      <c r="R59" s="4"/>
      <c r="S59" s="4"/>
      <c r="T59" s="4"/>
      <c r="U59" s="4"/>
      <c r="V59" s="4"/>
      <c r="W59" s="4"/>
      <c r="X59" s="4"/>
      <c r="Y59" s="4"/>
      <c r="Z59" s="4"/>
      <c r="AA59" s="4"/>
      <c r="AB59" s="4"/>
      <c r="AC59" s="4"/>
      <c r="AD59" s="4"/>
      <c r="AE59" s="4"/>
      <c r="AF59" s="4"/>
      <c r="AG59" s="4"/>
      <c r="AH59" s="4"/>
      <c r="AI59" s="4"/>
      <c r="AJ59" s="4"/>
      <c r="AK59" s="4"/>
      <c r="AL59" s="4"/>
      <c r="AM59" s="4"/>
      <c r="AN59" s="4"/>
      <c r="AO59" s="4"/>
      <c r="AP59" s="4"/>
      <c r="AQ59" s="4"/>
      <c r="AR59" s="4"/>
      <c r="AS59" s="4"/>
      <c r="AT59" s="4"/>
      <c r="AU59" s="4"/>
      <c r="AV59" s="4"/>
      <c r="AW59" s="4"/>
      <c r="AX59" s="4"/>
      <c r="AY59" s="4"/>
      <c r="AZ59" s="4"/>
      <c r="BA59" s="4"/>
      <c r="BB59" s="4"/>
      <c r="BC59" s="4"/>
      <c r="BD59" s="4"/>
      <c r="BE59" s="4"/>
      <c r="BF59" s="4"/>
      <c r="BG59" s="4"/>
      <c r="BH59" s="4"/>
      <c r="BI59" s="4"/>
      <c r="BJ59" s="4"/>
      <c r="BK59" s="4"/>
      <c r="BL59" s="4"/>
      <c r="BM59" s="4"/>
      <c r="BN59" s="4"/>
      <c r="BO59" s="4"/>
      <c r="BP59" s="4"/>
      <c r="BQ59" s="4"/>
      <c r="BR59" s="4"/>
      <c r="BS59" s="4"/>
      <c r="BT59" s="4"/>
      <c r="BU59" s="4"/>
      <c r="BV59" s="4"/>
      <c r="BW59" s="4"/>
      <c r="BX59" s="4"/>
      <c r="BY59" s="4"/>
      <c r="BZ59" s="4"/>
      <c r="CA59" s="4"/>
      <c r="CB59" s="4"/>
      <c r="CC59" s="4"/>
      <c r="CD59" s="4"/>
      <c r="CE59" s="4"/>
      <c r="CF59" s="4"/>
      <c r="CG59" s="4"/>
      <c r="CH59" s="4"/>
      <c r="CI59" s="4"/>
      <c r="CJ59" s="4"/>
      <c r="CK59" s="4"/>
      <c r="CL59" s="4"/>
      <c r="CM59" s="4"/>
      <c r="CN59" s="4"/>
      <c r="CO59" s="4"/>
      <c r="CP59" s="4"/>
      <c r="CQ59" s="4"/>
      <c r="CR59" s="4"/>
      <c r="CS59" s="4"/>
      <c r="CT59" s="4"/>
      <c r="CU59" s="4"/>
      <c r="CV59" s="4"/>
      <c r="CW59" s="4"/>
      <c r="CX59" s="4"/>
      <c r="CY59" s="4"/>
      <c r="CZ59" s="4"/>
      <c r="DA59" s="4"/>
      <c r="DB59" s="4"/>
      <c r="DC59" s="4"/>
      <c r="DD59" s="4"/>
      <c r="DE59" s="4"/>
      <c r="DF59" s="4"/>
      <c r="DG59" s="4"/>
      <c r="DH59" s="4"/>
      <c r="DI59" s="4"/>
      <c r="DJ59" s="4"/>
      <c r="DK59" s="4"/>
      <c r="DL59" s="4"/>
      <c r="DM59" s="4"/>
      <c r="DN59" s="4"/>
      <c r="DO59" s="4"/>
      <c r="DP59" s="4"/>
      <c r="DQ59" s="4"/>
      <c r="DR59" s="4"/>
      <c r="DS59" s="4"/>
      <c r="DT59" s="4"/>
      <c r="DU59" s="4"/>
      <c r="DV59" s="4"/>
      <c r="DW59" s="4"/>
      <c r="DX59" s="4"/>
      <c r="DY59" s="4"/>
      <c r="DZ59" s="4"/>
      <c r="EA59" s="4"/>
      <c r="EB59" s="4"/>
      <c r="EC59" s="4"/>
      <c r="ED59" s="4"/>
      <c r="EE59" s="4"/>
      <c r="EF59" s="4"/>
      <c r="EG59" s="4"/>
      <c r="EH59" s="4"/>
      <c r="EI59" s="4"/>
      <c r="EJ59" s="4"/>
      <c r="EK59" s="4"/>
      <c r="EL59" s="4"/>
      <c r="EM59" s="4"/>
      <c r="EN59" s="4"/>
      <c r="EO59" s="4"/>
      <c r="EP59" s="4"/>
      <c r="EQ59" s="4"/>
      <c r="ER59" s="4"/>
      <c r="ES59" s="4"/>
      <c r="ET59" s="4"/>
      <c r="EU59" s="4"/>
      <c r="EV59" s="4"/>
      <c r="EW59" s="4"/>
      <c r="EX59" s="4"/>
      <c r="EY59" s="4"/>
      <c r="EZ59" s="4"/>
      <c r="FA59" s="4"/>
      <c r="FB59" s="4"/>
      <c r="FC59" s="4"/>
      <c r="FD59" s="4"/>
      <c r="FE59" s="4"/>
      <c r="FF59" s="4"/>
      <c r="FG59" s="4"/>
      <c r="FH59" s="4"/>
      <c r="FI59" s="4"/>
      <c r="FJ59" s="4"/>
      <c r="FK59" s="4"/>
      <c r="FL59" s="4"/>
      <c r="FM59" s="4"/>
      <c r="FN59" s="4"/>
      <c r="FO59" s="4"/>
      <c r="FP59" s="4"/>
    </row>
    <row r="60" spans="1:172">
      <c r="A60" s="4"/>
      <c r="B60" s="4"/>
      <c r="C60" s="4"/>
      <c r="D60" s="4"/>
      <c r="E60" s="4"/>
      <c r="F60" s="4"/>
      <c r="G60" s="4"/>
      <c r="H60" s="4"/>
      <c r="I60" s="4"/>
      <c r="J60" s="4"/>
      <c r="K60" s="4"/>
      <c r="L60" s="4"/>
      <c r="M60" s="4"/>
      <c r="N60" s="4"/>
      <c r="O60" s="4"/>
      <c r="P60" s="4"/>
      <c r="Q60" s="4"/>
      <c r="R60" s="4"/>
      <c r="S60" s="4"/>
      <c r="T60" s="4"/>
      <c r="U60" s="4"/>
      <c r="V60" s="4"/>
      <c r="W60" s="4"/>
      <c r="X60" s="4"/>
      <c r="Y60" s="4"/>
      <c r="Z60" s="4"/>
      <c r="AA60" s="4"/>
      <c r="AB60" s="4"/>
      <c r="AC60" s="4"/>
      <c r="AD60" s="4"/>
      <c r="AE60" s="4"/>
      <c r="AF60" s="4"/>
      <c r="AG60" s="4"/>
      <c r="AH60" s="4"/>
      <c r="AI60" s="4"/>
      <c r="AJ60" s="4"/>
      <c r="AK60" s="4"/>
      <c r="AL60" s="4"/>
      <c r="AM60" s="4"/>
      <c r="AN60" s="4"/>
      <c r="AO60" s="4"/>
      <c r="AP60" s="4"/>
      <c r="AQ60" s="4"/>
      <c r="AR60" s="4"/>
      <c r="AS60" s="4"/>
      <c r="AT60" s="4"/>
      <c r="AU60" s="4"/>
      <c r="AV60" s="4"/>
      <c r="AW60" s="4"/>
      <c r="AX60" s="4"/>
      <c r="AY60" s="4"/>
      <c r="AZ60" s="4"/>
      <c r="BA60" s="4"/>
      <c r="BB60" s="4"/>
      <c r="BC60" s="4"/>
      <c r="BD60" s="4"/>
      <c r="BE60" s="4"/>
      <c r="BF60" s="4"/>
      <c r="BG60" s="4"/>
      <c r="BH60" s="4"/>
      <c r="BI60" s="4"/>
      <c r="BJ60" s="4"/>
      <c r="BK60" s="4"/>
      <c r="BL60" s="4"/>
      <c r="BM60" s="4"/>
      <c r="BN60" s="4"/>
      <c r="BO60" s="4"/>
      <c r="BP60" s="4"/>
      <c r="BQ60" s="4"/>
      <c r="BR60" s="4"/>
      <c r="BS60" s="4"/>
      <c r="BT60" s="4"/>
      <c r="BU60" s="4"/>
      <c r="BV60" s="4"/>
      <c r="BW60" s="4"/>
      <c r="BX60" s="4"/>
      <c r="BY60" s="4"/>
      <c r="BZ60" s="4"/>
      <c r="CA60" s="4"/>
      <c r="CB60" s="4"/>
      <c r="CC60" s="4"/>
      <c r="CD60" s="4"/>
      <c r="CE60" s="4"/>
      <c r="CF60" s="4"/>
      <c r="CG60" s="4"/>
      <c r="CH60" s="4"/>
      <c r="CI60" s="4"/>
      <c r="CJ60" s="4"/>
      <c r="CK60" s="4"/>
      <c r="CL60" s="4"/>
      <c r="CM60" s="4"/>
      <c r="CN60" s="4"/>
      <c r="CO60" s="4"/>
      <c r="CP60" s="4"/>
      <c r="CQ60" s="4"/>
      <c r="CR60" s="4"/>
      <c r="CS60" s="4"/>
      <c r="CT60" s="4"/>
      <c r="CU60" s="4"/>
      <c r="CV60" s="4"/>
      <c r="CW60" s="4"/>
      <c r="CX60" s="4"/>
      <c r="CY60" s="4"/>
      <c r="CZ60" s="4"/>
      <c r="DA60" s="4"/>
      <c r="DB60" s="4"/>
      <c r="DC60" s="4"/>
      <c r="DD60" s="4"/>
      <c r="DE60" s="4"/>
      <c r="DF60" s="4"/>
      <c r="DG60" s="4"/>
      <c r="DH60" s="4"/>
      <c r="DI60" s="4"/>
      <c r="DJ60" s="4"/>
      <c r="DK60" s="4"/>
      <c r="DL60" s="4"/>
      <c r="DM60" s="4"/>
      <c r="DN60" s="4"/>
      <c r="DO60" s="4"/>
      <c r="DP60" s="4"/>
      <c r="DQ60" s="4"/>
      <c r="DR60" s="4"/>
      <c r="DS60" s="4"/>
      <c r="DT60" s="4"/>
      <c r="DU60" s="4"/>
      <c r="DV60" s="4"/>
      <c r="DW60" s="4"/>
      <c r="DX60" s="4"/>
      <c r="DY60" s="4"/>
      <c r="DZ60" s="4"/>
      <c r="EA60" s="4"/>
      <c r="EB60" s="4"/>
      <c r="EC60" s="4"/>
      <c r="ED60" s="4"/>
      <c r="EE60" s="4"/>
      <c r="EF60" s="4"/>
      <c r="EG60" s="4"/>
      <c r="EH60" s="4"/>
      <c r="EI60" s="4"/>
      <c r="EJ60" s="4"/>
      <c r="EK60" s="4"/>
      <c r="EL60" s="4"/>
      <c r="EM60" s="4"/>
      <c r="EN60" s="4"/>
      <c r="EO60" s="4"/>
      <c r="EP60" s="4"/>
      <c r="EQ60" s="4"/>
      <c r="ER60" s="4"/>
      <c r="ES60" s="4"/>
      <c r="ET60" s="4"/>
      <c r="EU60" s="4"/>
      <c r="EV60" s="4"/>
      <c r="EW60" s="4"/>
      <c r="EX60" s="4"/>
      <c r="EY60" s="4"/>
      <c r="EZ60" s="4"/>
      <c r="FA60" s="4"/>
      <c r="FB60" s="4"/>
      <c r="FC60" s="4"/>
      <c r="FD60" s="4"/>
      <c r="FE60" s="4"/>
      <c r="FF60" s="4"/>
      <c r="FG60" s="4"/>
      <c r="FH60" s="4"/>
      <c r="FI60" s="4"/>
      <c r="FJ60" s="4"/>
      <c r="FK60" s="4"/>
      <c r="FL60" s="4"/>
      <c r="FM60" s="4"/>
      <c r="FN60" s="4"/>
      <c r="FO60" s="4"/>
      <c r="FP60" s="4"/>
    </row>
    <row r="61" spans="1:172">
      <c r="K61" s="4"/>
      <c r="L61" s="4"/>
      <c r="M61" s="4"/>
      <c r="N61" s="4"/>
      <c r="O61" s="4"/>
      <c r="P61" s="4"/>
      <c r="Q61" s="4"/>
      <c r="R61" s="4"/>
      <c r="S61" s="4"/>
      <c r="T61" s="4"/>
      <c r="U61" s="4"/>
      <c r="V61" s="4"/>
      <c r="W61" s="4"/>
      <c r="X61" s="4"/>
      <c r="Y61" s="4"/>
      <c r="Z61" s="4"/>
      <c r="AA61" s="4"/>
      <c r="AB61" s="4"/>
      <c r="AC61" s="4"/>
      <c r="AD61" s="4"/>
      <c r="AE61" s="4"/>
      <c r="AF61" s="4"/>
      <c r="AG61" s="4"/>
      <c r="AH61" s="4"/>
      <c r="AI61" s="4"/>
      <c r="AJ61" s="4"/>
      <c r="AK61" s="4"/>
      <c r="AL61" s="4"/>
      <c r="AM61" s="4"/>
      <c r="AN61" s="4"/>
      <c r="AO61" s="4"/>
      <c r="AP61" s="4"/>
      <c r="AQ61" s="4"/>
      <c r="AR61" s="4"/>
      <c r="AS61" s="4"/>
      <c r="AT61" s="4"/>
      <c r="AU61" s="4"/>
      <c r="AV61" s="4"/>
      <c r="AW61" s="4"/>
      <c r="AX61" s="4"/>
      <c r="AY61" s="4"/>
      <c r="AZ61" s="4"/>
      <c r="BA61" s="4"/>
      <c r="BB61" s="4"/>
      <c r="BC61" s="4"/>
      <c r="BD61" s="4"/>
      <c r="BE61" s="4"/>
      <c r="BF61" s="4"/>
      <c r="BG61" s="4"/>
      <c r="BH61" s="4"/>
      <c r="BI61" s="4"/>
      <c r="BJ61" s="4"/>
      <c r="BK61" s="4"/>
      <c r="BL61" s="4"/>
      <c r="BM61" s="4"/>
      <c r="BN61" s="4"/>
      <c r="BO61" s="4"/>
      <c r="BP61" s="4"/>
      <c r="BQ61" s="4"/>
      <c r="BR61" s="4"/>
      <c r="BS61" s="4"/>
      <c r="BT61" s="4"/>
      <c r="BU61" s="4"/>
      <c r="BV61" s="4"/>
      <c r="BW61" s="4"/>
      <c r="BX61" s="4"/>
      <c r="BY61" s="4"/>
      <c r="BZ61" s="4"/>
      <c r="CA61" s="4"/>
      <c r="CB61" s="4"/>
      <c r="CC61" s="4"/>
      <c r="CD61" s="4"/>
      <c r="CE61" s="4"/>
      <c r="CF61" s="4"/>
      <c r="CG61" s="4"/>
      <c r="CH61" s="4"/>
      <c r="CI61" s="4"/>
      <c r="CJ61" s="4"/>
      <c r="CK61" s="4"/>
      <c r="CL61" s="4"/>
      <c r="CM61" s="4"/>
      <c r="CN61" s="4"/>
      <c r="CO61" s="4"/>
      <c r="CP61" s="4"/>
      <c r="CQ61" s="4"/>
      <c r="CR61" s="4"/>
      <c r="CS61" s="4"/>
      <c r="CT61" s="4"/>
      <c r="CU61" s="4"/>
      <c r="CV61" s="4"/>
      <c r="CW61" s="4"/>
      <c r="CX61" s="4"/>
      <c r="CY61" s="4"/>
      <c r="CZ61" s="4"/>
      <c r="DA61" s="4"/>
      <c r="DB61" s="4"/>
      <c r="DC61" s="4"/>
      <c r="DD61" s="4"/>
      <c r="DE61" s="4"/>
      <c r="DF61" s="4"/>
      <c r="DG61" s="4"/>
      <c r="DH61" s="4"/>
      <c r="DI61" s="4"/>
      <c r="DJ61" s="4"/>
      <c r="DK61" s="4"/>
      <c r="DL61" s="4"/>
      <c r="DM61" s="4"/>
      <c r="DN61" s="4"/>
      <c r="DO61" s="4"/>
      <c r="DP61" s="4"/>
      <c r="DQ61" s="4"/>
      <c r="DR61" s="4"/>
      <c r="DS61" s="4"/>
      <c r="DT61" s="4"/>
      <c r="DU61" s="4"/>
      <c r="DV61" s="4"/>
      <c r="DW61" s="4"/>
      <c r="DX61" s="4"/>
      <c r="DY61" s="4"/>
      <c r="DZ61" s="4"/>
      <c r="EA61" s="4"/>
      <c r="EB61" s="4"/>
      <c r="EC61" s="4"/>
      <c r="ED61" s="4"/>
      <c r="EE61" s="4"/>
      <c r="EF61" s="4"/>
      <c r="EG61" s="4"/>
      <c r="EH61" s="4"/>
      <c r="EI61" s="4"/>
      <c r="EJ61" s="4"/>
      <c r="EK61" s="4"/>
      <c r="EL61" s="4"/>
      <c r="EM61" s="4"/>
      <c r="EN61" s="4"/>
      <c r="EO61" s="4"/>
      <c r="EP61" s="4"/>
      <c r="EQ61" s="4"/>
      <c r="ER61" s="4"/>
      <c r="ES61" s="4"/>
      <c r="ET61" s="4"/>
      <c r="EU61" s="4"/>
      <c r="EV61" s="4"/>
      <c r="EW61" s="4"/>
      <c r="EX61" s="4"/>
      <c r="EY61" s="4"/>
      <c r="EZ61" s="4"/>
      <c r="FA61" s="4"/>
      <c r="FB61" s="4"/>
      <c r="FC61" s="4"/>
      <c r="FD61" s="4"/>
      <c r="FE61" s="4"/>
      <c r="FF61" s="4"/>
      <c r="FG61" s="4"/>
      <c r="FH61" s="4"/>
      <c r="FI61" s="4"/>
      <c r="FJ61" s="4"/>
      <c r="FK61" s="4"/>
      <c r="FL61" s="4"/>
      <c r="FM61" s="4"/>
      <c r="FN61" s="4"/>
      <c r="FO61" s="4"/>
      <c r="FP61" s="4"/>
    </row>
    <row r="62" spans="1:172">
      <c r="A62" s="4"/>
      <c r="B62" s="4"/>
      <c r="C62" s="4"/>
      <c r="D62" s="4"/>
      <c r="E62" s="4"/>
      <c r="F62" s="4"/>
      <c r="G62" s="4"/>
      <c r="H62" s="4"/>
      <c r="I62" s="4"/>
      <c r="J62" s="4"/>
      <c r="K62" s="4"/>
      <c r="L62" s="4"/>
      <c r="M62" s="4"/>
      <c r="N62" s="4"/>
      <c r="O62" s="4"/>
      <c r="P62" s="4"/>
      <c r="Q62" s="4"/>
      <c r="R62" s="4"/>
      <c r="S62" s="4"/>
      <c r="T62" s="4"/>
      <c r="U62" s="4"/>
      <c r="V62" s="4"/>
      <c r="W62" s="4"/>
      <c r="X62" s="4"/>
      <c r="Y62" s="4"/>
      <c r="Z62" s="4"/>
      <c r="AA62" s="4"/>
      <c r="AB62" s="4"/>
      <c r="AC62" s="4"/>
      <c r="AD62" s="4"/>
      <c r="AE62" s="4"/>
      <c r="AF62" s="4"/>
      <c r="AG62" s="4"/>
      <c r="AH62" s="4"/>
      <c r="AI62" s="4"/>
      <c r="AJ62" s="4"/>
      <c r="AK62" s="4"/>
      <c r="AL62" s="4"/>
      <c r="AM62" s="4"/>
      <c r="AN62" s="4"/>
      <c r="AO62" s="4"/>
      <c r="AP62" s="4"/>
      <c r="AQ62" s="4"/>
      <c r="AR62" s="4"/>
      <c r="AS62" s="4"/>
      <c r="AT62" s="4"/>
      <c r="AU62" s="4"/>
      <c r="AV62" s="4"/>
      <c r="AW62" s="4"/>
      <c r="AX62" s="4"/>
      <c r="AY62" s="4"/>
      <c r="AZ62" s="4"/>
      <c r="BA62" s="4"/>
      <c r="BB62" s="4"/>
      <c r="BC62" s="4"/>
      <c r="BD62" s="4"/>
      <c r="BE62" s="4"/>
      <c r="BF62" s="4"/>
      <c r="BG62" s="4"/>
      <c r="BH62" s="4"/>
      <c r="BI62" s="4"/>
      <c r="BJ62" s="4"/>
      <c r="BK62" s="4"/>
      <c r="BL62" s="4"/>
      <c r="BM62" s="4"/>
      <c r="BN62" s="4"/>
      <c r="BO62" s="4"/>
      <c r="BP62" s="4"/>
      <c r="BQ62" s="4"/>
      <c r="BR62" s="4"/>
      <c r="BS62" s="4"/>
      <c r="BT62" s="4"/>
      <c r="BU62" s="4"/>
      <c r="BV62" s="4"/>
      <c r="BW62" s="4"/>
      <c r="BX62" s="4"/>
      <c r="BY62" s="4"/>
      <c r="BZ62" s="4"/>
      <c r="CA62" s="4"/>
      <c r="CB62" s="4"/>
      <c r="CC62" s="4"/>
      <c r="CD62" s="4"/>
      <c r="CE62" s="4"/>
      <c r="CF62" s="4"/>
      <c r="CG62" s="4"/>
      <c r="CH62" s="4"/>
      <c r="CI62" s="4"/>
      <c r="CJ62" s="4"/>
      <c r="CK62" s="4"/>
      <c r="CL62" s="4"/>
      <c r="CM62" s="4"/>
      <c r="CN62" s="4"/>
      <c r="CO62" s="4"/>
      <c r="CP62" s="4"/>
      <c r="CQ62" s="4"/>
      <c r="CR62" s="4"/>
      <c r="CS62" s="4"/>
      <c r="CT62" s="4"/>
      <c r="CU62" s="4"/>
      <c r="CV62" s="4"/>
      <c r="CW62" s="4"/>
      <c r="CX62" s="4"/>
      <c r="CY62" s="4"/>
      <c r="CZ62" s="4"/>
      <c r="DA62" s="4"/>
      <c r="DB62" s="4"/>
      <c r="DC62" s="4"/>
      <c r="DD62" s="4"/>
      <c r="DE62" s="4"/>
      <c r="DF62" s="4"/>
      <c r="DG62" s="4"/>
      <c r="DH62" s="4"/>
      <c r="DI62" s="4"/>
      <c r="DJ62" s="4"/>
      <c r="DK62" s="4"/>
      <c r="DL62" s="4"/>
      <c r="DM62" s="4"/>
      <c r="DN62" s="4"/>
      <c r="DO62" s="4"/>
      <c r="DP62" s="4"/>
      <c r="DQ62" s="4"/>
      <c r="DR62" s="4"/>
      <c r="DS62" s="4"/>
      <c r="DT62" s="4"/>
      <c r="DU62" s="4"/>
      <c r="DV62" s="4"/>
      <c r="DW62" s="4"/>
      <c r="DX62" s="4"/>
      <c r="DY62" s="4"/>
      <c r="DZ62" s="4"/>
      <c r="EA62" s="4"/>
      <c r="EB62" s="4"/>
      <c r="EC62" s="4"/>
      <c r="ED62" s="4"/>
      <c r="EE62" s="4"/>
      <c r="EF62" s="4"/>
      <c r="EG62" s="4"/>
      <c r="EH62" s="4"/>
      <c r="EI62" s="4"/>
      <c r="EJ62" s="4"/>
      <c r="EK62" s="4"/>
      <c r="EL62" s="4"/>
      <c r="EM62" s="4"/>
      <c r="EN62" s="4"/>
      <c r="EO62" s="4"/>
      <c r="EP62" s="4"/>
      <c r="EQ62" s="4"/>
      <c r="ER62" s="4"/>
      <c r="ES62" s="4"/>
      <c r="ET62" s="4"/>
      <c r="EU62" s="4"/>
      <c r="EV62" s="4"/>
      <c r="EW62" s="4"/>
      <c r="EX62" s="4"/>
      <c r="EY62" s="4"/>
      <c r="EZ62" s="4"/>
      <c r="FA62" s="4"/>
      <c r="FB62" s="4"/>
      <c r="FC62" s="4"/>
      <c r="FD62" s="4"/>
      <c r="FE62" s="4"/>
      <c r="FF62" s="4"/>
      <c r="FG62" s="4"/>
      <c r="FH62" s="4"/>
      <c r="FI62" s="4"/>
      <c r="FJ62" s="4"/>
      <c r="FK62" s="4"/>
      <c r="FL62" s="4"/>
      <c r="FM62" s="4"/>
      <c r="FN62" s="4"/>
      <c r="FO62" s="4"/>
      <c r="FP62" s="4"/>
    </row>
    <row r="63" spans="1:172">
      <c r="A63" s="4"/>
      <c r="B63" s="4"/>
      <c r="C63" s="4"/>
      <c r="D63" s="4"/>
      <c r="E63" s="4"/>
      <c r="F63" s="4"/>
      <c r="G63" s="4"/>
      <c r="H63" s="4"/>
      <c r="I63" s="4"/>
      <c r="J63" s="4"/>
      <c r="K63" s="4"/>
      <c r="L63" s="4"/>
      <c r="M63" s="4"/>
      <c r="N63" s="4"/>
      <c r="O63" s="4"/>
      <c r="P63" s="4"/>
      <c r="Q63" s="4"/>
      <c r="R63" s="4"/>
      <c r="S63" s="4"/>
      <c r="T63" s="4"/>
      <c r="U63" s="4"/>
      <c r="V63" s="4"/>
      <c r="W63" s="4"/>
      <c r="X63" s="4"/>
      <c r="Y63" s="4"/>
      <c r="Z63" s="4"/>
      <c r="AA63" s="4"/>
      <c r="AB63" s="4"/>
      <c r="AC63" s="4"/>
      <c r="AD63" s="4"/>
      <c r="AE63" s="4"/>
      <c r="AF63" s="4"/>
      <c r="AG63" s="4"/>
      <c r="AH63" s="4"/>
      <c r="AI63" s="4"/>
      <c r="AJ63" s="4"/>
      <c r="AK63" s="4"/>
      <c r="AL63" s="4"/>
      <c r="AM63" s="4"/>
      <c r="AN63" s="4"/>
      <c r="AO63" s="4"/>
      <c r="AP63" s="4"/>
      <c r="AQ63" s="4"/>
      <c r="AR63" s="4"/>
      <c r="AS63" s="4"/>
      <c r="AT63" s="4"/>
      <c r="AU63" s="4"/>
      <c r="AV63" s="4"/>
      <c r="AW63" s="4"/>
      <c r="AX63" s="4"/>
      <c r="AY63" s="4"/>
      <c r="AZ63" s="4"/>
      <c r="BA63" s="4"/>
      <c r="BB63" s="4"/>
      <c r="BC63" s="4"/>
      <c r="BD63" s="4"/>
      <c r="BE63" s="4"/>
      <c r="BF63" s="4"/>
      <c r="BG63" s="4"/>
      <c r="BH63" s="4"/>
      <c r="BI63" s="4"/>
      <c r="BJ63" s="4"/>
      <c r="BK63" s="4"/>
      <c r="BL63" s="4"/>
      <c r="BM63" s="4"/>
      <c r="BN63" s="4"/>
      <c r="BO63" s="4"/>
      <c r="BP63" s="4"/>
      <c r="BQ63" s="4"/>
      <c r="BR63" s="4"/>
      <c r="BS63" s="4"/>
      <c r="BT63" s="4"/>
      <c r="BU63" s="4"/>
      <c r="BV63" s="4"/>
      <c r="BW63" s="4"/>
      <c r="BX63" s="4"/>
      <c r="BY63" s="4"/>
      <c r="BZ63" s="4"/>
      <c r="CA63" s="4"/>
      <c r="CB63" s="4"/>
      <c r="CC63" s="4"/>
      <c r="CD63" s="4"/>
      <c r="CE63" s="4"/>
      <c r="CF63" s="4"/>
      <c r="CG63" s="4"/>
      <c r="CH63" s="4"/>
      <c r="CI63" s="4"/>
      <c r="CJ63" s="4"/>
      <c r="CK63" s="4"/>
      <c r="CL63" s="4"/>
      <c r="CM63" s="4"/>
      <c r="CN63" s="4"/>
      <c r="CO63" s="4"/>
      <c r="CP63" s="4"/>
      <c r="CQ63" s="4"/>
      <c r="CR63" s="4"/>
      <c r="CS63" s="4"/>
      <c r="CT63" s="4"/>
      <c r="CU63" s="4"/>
      <c r="CV63" s="4"/>
      <c r="CW63" s="4"/>
      <c r="CX63" s="4"/>
      <c r="CY63" s="4"/>
      <c r="CZ63" s="4"/>
      <c r="DA63" s="4"/>
      <c r="DB63" s="4"/>
      <c r="DC63" s="4"/>
      <c r="DD63" s="4"/>
      <c r="DE63" s="4"/>
      <c r="DF63" s="4"/>
      <c r="DG63" s="4"/>
      <c r="DH63" s="4"/>
      <c r="DI63" s="4"/>
      <c r="DJ63" s="4"/>
      <c r="DK63" s="4"/>
      <c r="DL63" s="4"/>
      <c r="DM63" s="4"/>
      <c r="DN63" s="4"/>
      <c r="DO63" s="4"/>
      <c r="DP63" s="4"/>
      <c r="DQ63" s="4"/>
      <c r="DR63" s="4"/>
      <c r="DS63" s="4"/>
      <c r="DT63" s="4"/>
      <c r="DU63" s="4"/>
      <c r="DV63" s="4"/>
      <c r="DW63" s="4"/>
      <c r="DX63" s="4"/>
      <c r="DY63" s="4"/>
      <c r="DZ63" s="4"/>
      <c r="EA63" s="4"/>
      <c r="EB63" s="4"/>
      <c r="EC63" s="4"/>
      <c r="ED63" s="4"/>
      <c r="EE63" s="4"/>
      <c r="EF63" s="4"/>
      <c r="EG63" s="4"/>
      <c r="EH63" s="4"/>
      <c r="EI63" s="4"/>
      <c r="EJ63" s="4"/>
      <c r="EK63" s="4"/>
      <c r="EL63" s="4"/>
      <c r="EM63" s="4"/>
      <c r="EN63" s="4"/>
      <c r="EO63" s="4"/>
      <c r="EP63" s="4"/>
      <c r="EQ63" s="4"/>
      <c r="ER63" s="4"/>
      <c r="ES63" s="4"/>
      <c r="ET63" s="4"/>
      <c r="EU63" s="4"/>
      <c r="EV63" s="4"/>
      <c r="EW63" s="4"/>
      <c r="EX63" s="4"/>
      <c r="EY63" s="4"/>
      <c r="EZ63" s="4"/>
      <c r="FA63" s="4"/>
      <c r="FB63" s="4"/>
      <c r="FC63" s="4"/>
      <c r="FD63" s="4"/>
      <c r="FE63" s="4"/>
      <c r="FF63" s="4"/>
      <c r="FG63" s="4"/>
      <c r="FH63" s="4"/>
      <c r="FI63" s="4"/>
      <c r="FJ63" s="4"/>
      <c r="FK63" s="4"/>
      <c r="FL63" s="4"/>
      <c r="FM63" s="4"/>
      <c r="FN63" s="4"/>
      <c r="FO63" s="4"/>
      <c r="FP63" s="4"/>
    </row>
    <row r="64" spans="1:172">
      <c r="A64" s="4"/>
      <c r="B64" s="4"/>
      <c r="C64" s="4"/>
      <c r="D64" s="4"/>
      <c r="E64" s="4"/>
      <c r="F64" s="4"/>
      <c r="G64" s="4"/>
      <c r="H64" s="4"/>
      <c r="I64" s="4"/>
      <c r="J64" s="4"/>
      <c r="K64" s="4"/>
      <c r="L64" s="4"/>
      <c r="M64" s="4"/>
      <c r="N64" s="4"/>
      <c r="O64" s="4"/>
      <c r="P64" s="4"/>
      <c r="Q64" s="4"/>
      <c r="R64" s="4"/>
      <c r="S64" s="4"/>
      <c r="T64" s="4"/>
      <c r="U64" s="4"/>
      <c r="V64" s="4"/>
      <c r="W64" s="4"/>
      <c r="X64" s="4"/>
      <c r="Y64" s="4"/>
      <c r="Z64" s="4"/>
      <c r="AA64" s="4"/>
      <c r="AB64" s="4"/>
      <c r="AC64" s="4"/>
      <c r="AD64" s="4"/>
      <c r="AE64" s="4"/>
      <c r="AF64" s="4"/>
      <c r="AG64" s="4"/>
      <c r="AH64" s="4"/>
      <c r="AI64" s="4"/>
      <c r="AJ64" s="4"/>
      <c r="AK64" s="4"/>
      <c r="AL64" s="4"/>
      <c r="AM64" s="4"/>
      <c r="AN64" s="4"/>
      <c r="AO64" s="4"/>
      <c r="AP64" s="4"/>
      <c r="AQ64" s="4"/>
      <c r="AR64" s="4"/>
      <c r="AS64" s="4"/>
      <c r="AT64" s="4"/>
      <c r="AU64" s="4"/>
      <c r="AV64" s="4"/>
      <c r="AW64" s="4"/>
      <c r="AX64" s="4"/>
      <c r="AY64" s="4"/>
      <c r="AZ64" s="4"/>
      <c r="BA64" s="4"/>
      <c r="BB64" s="4"/>
      <c r="BC64" s="4"/>
      <c r="BD64" s="4"/>
      <c r="BE64" s="4"/>
      <c r="BF64" s="4"/>
      <c r="BG64" s="4"/>
      <c r="BH64" s="4"/>
      <c r="BI64" s="4"/>
      <c r="BJ64" s="4"/>
      <c r="BK64" s="4"/>
      <c r="BL64" s="4"/>
      <c r="BM64" s="4"/>
      <c r="BN64" s="4"/>
      <c r="BO64" s="4"/>
      <c r="BP64" s="4"/>
      <c r="BQ64" s="4"/>
      <c r="BR64" s="4"/>
      <c r="BS64" s="4"/>
      <c r="BT64" s="4"/>
      <c r="BU64" s="4"/>
      <c r="BV64" s="4"/>
      <c r="BW64" s="4"/>
      <c r="BX64" s="4"/>
      <c r="BY64" s="4"/>
      <c r="BZ64" s="4"/>
      <c r="CA64" s="4"/>
      <c r="CB64" s="4"/>
      <c r="CC64" s="4"/>
      <c r="CD64" s="4"/>
      <c r="CE64" s="4"/>
      <c r="CF64" s="4"/>
      <c r="CG64" s="4"/>
      <c r="CH64" s="4"/>
      <c r="CI64" s="4"/>
      <c r="CJ64" s="4"/>
      <c r="CK64" s="4"/>
      <c r="CL64" s="4"/>
      <c r="CM64" s="4"/>
      <c r="CN64" s="4"/>
      <c r="CO64" s="4"/>
      <c r="CP64" s="4"/>
      <c r="CQ64" s="4"/>
      <c r="CR64" s="4"/>
      <c r="CS64" s="4"/>
      <c r="CT64" s="4"/>
      <c r="CU64" s="4"/>
      <c r="CV64" s="4"/>
      <c r="CW64" s="4"/>
      <c r="CX64" s="4"/>
      <c r="CY64" s="4"/>
      <c r="CZ64" s="4"/>
      <c r="DA64" s="4"/>
      <c r="DB64" s="4"/>
      <c r="DC64" s="4"/>
      <c r="DD64" s="4"/>
      <c r="DE64" s="4"/>
      <c r="DF64" s="4"/>
      <c r="DG64" s="4"/>
      <c r="DH64" s="4"/>
      <c r="DI64" s="4"/>
      <c r="DJ64" s="4"/>
      <c r="DK64" s="4"/>
      <c r="DL64" s="4"/>
      <c r="DM64" s="4"/>
      <c r="DN64" s="4"/>
      <c r="DO64" s="4"/>
      <c r="DP64" s="4"/>
      <c r="DQ64" s="4"/>
      <c r="DR64" s="4"/>
      <c r="DS64" s="4"/>
      <c r="DT64" s="4"/>
      <c r="DU64" s="4"/>
      <c r="DV64" s="4"/>
      <c r="DW64" s="4"/>
      <c r="DX64" s="4"/>
      <c r="DY64" s="4"/>
      <c r="DZ64" s="4"/>
      <c r="EA64" s="4"/>
      <c r="EB64" s="4"/>
      <c r="EC64" s="4"/>
      <c r="ED64" s="4"/>
      <c r="EE64" s="4"/>
      <c r="EF64" s="4"/>
      <c r="EG64" s="4"/>
      <c r="EH64" s="4"/>
      <c r="EI64" s="4"/>
      <c r="EJ64" s="4"/>
      <c r="EK64" s="4"/>
      <c r="EL64" s="4"/>
      <c r="EM64" s="4"/>
      <c r="EN64" s="4"/>
      <c r="EO64" s="4"/>
      <c r="EP64" s="4"/>
      <c r="EQ64" s="4"/>
      <c r="ER64" s="4"/>
      <c r="ES64" s="4"/>
      <c r="ET64" s="4"/>
      <c r="EU64" s="4"/>
      <c r="EV64" s="4"/>
      <c r="EW64" s="4"/>
      <c r="EX64" s="4"/>
      <c r="EY64" s="4"/>
      <c r="EZ64" s="4"/>
      <c r="FA64" s="4"/>
      <c r="FB64" s="4"/>
      <c r="FC64" s="4"/>
      <c r="FD64" s="4"/>
      <c r="FE64" s="4"/>
      <c r="FF64" s="4"/>
      <c r="FG64" s="4"/>
      <c r="FH64" s="4"/>
      <c r="FI64" s="4"/>
      <c r="FJ64" s="4"/>
      <c r="FK64" s="4"/>
      <c r="FL64" s="4"/>
      <c r="FM64" s="4"/>
      <c r="FN64" s="4"/>
      <c r="FO64" s="4"/>
      <c r="FP64" s="4"/>
    </row>
    <row r="65" spans="1:172">
      <c r="A65" s="4"/>
      <c r="B65" s="4"/>
      <c r="C65" s="4"/>
      <c r="D65" s="4"/>
      <c r="E65" s="4"/>
      <c r="F65" s="4"/>
      <c r="G65" s="4"/>
      <c r="H65" s="4"/>
      <c r="I65" s="4"/>
      <c r="J65" s="4"/>
      <c r="K65" s="4"/>
      <c r="L65" s="4"/>
      <c r="M65" s="4"/>
      <c r="N65" s="4"/>
      <c r="O65" s="4"/>
      <c r="P65" s="4"/>
      <c r="Q65" s="4"/>
      <c r="R65" s="4"/>
      <c r="S65" s="4"/>
      <c r="T65" s="4"/>
      <c r="U65" s="4"/>
      <c r="V65" s="4"/>
      <c r="W65" s="4"/>
      <c r="X65" s="4"/>
      <c r="Y65" s="4"/>
      <c r="Z65" s="4"/>
      <c r="AA65" s="4"/>
      <c r="AB65" s="4"/>
      <c r="AC65" s="4"/>
      <c r="AD65" s="4"/>
      <c r="AE65" s="4"/>
      <c r="AF65" s="4"/>
      <c r="AG65" s="4"/>
      <c r="AH65" s="4"/>
      <c r="AI65" s="4"/>
      <c r="AJ65" s="4"/>
      <c r="AK65" s="4"/>
      <c r="AL65" s="4"/>
      <c r="AM65" s="4"/>
      <c r="AN65" s="4"/>
      <c r="AO65" s="4"/>
      <c r="AP65" s="4"/>
      <c r="AQ65" s="4"/>
      <c r="AR65" s="4"/>
      <c r="AS65" s="4"/>
      <c r="AT65" s="4"/>
      <c r="AU65" s="4"/>
      <c r="AV65" s="4"/>
      <c r="AW65" s="4"/>
      <c r="AX65" s="4"/>
      <c r="AY65" s="4"/>
      <c r="AZ65" s="4"/>
      <c r="BA65" s="4"/>
      <c r="BB65" s="4"/>
      <c r="BC65" s="4"/>
      <c r="BD65" s="4"/>
      <c r="BE65" s="4"/>
      <c r="BF65" s="4"/>
      <c r="BG65" s="4"/>
      <c r="BH65" s="4"/>
      <c r="BI65" s="4"/>
      <c r="BJ65" s="4"/>
      <c r="BK65" s="4"/>
      <c r="BL65" s="4"/>
      <c r="BM65" s="4"/>
      <c r="BN65" s="4"/>
      <c r="BO65" s="4"/>
      <c r="BP65" s="4"/>
      <c r="BQ65" s="4"/>
      <c r="BR65" s="4"/>
      <c r="BS65" s="4"/>
      <c r="BT65" s="4"/>
      <c r="BU65" s="4"/>
      <c r="BV65" s="4"/>
      <c r="BW65" s="4"/>
      <c r="BX65" s="4"/>
      <c r="BY65" s="4"/>
      <c r="BZ65" s="4"/>
      <c r="CA65" s="4"/>
      <c r="CB65" s="4"/>
      <c r="CC65" s="4"/>
      <c r="CD65" s="4"/>
      <c r="CE65" s="4"/>
      <c r="CF65" s="4"/>
      <c r="CG65" s="4"/>
      <c r="CH65" s="4"/>
      <c r="CI65" s="4"/>
      <c r="CJ65" s="4"/>
      <c r="CK65" s="4"/>
      <c r="CL65" s="4"/>
      <c r="CM65" s="4"/>
      <c r="CN65" s="4"/>
      <c r="CO65" s="4"/>
      <c r="CP65" s="4"/>
      <c r="CQ65" s="4"/>
      <c r="CR65" s="4"/>
      <c r="CS65" s="4"/>
      <c r="CT65" s="4"/>
      <c r="CU65" s="4"/>
      <c r="CV65" s="4"/>
      <c r="CW65" s="4"/>
      <c r="CX65" s="4"/>
      <c r="CY65" s="4"/>
      <c r="CZ65" s="4"/>
      <c r="DA65" s="4"/>
      <c r="DB65" s="4"/>
      <c r="DC65" s="4"/>
      <c r="DD65" s="4"/>
      <c r="DE65" s="4"/>
      <c r="DF65" s="4"/>
      <c r="DG65" s="4"/>
      <c r="DH65" s="4"/>
      <c r="DI65" s="4"/>
      <c r="DJ65" s="4"/>
      <c r="DK65" s="4"/>
      <c r="DL65" s="4"/>
      <c r="DM65" s="4"/>
      <c r="DN65" s="4"/>
      <c r="DO65" s="4"/>
      <c r="DP65" s="4"/>
      <c r="DQ65" s="4"/>
      <c r="DR65" s="4"/>
      <c r="DS65" s="4"/>
      <c r="DT65" s="4"/>
      <c r="DU65" s="4"/>
      <c r="DV65" s="4"/>
      <c r="DW65" s="4"/>
      <c r="DX65" s="4"/>
      <c r="DY65" s="4"/>
      <c r="DZ65" s="4"/>
      <c r="EA65" s="4"/>
      <c r="EB65" s="4"/>
      <c r="EC65" s="4"/>
      <c r="ED65" s="4"/>
      <c r="EE65" s="4"/>
      <c r="EF65" s="4"/>
      <c r="EG65" s="4"/>
      <c r="EH65" s="4"/>
      <c r="EI65" s="4"/>
      <c r="EJ65" s="4"/>
      <c r="EK65" s="4"/>
      <c r="EL65" s="4"/>
      <c r="EM65" s="4"/>
      <c r="EN65" s="4"/>
      <c r="EO65" s="4"/>
      <c r="EP65" s="4"/>
      <c r="EQ65" s="4"/>
      <c r="ER65" s="4"/>
      <c r="ES65" s="4"/>
      <c r="ET65" s="4"/>
      <c r="EU65" s="4"/>
      <c r="EV65" s="4"/>
      <c r="EW65" s="4"/>
      <c r="EX65" s="4"/>
      <c r="EY65" s="4"/>
      <c r="EZ65" s="4"/>
      <c r="FA65" s="4"/>
      <c r="FB65" s="4"/>
      <c r="FC65" s="4"/>
      <c r="FD65" s="4"/>
      <c r="FE65" s="4"/>
      <c r="FF65" s="4"/>
      <c r="FG65" s="4"/>
      <c r="FH65" s="4"/>
      <c r="FI65" s="4"/>
      <c r="FJ65" s="4"/>
      <c r="FK65" s="4"/>
      <c r="FL65" s="4"/>
      <c r="FM65" s="4"/>
      <c r="FN65" s="4"/>
      <c r="FO65" s="4"/>
      <c r="FP65" s="4"/>
    </row>
    <row r="66" spans="1:172">
      <c r="A66" s="4"/>
      <c r="B66" s="4"/>
      <c r="C66" s="4"/>
      <c r="D66" s="4"/>
      <c r="E66" s="4"/>
      <c r="F66" s="4"/>
      <c r="G66" s="4"/>
      <c r="H66" s="4"/>
      <c r="I66" s="4"/>
      <c r="J66" s="4"/>
      <c r="K66" s="4"/>
      <c r="L66" s="4"/>
      <c r="M66" s="4"/>
      <c r="N66" s="4"/>
      <c r="O66" s="4"/>
      <c r="P66" s="4"/>
      <c r="Q66" s="4"/>
      <c r="R66" s="4"/>
      <c r="S66" s="4"/>
      <c r="T66" s="4"/>
      <c r="U66" s="4"/>
      <c r="V66" s="4"/>
      <c r="W66" s="4"/>
      <c r="X66" s="4"/>
      <c r="Y66" s="4"/>
      <c r="Z66" s="4"/>
      <c r="AA66" s="4"/>
      <c r="AB66" s="4"/>
      <c r="AC66" s="4"/>
      <c r="AD66" s="4"/>
      <c r="AE66" s="4"/>
      <c r="AF66" s="4"/>
      <c r="AG66" s="4"/>
      <c r="AH66" s="4"/>
      <c r="AI66" s="4"/>
      <c r="AJ66" s="4"/>
      <c r="AK66" s="4"/>
      <c r="AL66" s="4"/>
      <c r="AM66" s="4"/>
      <c r="AN66" s="4"/>
      <c r="AO66" s="4"/>
      <c r="AP66" s="4"/>
      <c r="AQ66" s="4"/>
      <c r="AR66" s="4"/>
      <c r="AS66" s="4"/>
      <c r="AT66" s="4"/>
      <c r="AU66" s="4"/>
      <c r="AV66" s="4"/>
      <c r="AW66" s="4"/>
      <c r="AX66" s="4"/>
      <c r="AY66" s="4"/>
      <c r="AZ66" s="4"/>
      <c r="BA66" s="4"/>
      <c r="BB66" s="4"/>
      <c r="BC66" s="4"/>
      <c r="BD66" s="4"/>
      <c r="BE66" s="4"/>
      <c r="BF66" s="4"/>
      <c r="BG66" s="4"/>
      <c r="BH66" s="4"/>
      <c r="BI66" s="4"/>
      <c r="BJ66" s="4"/>
      <c r="BK66" s="4"/>
      <c r="BL66" s="4"/>
      <c r="BM66" s="4"/>
      <c r="BN66" s="4"/>
      <c r="BO66" s="4"/>
      <c r="BP66" s="4"/>
      <c r="BQ66" s="4"/>
      <c r="BR66" s="4"/>
      <c r="BS66" s="4"/>
      <c r="BT66" s="4"/>
      <c r="BU66" s="4"/>
      <c r="BV66" s="4"/>
      <c r="BW66" s="4"/>
      <c r="BX66" s="4"/>
      <c r="BY66" s="4"/>
      <c r="BZ66" s="4"/>
      <c r="CA66" s="4"/>
      <c r="CB66" s="4"/>
      <c r="CC66" s="4"/>
      <c r="CD66" s="4"/>
      <c r="CE66" s="4"/>
      <c r="CF66" s="4"/>
      <c r="CG66" s="4"/>
      <c r="CH66" s="4"/>
      <c r="CI66" s="4"/>
      <c r="CJ66" s="4"/>
      <c r="CK66" s="4"/>
      <c r="CL66" s="4"/>
      <c r="CM66" s="4"/>
      <c r="CN66" s="4"/>
      <c r="CO66" s="4"/>
      <c r="CP66" s="4"/>
      <c r="CQ66" s="4"/>
      <c r="CR66" s="4"/>
      <c r="CS66" s="4"/>
      <c r="CT66" s="4"/>
      <c r="CU66" s="4"/>
      <c r="CV66" s="4"/>
      <c r="CW66" s="4"/>
      <c r="CX66" s="4"/>
      <c r="CY66" s="4"/>
      <c r="CZ66" s="4"/>
      <c r="DA66" s="4"/>
      <c r="DB66" s="4"/>
      <c r="DC66" s="4"/>
      <c r="DD66" s="4"/>
      <c r="DE66" s="4"/>
      <c r="DF66" s="4"/>
      <c r="DG66" s="4"/>
      <c r="DH66" s="4"/>
      <c r="DI66" s="4"/>
      <c r="DJ66" s="4"/>
      <c r="DK66" s="4"/>
      <c r="DL66" s="4"/>
      <c r="DM66" s="4"/>
      <c r="DN66" s="4"/>
      <c r="DO66" s="4"/>
      <c r="DP66" s="4"/>
      <c r="DQ66" s="4"/>
      <c r="DR66" s="4"/>
      <c r="DS66" s="4"/>
      <c r="DT66" s="4"/>
      <c r="DU66" s="4"/>
      <c r="DV66" s="4"/>
      <c r="DW66" s="4"/>
      <c r="DX66" s="4"/>
      <c r="DY66" s="4"/>
      <c r="DZ66" s="4"/>
      <c r="EA66" s="4"/>
      <c r="EB66" s="4"/>
      <c r="EC66" s="4"/>
      <c r="ED66" s="4"/>
      <c r="EE66" s="4"/>
      <c r="EF66" s="4"/>
      <c r="EG66" s="4"/>
      <c r="EH66" s="4"/>
      <c r="EI66" s="4"/>
      <c r="EJ66" s="4"/>
      <c r="EK66" s="4"/>
      <c r="EL66" s="4"/>
      <c r="EM66" s="4"/>
      <c r="EN66" s="4"/>
      <c r="EO66" s="4"/>
      <c r="EP66" s="4"/>
      <c r="EQ66" s="4"/>
      <c r="ER66" s="4"/>
      <c r="ES66" s="4"/>
      <c r="ET66" s="4"/>
      <c r="EU66" s="4"/>
      <c r="EV66" s="4"/>
      <c r="EW66" s="4"/>
      <c r="EX66" s="4"/>
      <c r="EY66" s="4"/>
      <c r="EZ66" s="4"/>
      <c r="FA66" s="4"/>
      <c r="FB66" s="4"/>
      <c r="FC66" s="4"/>
      <c r="FD66" s="4"/>
      <c r="FE66" s="4"/>
      <c r="FF66" s="4"/>
      <c r="FG66" s="4"/>
      <c r="FH66" s="4"/>
      <c r="FI66" s="4"/>
      <c r="FJ66" s="4"/>
      <c r="FK66" s="4"/>
      <c r="FL66" s="4"/>
      <c r="FM66" s="4"/>
      <c r="FN66" s="4"/>
      <c r="FO66" s="4"/>
      <c r="FP66" s="4"/>
    </row>
    <row r="67" spans="1:172">
      <c r="A67" s="4"/>
      <c r="B67" s="4"/>
      <c r="C67" s="4"/>
      <c r="D67" s="4"/>
      <c r="E67" s="4"/>
      <c r="F67" s="4"/>
      <c r="G67" s="4"/>
      <c r="H67" s="4"/>
      <c r="I67" s="4"/>
      <c r="J67" s="4"/>
      <c r="K67" s="4"/>
      <c r="L67" s="4"/>
      <c r="M67" s="4"/>
      <c r="N67" s="4"/>
      <c r="O67" s="4"/>
      <c r="P67" s="4"/>
      <c r="Q67" s="4"/>
      <c r="R67" s="4"/>
      <c r="S67" s="4"/>
      <c r="T67" s="4"/>
      <c r="U67" s="4"/>
      <c r="V67" s="4"/>
      <c r="W67" s="4"/>
      <c r="X67" s="4"/>
      <c r="Y67" s="4"/>
      <c r="Z67" s="4"/>
      <c r="AA67" s="4"/>
      <c r="AB67" s="4"/>
      <c r="AC67" s="4"/>
      <c r="AD67" s="4"/>
      <c r="AE67" s="4"/>
      <c r="AF67" s="4"/>
      <c r="AG67" s="4"/>
      <c r="AH67" s="4"/>
      <c r="AI67" s="4"/>
      <c r="AJ67" s="4"/>
      <c r="AK67" s="4"/>
      <c r="AL67" s="4"/>
      <c r="AM67" s="4"/>
      <c r="AN67" s="4"/>
      <c r="AO67" s="4"/>
      <c r="AP67" s="4"/>
      <c r="AQ67" s="4"/>
      <c r="AR67" s="4"/>
      <c r="AS67" s="4"/>
      <c r="AT67" s="4"/>
      <c r="AU67" s="4"/>
      <c r="AV67" s="4"/>
      <c r="AW67" s="4"/>
      <c r="AX67" s="4"/>
      <c r="AY67" s="4"/>
      <c r="AZ67" s="4"/>
      <c r="BA67" s="4"/>
      <c r="BB67" s="4"/>
      <c r="BC67" s="4"/>
      <c r="BD67" s="4"/>
      <c r="BE67" s="4"/>
      <c r="BF67" s="4"/>
      <c r="BG67" s="4"/>
      <c r="BH67" s="4"/>
      <c r="BI67" s="4"/>
      <c r="BJ67" s="4"/>
      <c r="BK67" s="4"/>
      <c r="BL67" s="4"/>
      <c r="BM67" s="4"/>
      <c r="BN67" s="4"/>
      <c r="BO67" s="4"/>
      <c r="BP67" s="4"/>
      <c r="BQ67" s="4"/>
      <c r="BR67" s="4"/>
      <c r="BS67" s="4"/>
      <c r="BT67" s="4"/>
      <c r="BU67" s="4"/>
      <c r="BV67" s="4"/>
      <c r="BW67" s="4"/>
      <c r="BX67" s="4"/>
      <c r="BY67" s="4"/>
      <c r="BZ67" s="4"/>
      <c r="CA67" s="4"/>
      <c r="CB67" s="4"/>
      <c r="CC67" s="4"/>
      <c r="CD67" s="4"/>
      <c r="CE67" s="4"/>
      <c r="CF67" s="4"/>
      <c r="CG67" s="4"/>
      <c r="CH67" s="4"/>
      <c r="CI67" s="4"/>
      <c r="CJ67" s="4"/>
      <c r="CK67" s="4"/>
      <c r="CL67" s="4"/>
      <c r="CM67" s="4"/>
      <c r="CN67" s="4"/>
      <c r="CO67" s="4"/>
      <c r="CP67" s="4"/>
      <c r="CQ67" s="4"/>
      <c r="CR67" s="4"/>
      <c r="CS67" s="4"/>
      <c r="CT67" s="4"/>
      <c r="CU67" s="4"/>
      <c r="CV67" s="4"/>
      <c r="CW67" s="4"/>
      <c r="CX67" s="4"/>
      <c r="CY67" s="4"/>
      <c r="CZ67" s="4"/>
      <c r="DA67" s="4"/>
      <c r="DB67" s="4"/>
      <c r="DC67" s="4"/>
      <c r="DD67" s="4"/>
      <c r="DE67" s="4"/>
      <c r="DF67" s="4"/>
      <c r="DG67" s="4"/>
      <c r="DH67" s="4"/>
      <c r="DI67" s="4"/>
      <c r="DJ67" s="4"/>
      <c r="DK67" s="4"/>
      <c r="DL67" s="4"/>
      <c r="DM67" s="4"/>
      <c r="DN67" s="4"/>
      <c r="DO67" s="4"/>
      <c r="DP67" s="4"/>
      <c r="DQ67" s="4"/>
      <c r="DR67" s="4"/>
      <c r="DS67" s="4"/>
      <c r="DT67" s="4"/>
      <c r="DU67" s="4"/>
      <c r="DV67" s="4"/>
      <c r="DW67" s="4"/>
      <c r="DX67" s="4"/>
      <c r="DY67" s="4"/>
      <c r="DZ67" s="4"/>
      <c r="EA67" s="4"/>
      <c r="EB67" s="4"/>
      <c r="EC67" s="4"/>
      <c r="ED67" s="4"/>
      <c r="EE67" s="4"/>
      <c r="EF67" s="4"/>
      <c r="EG67" s="4"/>
      <c r="EH67" s="4"/>
      <c r="EI67" s="4"/>
      <c r="EJ67" s="4"/>
      <c r="EK67" s="4"/>
      <c r="EL67" s="4"/>
      <c r="EM67" s="4"/>
      <c r="EN67" s="4"/>
      <c r="EO67" s="4"/>
      <c r="EP67" s="4"/>
      <c r="EQ67" s="4"/>
      <c r="ER67" s="4"/>
      <c r="ES67" s="4"/>
      <c r="ET67" s="4"/>
      <c r="EU67" s="4"/>
      <c r="EV67" s="4"/>
      <c r="EW67" s="4"/>
      <c r="EX67" s="4"/>
      <c r="EY67" s="4"/>
      <c r="EZ67" s="4"/>
      <c r="FA67" s="4"/>
      <c r="FB67" s="4"/>
      <c r="FC67" s="4"/>
      <c r="FD67" s="4"/>
      <c r="FE67" s="4"/>
      <c r="FF67" s="4"/>
      <c r="FG67" s="4"/>
      <c r="FH67" s="4"/>
      <c r="FI67" s="4"/>
      <c r="FJ67" s="4"/>
      <c r="FK67" s="4"/>
      <c r="FL67" s="4"/>
      <c r="FM67" s="4"/>
      <c r="FN67" s="4"/>
      <c r="FO67" s="4"/>
      <c r="FP67" s="4"/>
    </row>
    <row r="68" spans="1:172">
      <c r="A68" s="4"/>
      <c r="B68" s="4"/>
      <c r="C68" s="4"/>
      <c r="D68" s="4"/>
      <c r="E68" s="4"/>
      <c r="F68" s="4"/>
      <c r="G68" s="4"/>
      <c r="H68" s="4"/>
      <c r="I68" s="4"/>
      <c r="J68" s="4"/>
      <c r="K68" s="4"/>
      <c r="L68" s="4"/>
      <c r="M68" s="4"/>
      <c r="N68" s="4"/>
      <c r="O68" s="4"/>
      <c r="P68" s="4"/>
      <c r="Q68" s="4"/>
      <c r="R68" s="4"/>
      <c r="S68" s="4"/>
      <c r="T68" s="4"/>
      <c r="U68" s="4"/>
      <c r="V68" s="4"/>
      <c r="W68" s="4"/>
      <c r="X68" s="4"/>
      <c r="Y68" s="4"/>
      <c r="Z68" s="4"/>
      <c r="AA68" s="4"/>
      <c r="AB68" s="4"/>
      <c r="AC68" s="4"/>
      <c r="AD68" s="4"/>
      <c r="AE68" s="4"/>
      <c r="AF68" s="4"/>
      <c r="AG68" s="4"/>
      <c r="AH68" s="4"/>
      <c r="AI68" s="4"/>
      <c r="AJ68" s="4"/>
      <c r="AK68" s="4"/>
      <c r="AL68" s="4"/>
      <c r="AM68" s="4"/>
      <c r="AN68" s="4"/>
      <c r="AO68" s="4"/>
      <c r="AP68" s="4"/>
      <c r="AQ68" s="4"/>
      <c r="AR68" s="4"/>
      <c r="AS68" s="4"/>
      <c r="AT68" s="4"/>
      <c r="AU68" s="4"/>
      <c r="AV68" s="4"/>
      <c r="AW68" s="4"/>
      <c r="AX68" s="4"/>
      <c r="AY68" s="4"/>
      <c r="AZ68" s="4"/>
      <c r="BA68" s="4"/>
      <c r="BB68" s="4"/>
      <c r="BC68" s="4"/>
      <c r="BD68" s="4"/>
      <c r="BE68" s="4"/>
      <c r="BF68" s="4"/>
      <c r="BG68" s="4"/>
      <c r="BH68" s="4"/>
      <c r="BI68" s="4"/>
      <c r="BJ68" s="4"/>
      <c r="BK68" s="4"/>
      <c r="BL68" s="4"/>
      <c r="BM68" s="4"/>
      <c r="BN68" s="4"/>
      <c r="BO68" s="4"/>
      <c r="BP68" s="4"/>
      <c r="BQ68" s="4"/>
      <c r="BR68" s="4"/>
      <c r="BS68" s="4"/>
      <c r="BT68" s="4"/>
      <c r="BU68" s="4"/>
      <c r="BV68" s="4"/>
      <c r="BW68" s="4"/>
      <c r="BX68" s="4"/>
      <c r="BY68" s="4"/>
      <c r="BZ68" s="4"/>
      <c r="CA68" s="4"/>
      <c r="CB68" s="4"/>
      <c r="CC68" s="4"/>
      <c r="CD68" s="4"/>
      <c r="CE68" s="4"/>
      <c r="CF68" s="4"/>
      <c r="CG68" s="4"/>
      <c r="CH68" s="4"/>
      <c r="CI68" s="4"/>
      <c r="CJ68" s="4"/>
      <c r="CK68" s="4"/>
      <c r="CL68" s="4"/>
      <c r="CM68" s="4"/>
      <c r="CN68" s="4"/>
      <c r="CO68" s="4"/>
      <c r="CP68" s="4"/>
      <c r="CQ68" s="4"/>
      <c r="CR68" s="4"/>
      <c r="CS68" s="4"/>
      <c r="CT68" s="4"/>
      <c r="CU68" s="4"/>
      <c r="CV68" s="4"/>
      <c r="CW68" s="4"/>
      <c r="CX68" s="4"/>
      <c r="CY68" s="4"/>
      <c r="CZ68" s="4"/>
      <c r="DA68" s="4"/>
      <c r="DB68" s="4"/>
      <c r="DC68" s="4"/>
      <c r="DD68" s="4"/>
      <c r="DE68" s="4"/>
      <c r="DF68" s="4"/>
      <c r="DG68" s="4"/>
      <c r="DH68" s="4"/>
      <c r="DI68" s="4"/>
      <c r="DJ68" s="4"/>
      <c r="DK68" s="4"/>
      <c r="DL68" s="4"/>
      <c r="DM68" s="4"/>
      <c r="DN68" s="4"/>
      <c r="DO68" s="4"/>
      <c r="DP68" s="4"/>
      <c r="DQ68" s="4"/>
      <c r="DR68" s="4"/>
      <c r="DS68" s="4"/>
      <c r="DT68" s="4"/>
      <c r="DU68" s="4"/>
      <c r="DV68" s="4"/>
      <c r="DW68" s="4"/>
      <c r="DX68" s="4"/>
      <c r="DY68" s="4"/>
      <c r="DZ68" s="4"/>
      <c r="EA68" s="4"/>
      <c r="EB68" s="4"/>
      <c r="EC68" s="4"/>
      <c r="ED68" s="4"/>
      <c r="EE68" s="4"/>
      <c r="EF68" s="4"/>
      <c r="EG68" s="4"/>
      <c r="EH68" s="4"/>
      <c r="EI68" s="4"/>
      <c r="EJ68" s="4"/>
      <c r="EK68" s="4"/>
      <c r="EL68" s="4"/>
      <c r="EM68" s="4"/>
      <c r="EN68" s="4"/>
      <c r="EO68" s="4"/>
      <c r="EP68" s="4"/>
      <c r="EQ68" s="4"/>
      <c r="ER68" s="4"/>
      <c r="ES68" s="4"/>
      <c r="ET68" s="4"/>
      <c r="EU68" s="4"/>
      <c r="EV68" s="4"/>
      <c r="EW68" s="4"/>
      <c r="EX68" s="4"/>
      <c r="EY68" s="4"/>
      <c r="EZ68" s="4"/>
      <c r="FA68" s="4"/>
      <c r="FB68" s="4"/>
      <c r="FC68" s="4"/>
      <c r="FD68" s="4"/>
      <c r="FE68" s="4"/>
      <c r="FF68" s="4"/>
      <c r="FG68" s="4"/>
      <c r="FH68" s="4"/>
      <c r="FI68" s="4"/>
      <c r="FJ68" s="4"/>
      <c r="FK68" s="4"/>
      <c r="FL68" s="4"/>
      <c r="FM68" s="4"/>
      <c r="FN68" s="4"/>
      <c r="FO68" s="4"/>
      <c r="FP68" s="4"/>
    </row>
    <row r="69" spans="1:172">
      <c r="A69" s="4"/>
      <c r="B69" s="4"/>
      <c r="C69" s="4"/>
      <c r="D69" s="4"/>
      <c r="E69" s="4"/>
      <c r="F69" s="4"/>
      <c r="G69" s="4"/>
      <c r="H69" s="4"/>
      <c r="I69" s="4"/>
      <c r="J69" s="4"/>
      <c r="K69" s="4"/>
      <c r="L69" s="4"/>
      <c r="M69" s="4"/>
      <c r="N69" s="4"/>
      <c r="O69" s="4"/>
      <c r="P69" s="4"/>
      <c r="Q69" s="4"/>
      <c r="R69" s="4"/>
      <c r="S69" s="4"/>
      <c r="T69" s="4"/>
      <c r="U69" s="4"/>
      <c r="V69" s="4"/>
      <c r="W69" s="4"/>
      <c r="X69" s="4"/>
      <c r="Y69" s="4"/>
      <c r="Z69" s="4"/>
      <c r="AA69" s="4"/>
      <c r="AB69" s="4"/>
      <c r="AC69" s="4"/>
      <c r="AD69" s="4"/>
      <c r="AE69" s="4"/>
      <c r="AF69" s="4"/>
      <c r="AG69" s="4"/>
      <c r="AH69" s="4"/>
      <c r="AI69" s="4"/>
      <c r="AJ69" s="4"/>
      <c r="AK69" s="4"/>
      <c r="AL69" s="4"/>
      <c r="AM69" s="4"/>
      <c r="AN69" s="4"/>
      <c r="AO69" s="4"/>
      <c r="AP69" s="4"/>
      <c r="AQ69" s="4"/>
      <c r="AR69" s="4"/>
      <c r="AS69" s="4"/>
      <c r="AT69" s="4"/>
      <c r="AU69" s="4"/>
      <c r="AV69" s="4"/>
      <c r="AW69" s="4"/>
      <c r="AX69" s="4"/>
      <c r="AY69" s="4"/>
      <c r="AZ69" s="4"/>
      <c r="BA69" s="4"/>
      <c r="BB69" s="4"/>
      <c r="BC69" s="4"/>
      <c r="BD69" s="4"/>
      <c r="BE69" s="4"/>
      <c r="BF69" s="4"/>
      <c r="BG69" s="4"/>
      <c r="BH69" s="4"/>
      <c r="BI69" s="4"/>
      <c r="BJ69" s="4"/>
      <c r="BK69" s="4"/>
      <c r="BL69" s="4"/>
      <c r="BM69" s="4"/>
      <c r="BN69" s="4"/>
      <c r="BO69" s="4"/>
      <c r="BP69" s="4"/>
      <c r="BQ69" s="4"/>
      <c r="BR69" s="4"/>
      <c r="BS69" s="4"/>
      <c r="BT69" s="4"/>
      <c r="BU69" s="4"/>
      <c r="BV69" s="4"/>
      <c r="BW69" s="4"/>
      <c r="BX69" s="4"/>
      <c r="BY69" s="4"/>
      <c r="BZ69" s="4"/>
      <c r="CA69" s="4"/>
      <c r="CB69" s="4"/>
      <c r="CC69" s="4"/>
      <c r="CD69" s="4"/>
      <c r="CE69" s="4"/>
      <c r="CF69" s="4"/>
      <c r="CG69" s="4"/>
      <c r="CH69" s="4"/>
      <c r="CI69" s="4"/>
      <c r="CJ69" s="4"/>
      <c r="CK69" s="4"/>
      <c r="CL69" s="4"/>
      <c r="CM69" s="4"/>
      <c r="CN69" s="4"/>
      <c r="CO69" s="4"/>
      <c r="CP69" s="4"/>
      <c r="CQ69" s="4"/>
      <c r="CR69" s="4"/>
      <c r="CS69" s="4"/>
      <c r="CT69" s="4"/>
      <c r="CU69" s="4"/>
      <c r="CV69" s="4"/>
      <c r="CW69" s="4"/>
      <c r="CX69" s="4"/>
      <c r="CY69" s="4"/>
      <c r="CZ69" s="4"/>
      <c r="DA69" s="4"/>
      <c r="DB69" s="4"/>
      <c r="DC69" s="4"/>
      <c r="DD69" s="4"/>
      <c r="DE69" s="4"/>
      <c r="DF69" s="4"/>
      <c r="DG69" s="4"/>
      <c r="DH69" s="4"/>
      <c r="DI69" s="4"/>
      <c r="DJ69" s="4"/>
      <c r="DK69" s="4"/>
      <c r="DL69" s="4"/>
      <c r="DM69" s="4"/>
      <c r="DN69" s="4"/>
      <c r="DO69" s="4"/>
      <c r="DP69" s="4"/>
      <c r="DQ69" s="4"/>
      <c r="DR69" s="4"/>
      <c r="DS69" s="4"/>
      <c r="DT69" s="4"/>
      <c r="DU69" s="4"/>
      <c r="DV69" s="4"/>
      <c r="DW69" s="4"/>
      <c r="DX69" s="4"/>
      <c r="DY69" s="4"/>
      <c r="DZ69" s="4"/>
      <c r="EA69" s="4"/>
      <c r="EB69" s="4"/>
      <c r="EC69" s="4"/>
      <c r="ED69" s="4"/>
      <c r="EE69" s="4"/>
      <c r="EF69" s="4"/>
      <c r="EG69" s="4"/>
      <c r="EH69" s="4"/>
      <c r="EI69" s="4"/>
      <c r="EJ69" s="4"/>
      <c r="EK69" s="4"/>
      <c r="EL69" s="4"/>
      <c r="EM69" s="4"/>
      <c r="EN69" s="4"/>
      <c r="EO69" s="4"/>
      <c r="EP69" s="4"/>
      <c r="EQ69" s="4"/>
      <c r="ER69" s="4"/>
      <c r="ES69" s="4"/>
      <c r="ET69" s="4"/>
      <c r="EU69" s="4"/>
      <c r="EV69" s="4"/>
      <c r="EW69" s="4"/>
      <c r="EX69" s="4"/>
      <c r="EY69" s="4"/>
      <c r="EZ69" s="4"/>
      <c r="FA69" s="4"/>
      <c r="FB69" s="4"/>
      <c r="FC69" s="4"/>
      <c r="FD69" s="4"/>
      <c r="FE69" s="4"/>
      <c r="FF69" s="4"/>
      <c r="FG69" s="4"/>
      <c r="FH69" s="4"/>
      <c r="FI69" s="4"/>
      <c r="FJ69" s="4"/>
      <c r="FK69" s="4"/>
      <c r="FL69" s="4"/>
      <c r="FM69" s="4"/>
      <c r="FN69" s="4"/>
      <c r="FO69" s="4"/>
      <c r="FP69" s="4"/>
    </row>
    <row r="70" spans="1:172">
      <c r="A70" s="4"/>
      <c r="B70" s="4"/>
      <c r="C70" s="4"/>
      <c r="D70" s="4"/>
      <c r="E70" s="4"/>
      <c r="F70" s="4"/>
      <c r="G70" s="4"/>
      <c r="H70" s="4"/>
      <c r="I70" s="4"/>
      <c r="J70" s="4"/>
      <c r="K70" s="4"/>
      <c r="L70" s="4"/>
      <c r="M70" s="4"/>
      <c r="N70" s="4"/>
      <c r="O70" s="4"/>
      <c r="P70" s="4"/>
      <c r="Q70" s="4"/>
      <c r="R70" s="4"/>
      <c r="S70" s="4"/>
      <c r="T70" s="4"/>
      <c r="U70" s="4"/>
      <c r="V70" s="4"/>
      <c r="W70" s="4"/>
      <c r="X70" s="4"/>
      <c r="Y70" s="4"/>
      <c r="Z70" s="4"/>
      <c r="AA70" s="4"/>
      <c r="AB70" s="4"/>
      <c r="AC70" s="4"/>
      <c r="AD70" s="4"/>
      <c r="AE70" s="4"/>
      <c r="AF70" s="4"/>
      <c r="AG70" s="4"/>
      <c r="AH70" s="4"/>
      <c r="AI70" s="4"/>
      <c r="AJ70" s="4"/>
      <c r="AK70" s="4"/>
      <c r="AL70" s="4"/>
      <c r="AM70" s="4"/>
      <c r="AN70" s="4"/>
      <c r="AO70" s="4"/>
      <c r="AP70" s="4"/>
      <c r="AQ70" s="4"/>
      <c r="AR70" s="4"/>
      <c r="AS70" s="4"/>
      <c r="AT70" s="4"/>
      <c r="AU70" s="4"/>
      <c r="AV70" s="4"/>
      <c r="AW70" s="4"/>
      <c r="AX70" s="4"/>
      <c r="AY70" s="4"/>
      <c r="AZ70" s="4"/>
      <c r="BA70" s="4"/>
      <c r="BB70" s="4"/>
      <c r="BC70" s="4"/>
      <c r="BD70" s="4"/>
      <c r="BE70" s="4"/>
      <c r="BF70" s="4"/>
      <c r="BG70" s="4"/>
      <c r="BH70" s="4"/>
      <c r="BI70" s="4"/>
      <c r="BJ70" s="4"/>
      <c r="BK70" s="4"/>
      <c r="BL70" s="4"/>
      <c r="BM70" s="4"/>
      <c r="BN70" s="4"/>
      <c r="BO70" s="4"/>
      <c r="BP70" s="4"/>
      <c r="BQ70" s="4"/>
      <c r="BR70" s="4"/>
      <c r="BS70" s="4"/>
      <c r="BT70" s="4"/>
      <c r="BU70" s="4"/>
      <c r="BV70" s="4"/>
      <c r="BW70" s="4"/>
      <c r="BX70" s="4"/>
      <c r="BY70" s="4"/>
      <c r="BZ70" s="4"/>
      <c r="CA70" s="4"/>
      <c r="CB70" s="4"/>
      <c r="CC70" s="4"/>
      <c r="CD70" s="4"/>
      <c r="CE70" s="4"/>
      <c r="CF70" s="4"/>
      <c r="CG70" s="4"/>
      <c r="CH70" s="4"/>
      <c r="CI70" s="4"/>
      <c r="CJ70" s="4"/>
      <c r="CK70" s="4"/>
      <c r="CL70" s="4"/>
      <c r="CM70" s="4"/>
      <c r="CN70" s="4"/>
      <c r="CO70" s="4"/>
      <c r="CP70" s="4"/>
      <c r="CQ70" s="4"/>
      <c r="CR70" s="4"/>
      <c r="CS70" s="4"/>
      <c r="CT70" s="4"/>
      <c r="CU70" s="4"/>
      <c r="CV70" s="4"/>
      <c r="CW70" s="4"/>
      <c r="CX70" s="4"/>
      <c r="CY70" s="4"/>
      <c r="CZ70" s="4"/>
      <c r="DA70" s="4"/>
      <c r="DB70" s="4"/>
      <c r="DC70" s="4"/>
      <c r="DD70" s="4"/>
      <c r="DE70" s="4"/>
      <c r="DF70" s="4"/>
      <c r="DG70" s="4"/>
      <c r="DH70" s="4"/>
      <c r="DI70" s="4"/>
      <c r="DJ70" s="4"/>
      <c r="DK70" s="4"/>
      <c r="DL70" s="4"/>
      <c r="DM70" s="4"/>
      <c r="DN70" s="4"/>
      <c r="DO70" s="4"/>
      <c r="DP70" s="4"/>
      <c r="DQ70" s="4"/>
      <c r="DR70" s="4"/>
      <c r="DS70" s="4"/>
      <c r="DT70" s="4"/>
      <c r="DU70" s="4"/>
      <c r="DV70" s="4"/>
      <c r="DW70" s="4"/>
      <c r="DX70" s="4"/>
      <c r="DY70" s="4"/>
      <c r="DZ70" s="4"/>
      <c r="EA70" s="4"/>
      <c r="EB70" s="4"/>
      <c r="EC70" s="4"/>
      <c r="ED70" s="4"/>
      <c r="EE70" s="4"/>
      <c r="EF70" s="4"/>
      <c r="EG70" s="4"/>
      <c r="EH70" s="4"/>
      <c r="EI70" s="4"/>
      <c r="EJ70" s="4"/>
      <c r="EK70" s="4"/>
      <c r="EL70" s="4"/>
      <c r="EM70" s="4"/>
      <c r="EN70" s="4"/>
      <c r="EO70" s="4"/>
      <c r="EP70" s="4"/>
      <c r="EQ70" s="4"/>
      <c r="ER70" s="4"/>
      <c r="ES70" s="4"/>
      <c r="ET70" s="4"/>
      <c r="EU70" s="4"/>
      <c r="EV70" s="4"/>
      <c r="EW70" s="4"/>
      <c r="EX70" s="4"/>
      <c r="EY70" s="4"/>
      <c r="EZ70" s="4"/>
      <c r="FA70" s="4"/>
      <c r="FB70" s="4"/>
      <c r="FC70" s="4"/>
      <c r="FD70" s="4"/>
      <c r="FE70" s="4"/>
      <c r="FF70" s="4"/>
      <c r="FG70" s="4"/>
      <c r="FH70" s="4"/>
      <c r="FI70" s="4"/>
      <c r="FJ70" s="4"/>
      <c r="FK70" s="4"/>
      <c r="FL70" s="4"/>
      <c r="FM70" s="4"/>
      <c r="FN70" s="4"/>
      <c r="FO70" s="4"/>
      <c r="FP70" s="4"/>
    </row>
    <row r="71" spans="1:172">
      <c r="A71" s="4"/>
      <c r="B71" s="4"/>
      <c r="C71" s="4"/>
      <c r="D71" s="4"/>
      <c r="E71" s="4"/>
      <c r="F71" s="4"/>
      <c r="G71" s="4"/>
      <c r="H71" s="4"/>
      <c r="I71" s="4"/>
      <c r="J71" s="4"/>
      <c r="K71" s="4"/>
      <c r="L71" s="4"/>
      <c r="M71" s="4"/>
      <c r="N71" s="4"/>
      <c r="O71" s="4"/>
      <c r="P71" s="4"/>
      <c r="Q71" s="4"/>
      <c r="R71" s="4"/>
      <c r="S71" s="4"/>
      <c r="T71" s="4"/>
      <c r="U71" s="4"/>
      <c r="V71" s="4"/>
      <c r="W71" s="4"/>
      <c r="X71" s="4"/>
      <c r="Y71" s="4"/>
      <c r="Z71" s="4"/>
      <c r="AA71" s="4"/>
      <c r="AB71" s="4"/>
      <c r="AC71" s="4"/>
      <c r="AD71" s="4"/>
      <c r="AE71" s="4"/>
      <c r="AF71" s="4"/>
      <c r="AG71" s="4"/>
      <c r="AH71" s="4"/>
      <c r="AI71" s="4"/>
      <c r="AJ71" s="4"/>
      <c r="AK71" s="4"/>
      <c r="AL71" s="4"/>
      <c r="AM71" s="4"/>
      <c r="AN71" s="4"/>
      <c r="AO71" s="4"/>
      <c r="AP71" s="4"/>
      <c r="AQ71" s="4"/>
      <c r="AR71" s="4"/>
      <c r="AS71" s="4"/>
      <c r="AT71" s="4"/>
      <c r="AU71" s="4"/>
      <c r="AV71" s="4"/>
      <c r="AW71" s="4"/>
      <c r="AX71" s="4"/>
      <c r="AY71" s="4"/>
      <c r="AZ71" s="4"/>
      <c r="BA71" s="4"/>
      <c r="BB71" s="4"/>
      <c r="BC71" s="4"/>
      <c r="BD71" s="4"/>
      <c r="BE71" s="4"/>
      <c r="BF71" s="4"/>
      <c r="BG71" s="4"/>
      <c r="BH71" s="4"/>
      <c r="BI71" s="4"/>
      <c r="BJ71" s="4"/>
      <c r="BK71" s="4"/>
      <c r="BL71" s="4"/>
      <c r="BM71" s="4"/>
      <c r="BN71" s="4"/>
      <c r="BO71" s="4"/>
      <c r="BP71" s="4"/>
      <c r="BQ71" s="4"/>
      <c r="BR71" s="4"/>
      <c r="BS71" s="4"/>
      <c r="BT71" s="4"/>
      <c r="BU71" s="4"/>
      <c r="BV71" s="4"/>
      <c r="BW71" s="4"/>
      <c r="BX71" s="4"/>
      <c r="BY71" s="4"/>
      <c r="BZ71" s="4"/>
      <c r="CA71" s="4"/>
      <c r="CB71" s="4"/>
      <c r="CC71" s="4"/>
      <c r="CD71" s="4"/>
      <c r="CE71" s="4"/>
      <c r="CF71" s="4"/>
      <c r="CG71" s="4"/>
      <c r="CH71" s="4"/>
      <c r="CI71" s="4"/>
      <c r="CJ71" s="4"/>
      <c r="CK71" s="4"/>
      <c r="CL71" s="4"/>
      <c r="CM71" s="4"/>
      <c r="CN71" s="4"/>
      <c r="CO71" s="4"/>
      <c r="CP71" s="4"/>
      <c r="CQ71" s="4"/>
      <c r="CR71" s="4"/>
      <c r="CS71" s="4"/>
      <c r="CT71" s="4"/>
      <c r="CU71" s="4"/>
      <c r="CV71" s="4"/>
      <c r="CW71" s="4"/>
      <c r="CX71" s="4"/>
      <c r="CY71" s="4"/>
      <c r="CZ71" s="4"/>
      <c r="DA71" s="4"/>
      <c r="DB71" s="4"/>
      <c r="DC71" s="4"/>
      <c r="DD71" s="4"/>
      <c r="DE71" s="4"/>
      <c r="DF71" s="4"/>
      <c r="DG71" s="4"/>
      <c r="DH71" s="4"/>
      <c r="DI71" s="4"/>
      <c r="DJ71" s="4"/>
      <c r="DK71" s="4"/>
      <c r="DL71" s="4"/>
      <c r="DM71" s="4"/>
      <c r="DN71" s="4"/>
      <c r="DO71" s="4"/>
      <c r="DP71" s="4"/>
      <c r="DQ71" s="4"/>
      <c r="DR71" s="4"/>
      <c r="DS71" s="4"/>
      <c r="DT71" s="4"/>
      <c r="DU71" s="4"/>
      <c r="DV71" s="4"/>
      <c r="DW71" s="4"/>
      <c r="DX71" s="4"/>
      <c r="DY71" s="4"/>
      <c r="DZ71" s="4"/>
      <c r="EA71" s="4"/>
      <c r="EB71" s="4"/>
      <c r="EC71" s="4"/>
      <c r="ED71" s="4"/>
      <c r="EE71" s="4"/>
      <c r="EF71" s="4"/>
      <c r="EG71" s="4"/>
      <c r="EH71" s="4"/>
      <c r="EI71" s="4"/>
      <c r="EJ71" s="4"/>
      <c r="EK71" s="4"/>
      <c r="EL71" s="4"/>
      <c r="EM71" s="4"/>
      <c r="EN71" s="4"/>
      <c r="EO71" s="4"/>
      <c r="EP71" s="4"/>
      <c r="EQ71" s="4"/>
      <c r="ER71" s="4"/>
      <c r="ES71" s="4"/>
      <c r="ET71" s="4"/>
      <c r="EU71" s="4"/>
      <c r="EV71" s="4"/>
      <c r="EW71" s="4"/>
      <c r="EX71" s="4"/>
      <c r="EY71" s="4"/>
      <c r="EZ71" s="4"/>
      <c r="FA71" s="4"/>
      <c r="FB71" s="4"/>
      <c r="FC71" s="4"/>
      <c r="FD71" s="4"/>
      <c r="FE71" s="4"/>
      <c r="FF71" s="4"/>
      <c r="FG71" s="4"/>
      <c r="FH71" s="4"/>
      <c r="FI71" s="4"/>
      <c r="FJ71" s="4"/>
      <c r="FK71" s="4"/>
      <c r="FL71" s="4"/>
      <c r="FM71" s="4"/>
      <c r="FN71" s="4"/>
      <c r="FO71" s="4"/>
      <c r="FP71" s="4"/>
    </row>
    <row r="72" spans="1:172">
      <c r="A72" s="4"/>
      <c r="B72" s="4"/>
      <c r="C72" s="4"/>
      <c r="D72" s="4"/>
      <c r="E72" s="4"/>
      <c r="F72" s="4"/>
      <c r="G72" s="4"/>
      <c r="H72" s="4"/>
      <c r="I72" s="4"/>
      <c r="J72" s="4"/>
      <c r="K72" s="4"/>
      <c r="L72" s="4"/>
      <c r="M72" s="4"/>
      <c r="N72" s="4"/>
      <c r="O72" s="4"/>
      <c r="P72" s="4"/>
      <c r="Q72" s="4"/>
      <c r="R72" s="4"/>
      <c r="S72" s="4"/>
      <c r="T72" s="4"/>
      <c r="U72" s="4"/>
      <c r="V72" s="4"/>
      <c r="W72" s="4"/>
      <c r="X72" s="4"/>
      <c r="Y72" s="4"/>
      <c r="Z72" s="4"/>
      <c r="AA72" s="4"/>
      <c r="AB72" s="4"/>
      <c r="AC72" s="4"/>
      <c r="AD72" s="4"/>
      <c r="AE72" s="4"/>
      <c r="AF72" s="4"/>
      <c r="AG72" s="4"/>
      <c r="AH72" s="4"/>
      <c r="AI72" s="4"/>
      <c r="AJ72" s="4"/>
      <c r="AK72" s="4"/>
      <c r="AL72" s="4"/>
      <c r="AM72" s="4"/>
      <c r="AN72" s="4"/>
      <c r="AO72" s="4"/>
      <c r="AP72" s="4"/>
      <c r="AQ72" s="4"/>
      <c r="AR72" s="4"/>
      <c r="AS72" s="4"/>
      <c r="AT72" s="4"/>
      <c r="AU72" s="4"/>
      <c r="AV72" s="4"/>
      <c r="AW72" s="4"/>
      <c r="AX72" s="4"/>
      <c r="AY72" s="4"/>
      <c r="AZ72" s="4"/>
      <c r="BA72" s="4"/>
      <c r="BB72" s="4"/>
      <c r="BC72" s="4"/>
      <c r="BD72" s="4"/>
      <c r="BE72" s="4"/>
      <c r="BF72" s="4"/>
      <c r="BG72" s="4"/>
      <c r="BH72" s="4"/>
      <c r="BI72" s="4"/>
      <c r="BJ72" s="4"/>
      <c r="BK72" s="4"/>
      <c r="BL72" s="4"/>
      <c r="BM72" s="4"/>
      <c r="BN72" s="4"/>
      <c r="BO72" s="4"/>
      <c r="BP72" s="4"/>
      <c r="BQ72" s="4"/>
      <c r="BR72" s="4"/>
      <c r="BS72" s="4"/>
      <c r="BT72" s="4"/>
      <c r="BU72" s="4"/>
      <c r="BV72" s="4"/>
      <c r="BW72" s="4"/>
      <c r="BX72" s="4"/>
      <c r="BY72" s="4"/>
      <c r="BZ72" s="4"/>
      <c r="CA72" s="4"/>
      <c r="CB72" s="4"/>
      <c r="CC72" s="4"/>
      <c r="CD72" s="4"/>
      <c r="CE72" s="4"/>
      <c r="CF72" s="4"/>
      <c r="CG72" s="4"/>
      <c r="CH72" s="4"/>
      <c r="CI72" s="4"/>
      <c r="CJ72" s="4"/>
      <c r="CK72" s="4"/>
      <c r="CL72" s="4"/>
      <c r="CM72" s="4"/>
      <c r="CN72" s="4"/>
      <c r="CO72" s="4"/>
      <c r="CP72" s="4"/>
      <c r="CQ72" s="4"/>
      <c r="CR72" s="4"/>
      <c r="CS72" s="4"/>
      <c r="CT72" s="4"/>
      <c r="CU72" s="4"/>
      <c r="CV72" s="4"/>
      <c r="CW72" s="4"/>
      <c r="CX72" s="4"/>
      <c r="CY72" s="4"/>
      <c r="CZ72" s="4"/>
      <c r="DA72" s="4"/>
      <c r="DB72" s="4"/>
      <c r="DC72" s="4"/>
      <c r="DD72" s="4"/>
      <c r="DE72" s="4"/>
      <c r="DF72" s="4"/>
      <c r="DG72" s="4"/>
      <c r="DH72" s="4"/>
      <c r="DI72" s="4"/>
      <c r="DJ72" s="4"/>
      <c r="DK72" s="4"/>
      <c r="DL72" s="4"/>
      <c r="DM72" s="4"/>
      <c r="DN72" s="4"/>
      <c r="DO72" s="4"/>
      <c r="DP72" s="4"/>
      <c r="DQ72" s="4"/>
      <c r="DR72" s="4"/>
      <c r="DS72" s="4"/>
      <c r="DT72" s="4"/>
      <c r="DU72" s="4"/>
      <c r="DV72" s="4"/>
      <c r="DW72" s="4"/>
      <c r="DX72" s="4"/>
      <c r="DY72" s="4"/>
      <c r="DZ72" s="4"/>
      <c r="EA72" s="4"/>
      <c r="EB72" s="4"/>
      <c r="EC72" s="4"/>
      <c r="ED72" s="4"/>
      <c r="EE72" s="4"/>
      <c r="EF72" s="4"/>
      <c r="EG72" s="4"/>
      <c r="EH72" s="4"/>
      <c r="EI72" s="4"/>
      <c r="EJ72" s="4"/>
      <c r="EK72" s="4"/>
      <c r="EL72" s="4"/>
      <c r="EM72" s="4"/>
      <c r="EN72" s="4"/>
      <c r="EO72" s="4"/>
      <c r="EP72" s="4"/>
      <c r="EQ72" s="4"/>
      <c r="ER72" s="4"/>
      <c r="ES72" s="4"/>
      <c r="ET72" s="4"/>
      <c r="EU72" s="4"/>
      <c r="EV72" s="4"/>
      <c r="EW72" s="4"/>
      <c r="EX72" s="4"/>
      <c r="EY72" s="4"/>
      <c r="EZ72" s="4"/>
      <c r="FA72" s="4"/>
      <c r="FB72" s="4"/>
      <c r="FC72" s="4"/>
      <c r="FD72" s="4"/>
      <c r="FE72" s="4"/>
      <c r="FF72" s="4"/>
      <c r="FG72" s="4"/>
      <c r="FH72" s="4"/>
      <c r="FI72" s="4"/>
      <c r="FJ72" s="4"/>
      <c r="FK72" s="4"/>
      <c r="FL72" s="4"/>
      <c r="FM72" s="4"/>
      <c r="FN72" s="4"/>
      <c r="FO72" s="4"/>
      <c r="FP72" s="4"/>
    </row>
    <row r="73" spans="1:172">
      <c r="A73" s="4"/>
      <c r="B73" s="4"/>
      <c r="C73" s="4"/>
      <c r="D73" s="4"/>
      <c r="E73" s="4"/>
      <c r="F73" s="4"/>
      <c r="G73" s="4"/>
      <c r="H73" s="4"/>
      <c r="I73" s="4"/>
      <c r="J73" s="4"/>
      <c r="K73" s="4"/>
      <c r="L73" s="4"/>
      <c r="M73" s="4"/>
      <c r="N73" s="4"/>
      <c r="O73" s="4"/>
      <c r="P73" s="4"/>
      <c r="Q73" s="4"/>
      <c r="R73" s="4"/>
      <c r="S73" s="4"/>
      <c r="T73" s="4"/>
      <c r="U73" s="4"/>
      <c r="V73" s="4"/>
      <c r="W73" s="4"/>
      <c r="X73" s="4"/>
      <c r="Y73" s="4"/>
      <c r="Z73" s="4"/>
      <c r="AA73" s="4"/>
      <c r="AB73" s="4"/>
      <c r="AC73" s="4"/>
      <c r="AD73" s="4"/>
      <c r="AE73" s="4"/>
      <c r="AF73" s="4"/>
      <c r="AG73" s="4"/>
      <c r="AH73" s="4"/>
      <c r="AI73" s="4"/>
      <c r="AJ73" s="4"/>
      <c r="AK73" s="4"/>
      <c r="AL73" s="4"/>
      <c r="AM73" s="4"/>
      <c r="AN73" s="4"/>
      <c r="AO73" s="4"/>
      <c r="AP73" s="4"/>
      <c r="AQ73" s="4"/>
      <c r="AR73" s="4"/>
      <c r="AS73" s="4"/>
      <c r="AT73" s="4"/>
      <c r="AU73" s="4"/>
      <c r="AV73" s="4"/>
      <c r="AW73" s="4"/>
      <c r="AX73" s="4"/>
      <c r="AY73" s="4"/>
      <c r="AZ73" s="4"/>
      <c r="BA73" s="4"/>
      <c r="BB73" s="4"/>
      <c r="BC73" s="4"/>
      <c r="BD73" s="4"/>
      <c r="BE73" s="4"/>
      <c r="BF73" s="4"/>
      <c r="BG73" s="4"/>
      <c r="BH73" s="4"/>
      <c r="BI73" s="4"/>
      <c r="BJ73" s="4"/>
      <c r="BK73" s="4"/>
      <c r="BL73" s="4"/>
      <c r="BM73" s="4"/>
      <c r="BN73" s="4"/>
      <c r="BO73" s="4"/>
      <c r="BP73" s="4"/>
      <c r="BQ73" s="4"/>
      <c r="BR73" s="4"/>
      <c r="BS73" s="4"/>
      <c r="BT73" s="4"/>
      <c r="BU73" s="4"/>
      <c r="BV73" s="4"/>
      <c r="BW73" s="4"/>
      <c r="BX73" s="4"/>
      <c r="BY73" s="4"/>
      <c r="BZ73" s="4"/>
      <c r="CA73" s="4"/>
      <c r="CB73" s="4"/>
      <c r="CC73" s="4"/>
      <c r="CD73" s="4"/>
      <c r="CE73" s="4"/>
      <c r="CF73" s="4"/>
      <c r="CG73" s="4"/>
      <c r="CH73" s="4"/>
      <c r="CI73" s="4"/>
      <c r="CJ73" s="4"/>
      <c r="CK73" s="4"/>
      <c r="CL73" s="4"/>
      <c r="CM73" s="4"/>
      <c r="CN73" s="4"/>
      <c r="CO73" s="4"/>
      <c r="CP73" s="4"/>
      <c r="CQ73" s="4"/>
      <c r="CR73" s="4"/>
      <c r="CS73" s="4"/>
      <c r="CT73" s="4"/>
      <c r="CU73" s="4"/>
      <c r="CV73" s="4"/>
      <c r="CW73" s="4"/>
      <c r="CX73" s="4"/>
      <c r="CY73" s="4"/>
      <c r="CZ73" s="4"/>
      <c r="DA73" s="4"/>
      <c r="DB73" s="4"/>
      <c r="DC73" s="4"/>
      <c r="DD73" s="4"/>
      <c r="DE73" s="4"/>
      <c r="DF73" s="4"/>
      <c r="DG73" s="4"/>
      <c r="DH73" s="4"/>
      <c r="DI73" s="4"/>
      <c r="DJ73" s="4"/>
      <c r="DK73" s="4"/>
      <c r="DL73" s="4"/>
      <c r="DM73" s="4"/>
      <c r="DN73" s="4"/>
      <c r="DO73" s="4"/>
      <c r="DP73" s="4"/>
      <c r="DQ73" s="4"/>
      <c r="DR73" s="4"/>
      <c r="DS73" s="4"/>
      <c r="DT73" s="4"/>
      <c r="DU73" s="4"/>
      <c r="DV73" s="4"/>
      <c r="DW73" s="4"/>
      <c r="DX73" s="4"/>
      <c r="DY73" s="4"/>
      <c r="DZ73" s="4"/>
      <c r="EA73" s="4"/>
      <c r="EB73" s="4"/>
      <c r="EC73" s="4"/>
      <c r="ED73" s="4"/>
      <c r="EE73" s="4"/>
      <c r="EF73" s="4"/>
      <c r="EG73" s="4"/>
      <c r="EH73" s="4"/>
      <c r="EI73" s="4"/>
      <c r="EJ73" s="4"/>
      <c r="EK73" s="4"/>
      <c r="EL73" s="4"/>
      <c r="EM73" s="4"/>
      <c r="EN73" s="4"/>
      <c r="EO73" s="4"/>
      <c r="EP73" s="4"/>
      <c r="EQ73" s="4"/>
      <c r="ER73" s="4"/>
      <c r="ES73" s="4"/>
      <c r="ET73" s="4"/>
      <c r="EU73" s="4"/>
      <c r="EV73" s="4"/>
      <c r="EW73" s="4"/>
      <c r="EX73" s="4"/>
      <c r="EY73" s="4"/>
      <c r="EZ73" s="4"/>
      <c r="FA73" s="4"/>
      <c r="FB73" s="4"/>
      <c r="FC73" s="4"/>
      <c r="FD73" s="4"/>
      <c r="FE73" s="4"/>
      <c r="FF73" s="4"/>
      <c r="FG73" s="4"/>
      <c r="FH73" s="4"/>
      <c r="FI73" s="4"/>
      <c r="FJ73" s="4"/>
      <c r="FK73" s="4"/>
      <c r="FL73" s="4"/>
      <c r="FM73" s="4"/>
      <c r="FN73" s="4"/>
      <c r="FO73" s="4"/>
      <c r="FP73" s="4"/>
    </row>
    <row r="74" spans="1:172">
      <c r="A74" s="4"/>
      <c r="B74" s="4"/>
      <c r="C74" s="4"/>
      <c r="D74" s="4"/>
      <c r="E74" s="4"/>
      <c r="F74" s="4"/>
      <c r="G74" s="4"/>
      <c r="H74" s="4"/>
      <c r="I74" s="4"/>
      <c r="J74" s="4"/>
      <c r="K74" s="4"/>
      <c r="L74" s="4"/>
      <c r="M74" s="4"/>
      <c r="N74" s="4"/>
      <c r="O74" s="4"/>
      <c r="P74" s="4"/>
      <c r="Q74" s="4"/>
      <c r="R74" s="4"/>
      <c r="S74" s="4"/>
      <c r="T74" s="4"/>
      <c r="U74" s="4"/>
      <c r="V74" s="4"/>
      <c r="W74" s="4"/>
      <c r="X74" s="4"/>
      <c r="Y74" s="4"/>
      <c r="Z74" s="4"/>
      <c r="AA74" s="4"/>
      <c r="AB74" s="4"/>
      <c r="AC74" s="4"/>
      <c r="AD74" s="4"/>
      <c r="AE74" s="4"/>
      <c r="AF74" s="4"/>
      <c r="AG74" s="4"/>
      <c r="AH74" s="4"/>
      <c r="AI74" s="4"/>
      <c r="AJ74" s="4"/>
      <c r="AK74" s="4"/>
      <c r="AL74" s="4"/>
      <c r="AM74" s="4"/>
      <c r="AN74" s="4"/>
      <c r="AO74" s="4"/>
      <c r="AP74" s="4"/>
      <c r="AQ74" s="4"/>
      <c r="AR74" s="4"/>
      <c r="AS74" s="4"/>
      <c r="AT74" s="4"/>
      <c r="AU74" s="4"/>
      <c r="AV74" s="4"/>
      <c r="AW74" s="4"/>
      <c r="AX74" s="4"/>
      <c r="AY74" s="4"/>
      <c r="AZ74" s="4"/>
      <c r="BA74" s="4"/>
      <c r="BB74" s="4"/>
      <c r="BC74" s="4"/>
      <c r="BD74" s="4"/>
      <c r="BE74" s="4"/>
      <c r="BF74" s="4"/>
      <c r="BG74" s="4"/>
      <c r="BH74" s="4"/>
      <c r="BI74" s="4"/>
      <c r="BJ74" s="4"/>
      <c r="BK74" s="4"/>
      <c r="BL74" s="4"/>
      <c r="BM74" s="4"/>
      <c r="BN74" s="4"/>
      <c r="BO74" s="4"/>
      <c r="BP74" s="4"/>
      <c r="BQ74" s="4"/>
      <c r="BR74" s="4"/>
      <c r="BS74" s="4"/>
      <c r="BT74" s="4"/>
      <c r="BU74" s="4"/>
      <c r="BV74" s="4"/>
      <c r="BW74" s="4"/>
      <c r="BX74" s="4"/>
      <c r="BY74" s="4"/>
      <c r="BZ74" s="4"/>
      <c r="CA74" s="4"/>
      <c r="CB74" s="4"/>
      <c r="CC74" s="4"/>
      <c r="CD74" s="4"/>
      <c r="CE74" s="4"/>
      <c r="CF74" s="4"/>
      <c r="CG74" s="4"/>
      <c r="CH74" s="4"/>
      <c r="CI74" s="4"/>
      <c r="CJ74" s="4"/>
      <c r="CK74" s="4"/>
      <c r="CL74" s="4"/>
      <c r="CM74" s="4"/>
      <c r="CN74" s="4"/>
      <c r="CO74" s="4"/>
      <c r="CP74" s="4"/>
      <c r="CQ74" s="4"/>
      <c r="CR74" s="4"/>
      <c r="CS74" s="4"/>
      <c r="CT74" s="4"/>
      <c r="CU74" s="4"/>
      <c r="CV74" s="4"/>
      <c r="CW74" s="4"/>
      <c r="CX74" s="4"/>
      <c r="CY74" s="4"/>
      <c r="CZ74" s="4"/>
      <c r="DA74" s="4"/>
      <c r="DB74" s="4"/>
      <c r="DC74" s="4"/>
      <c r="DD74" s="4"/>
      <c r="DE74" s="4"/>
      <c r="DF74" s="4"/>
      <c r="DG74" s="4"/>
      <c r="DH74" s="4"/>
      <c r="DI74" s="4"/>
      <c r="DJ74" s="4"/>
      <c r="DK74" s="4"/>
      <c r="DL74" s="4"/>
      <c r="DM74" s="4"/>
      <c r="DN74" s="4"/>
      <c r="DO74" s="4"/>
      <c r="DP74" s="4"/>
      <c r="DQ74" s="4"/>
      <c r="DR74" s="4"/>
      <c r="DS74" s="4"/>
      <c r="DT74" s="4"/>
      <c r="DU74" s="4"/>
      <c r="DV74" s="4"/>
      <c r="DW74" s="4"/>
      <c r="DX74" s="4"/>
      <c r="DY74" s="4"/>
      <c r="DZ74" s="4"/>
      <c r="EA74" s="4"/>
      <c r="EB74" s="4"/>
      <c r="EC74" s="4"/>
      <c r="ED74" s="4"/>
      <c r="EE74" s="4"/>
      <c r="EF74" s="4"/>
      <c r="EG74" s="4"/>
      <c r="EH74" s="4"/>
      <c r="EI74" s="4"/>
      <c r="EJ74" s="4"/>
      <c r="EK74" s="4"/>
      <c r="EL74" s="4"/>
      <c r="EM74" s="4"/>
      <c r="EN74" s="4"/>
      <c r="EO74" s="4"/>
      <c r="EP74" s="4"/>
      <c r="EQ74" s="4"/>
      <c r="ER74" s="4"/>
      <c r="ES74" s="4"/>
      <c r="ET74" s="4"/>
      <c r="EU74" s="4"/>
      <c r="EV74" s="4"/>
      <c r="EW74" s="4"/>
      <c r="EX74" s="4"/>
      <c r="EY74" s="4"/>
      <c r="EZ74" s="4"/>
      <c r="FA74" s="4"/>
      <c r="FB74" s="4"/>
      <c r="FC74" s="4"/>
      <c r="FD74" s="4"/>
      <c r="FE74" s="4"/>
      <c r="FF74" s="4"/>
      <c r="FG74" s="4"/>
      <c r="FH74" s="4"/>
      <c r="FI74" s="4"/>
      <c r="FJ74" s="4"/>
      <c r="FK74" s="4"/>
      <c r="FL74" s="4"/>
      <c r="FM74" s="4"/>
      <c r="FN74" s="4"/>
      <c r="FO74" s="4"/>
      <c r="FP74" s="4"/>
    </row>
    <row r="75" spans="1:172">
      <c r="A75" s="4"/>
      <c r="B75" s="4"/>
      <c r="C75" s="4"/>
      <c r="D75" s="4"/>
      <c r="E75" s="4"/>
      <c r="F75" s="4"/>
      <c r="G75" s="4"/>
      <c r="H75" s="4"/>
      <c r="I75" s="4"/>
      <c r="J75" s="4"/>
      <c r="K75" s="4"/>
      <c r="L75" s="4"/>
      <c r="M75" s="4"/>
      <c r="N75" s="4"/>
      <c r="O75" s="4"/>
      <c r="P75" s="4"/>
      <c r="Q75" s="4"/>
      <c r="R75" s="4"/>
      <c r="S75" s="4"/>
      <c r="T75" s="4"/>
      <c r="U75" s="4"/>
      <c r="V75" s="4"/>
      <c r="W75" s="4"/>
      <c r="X75" s="4"/>
      <c r="Y75" s="4"/>
      <c r="Z75" s="4"/>
      <c r="AA75" s="4"/>
      <c r="AB75" s="4"/>
      <c r="AC75" s="4"/>
      <c r="AD75" s="4"/>
      <c r="AE75" s="4"/>
      <c r="AF75" s="4"/>
      <c r="AG75" s="4"/>
      <c r="AH75" s="4"/>
      <c r="AI75" s="4"/>
      <c r="AJ75" s="4"/>
      <c r="AK75" s="4"/>
      <c r="AL75" s="4"/>
      <c r="AM75" s="4"/>
      <c r="AN75" s="4"/>
      <c r="AO75" s="4"/>
      <c r="AP75" s="4"/>
      <c r="AQ75" s="4"/>
      <c r="AR75" s="4"/>
      <c r="AS75" s="4"/>
      <c r="AT75" s="4"/>
      <c r="AU75" s="4"/>
      <c r="AV75" s="4"/>
      <c r="AW75" s="4"/>
      <c r="AX75" s="4"/>
      <c r="AY75" s="4"/>
      <c r="AZ75" s="4"/>
      <c r="BA75" s="4"/>
      <c r="BB75" s="4"/>
      <c r="BC75" s="4"/>
      <c r="BD75" s="4"/>
      <c r="BE75" s="4"/>
      <c r="BF75" s="4"/>
      <c r="BG75" s="4"/>
      <c r="BH75" s="4"/>
      <c r="BI75" s="4"/>
      <c r="BJ75" s="4"/>
      <c r="BK75" s="4"/>
      <c r="BL75" s="4"/>
      <c r="BM75" s="4"/>
      <c r="BN75" s="4"/>
      <c r="BO75" s="4"/>
      <c r="BP75" s="4"/>
      <c r="BQ75" s="4"/>
      <c r="BR75" s="4"/>
      <c r="BS75" s="4"/>
      <c r="BT75" s="4"/>
      <c r="BU75" s="4"/>
      <c r="BV75" s="4"/>
      <c r="BW75" s="4"/>
      <c r="BX75" s="4"/>
      <c r="BY75" s="4"/>
      <c r="BZ75" s="4"/>
      <c r="CA75" s="4"/>
      <c r="CB75" s="4"/>
      <c r="CC75" s="4"/>
      <c r="CD75" s="4"/>
      <c r="CE75" s="4"/>
      <c r="CF75" s="4"/>
      <c r="CG75" s="4"/>
      <c r="CH75" s="4"/>
      <c r="CI75" s="4"/>
      <c r="CJ75" s="4"/>
      <c r="CK75" s="4"/>
      <c r="CL75" s="4"/>
      <c r="CM75" s="4"/>
      <c r="CN75" s="4"/>
      <c r="CO75" s="4"/>
      <c r="CP75" s="4"/>
      <c r="CQ75" s="4"/>
      <c r="CR75" s="4"/>
      <c r="CS75" s="4"/>
      <c r="CT75" s="4"/>
      <c r="CU75" s="4"/>
      <c r="CV75" s="4"/>
      <c r="CW75" s="4"/>
      <c r="CX75" s="4"/>
      <c r="CY75" s="4"/>
      <c r="CZ75" s="4"/>
      <c r="DA75" s="4"/>
      <c r="DB75" s="4"/>
      <c r="DC75" s="4"/>
      <c r="DD75" s="4"/>
      <c r="DE75" s="4"/>
      <c r="DF75" s="4"/>
      <c r="DG75" s="4"/>
      <c r="DH75" s="4"/>
      <c r="DI75" s="4"/>
      <c r="DJ75" s="4"/>
      <c r="DK75" s="4"/>
      <c r="DL75" s="4"/>
      <c r="DM75" s="4"/>
      <c r="DN75" s="4"/>
      <c r="DO75" s="4"/>
      <c r="DP75" s="4"/>
      <c r="DQ75" s="4"/>
      <c r="DR75" s="4"/>
      <c r="DS75" s="4"/>
      <c r="DT75" s="4"/>
      <c r="DU75" s="4"/>
      <c r="DV75" s="4"/>
      <c r="DW75" s="4"/>
      <c r="DX75" s="4"/>
      <c r="DY75" s="4"/>
      <c r="DZ75" s="4"/>
      <c r="EA75" s="4"/>
      <c r="EB75" s="4"/>
      <c r="EC75" s="4"/>
      <c r="ED75" s="4"/>
      <c r="EE75" s="4"/>
      <c r="EF75" s="4"/>
      <c r="EG75" s="4"/>
      <c r="EH75" s="4"/>
      <c r="EI75" s="4"/>
      <c r="EJ75" s="4"/>
      <c r="EK75" s="4"/>
      <c r="EL75" s="4"/>
      <c r="EM75" s="4"/>
      <c r="EN75" s="4"/>
      <c r="EO75" s="4"/>
      <c r="EP75" s="4"/>
      <c r="EQ75" s="4"/>
      <c r="ER75" s="4"/>
      <c r="ES75" s="4"/>
      <c r="ET75" s="4"/>
      <c r="EU75" s="4"/>
      <c r="EV75" s="4"/>
      <c r="EW75" s="4"/>
      <c r="EX75" s="4"/>
      <c r="EY75" s="4"/>
      <c r="EZ75" s="4"/>
      <c r="FA75" s="4"/>
      <c r="FB75" s="4"/>
      <c r="FC75" s="4"/>
      <c r="FD75" s="4"/>
      <c r="FE75" s="4"/>
      <c r="FF75" s="4"/>
      <c r="FG75" s="4"/>
      <c r="FH75" s="4"/>
      <c r="FI75" s="4"/>
      <c r="FJ75" s="4"/>
      <c r="FK75" s="4"/>
      <c r="FL75" s="4"/>
      <c r="FM75" s="4"/>
      <c r="FN75" s="4"/>
      <c r="FO75" s="4"/>
      <c r="FP75" s="4"/>
    </row>
    <row r="76" spans="1:172">
      <c r="A76" s="4"/>
      <c r="B76" s="4"/>
      <c r="C76" s="4"/>
      <c r="D76" s="4"/>
      <c r="E76" s="4"/>
      <c r="F76" s="4"/>
      <c r="G76" s="4"/>
      <c r="H76" s="4"/>
      <c r="I76" s="4"/>
      <c r="J76" s="4"/>
      <c r="K76" s="4"/>
      <c r="L76" s="4"/>
      <c r="M76" s="4"/>
      <c r="N76" s="4"/>
      <c r="O76" s="4"/>
      <c r="P76" s="4"/>
      <c r="Q76" s="4"/>
      <c r="R76" s="4"/>
      <c r="S76" s="4"/>
      <c r="T76" s="4"/>
      <c r="U76" s="4"/>
      <c r="V76" s="4"/>
      <c r="W76" s="4"/>
      <c r="X76" s="4"/>
      <c r="Y76" s="4"/>
      <c r="Z76" s="4"/>
      <c r="AA76" s="4"/>
      <c r="AB76" s="4"/>
      <c r="AC76" s="4"/>
      <c r="AD76" s="4"/>
      <c r="AE76" s="4"/>
      <c r="AF76" s="4"/>
      <c r="AG76" s="4"/>
      <c r="AH76" s="4"/>
      <c r="AI76" s="4"/>
      <c r="AJ76" s="4"/>
      <c r="AK76" s="4"/>
      <c r="AL76" s="4"/>
      <c r="AM76" s="4"/>
      <c r="AN76" s="4"/>
      <c r="AO76" s="4"/>
      <c r="AP76" s="4"/>
      <c r="AQ76" s="4"/>
      <c r="AR76" s="4"/>
      <c r="AS76" s="4"/>
      <c r="AT76" s="4"/>
      <c r="AU76" s="4"/>
      <c r="AV76" s="4"/>
      <c r="AW76" s="4"/>
      <c r="AX76" s="4"/>
      <c r="AY76" s="4"/>
      <c r="AZ76" s="4"/>
      <c r="BA76" s="4"/>
      <c r="BB76" s="4"/>
      <c r="BC76" s="4"/>
      <c r="BD76" s="4"/>
      <c r="BE76" s="4"/>
      <c r="BF76" s="4"/>
      <c r="BG76" s="4"/>
      <c r="BH76" s="4"/>
      <c r="BI76" s="4"/>
      <c r="BJ76" s="4"/>
      <c r="BK76" s="4"/>
      <c r="BL76" s="4"/>
      <c r="BM76" s="4"/>
      <c r="BN76" s="4"/>
      <c r="BO76" s="4"/>
      <c r="BP76" s="4"/>
      <c r="BQ76" s="4"/>
      <c r="BR76" s="4"/>
      <c r="BS76" s="4"/>
      <c r="BT76" s="4"/>
      <c r="BU76" s="4"/>
      <c r="BV76" s="4"/>
      <c r="BW76" s="4"/>
      <c r="BX76" s="4"/>
      <c r="BY76" s="4"/>
      <c r="BZ76" s="4"/>
      <c r="CA76" s="4"/>
      <c r="CB76" s="4"/>
      <c r="CC76" s="4"/>
      <c r="CD76" s="4"/>
      <c r="CE76" s="4"/>
      <c r="CF76" s="4"/>
      <c r="CG76" s="4"/>
      <c r="CH76" s="4"/>
      <c r="CI76" s="4"/>
      <c r="CJ76" s="4"/>
      <c r="CK76" s="4"/>
      <c r="CL76" s="4"/>
      <c r="CM76" s="4"/>
      <c r="CN76" s="4"/>
      <c r="CO76" s="4"/>
      <c r="CP76" s="4"/>
      <c r="CQ76" s="4"/>
      <c r="CR76" s="4"/>
      <c r="CS76" s="4"/>
      <c r="CT76" s="4"/>
      <c r="CU76" s="4"/>
      <c r="CV76" s="4"/>
      <c r="CW76" s="4"/>
      <c r="CX76" s="4"/>
      <c r="CY76" s="4"/>
      <c r="CZ76" s="4"/>
      <c r="DA76" s="4"/>
      <c r="DB76" s="4"/>
      <c r="DC76" s="4"/>
      <c r="DD76" s="4"/>
      <c r="DE76" s="4"/>
      <c r="DF76" s="4"/>
      <c r="DG76" s="4"/>
      <c r="DH76" s="4"/>
      <c r="DI76" s="4"/>
      <c r="DJ76" s="4"/>
      <c r="DK76" s="4"/>
      <c r="DL76" s="4"/>
      <c r="DM76" s="4"/>
      <c r="DN76" s="4"/>
      <c r="DO76" s="4"/>
      <c r="DP76" s="4"/>
      <c r="DQ76" s="4"/>
      <c r="DR76" s="4"/>
      <c r="DS76" s="4"/>
      <c r="DT76" s="4"/>
      <c r="DU76" s="4"/>
      <c r="DV76" s="4"/>
      <c r="DW76" s="4"/>
      <c r="DX76" s="4"/>
      <c r="DY76" s="4"/>
      <c r="DZ76" s="4"/>
      <c r="EA76" s="4"/>
      <c r="EB76" s="4"/>
      <c r="EC76" s="4"/>
      <c r="ED76" s="4"/>
      <c r="EE76" s="4"/>
      <c r="EF76" s="4"/>
      <c r="EG76" s="4"/>
      <c r="EH76" s="4"/>
      <c r="EI76" s="4"/>
      <c r="EJ76" s="4"/>
      <c r="EK76" s="4"/>
      <c r="EL76" s="4"/>
      <c r="EM76" s="4"/>
      <c r="EN76" s="4"/>
      <c r="EO76" s="4"/>
      <c r="EP76" s="4"/>
      <c r="EQ76" s="4"/>
      <c r="ER76" s="4"/>
      <c r="ES76" s="4"/>
      <c r="ET76" s="4"/>
      <c r="EU76" s="4"/>
      <c r="EV76" s="4"/>
      <c r="EW76" s="4"/>
      <c r="EX76" s="4"/>
      <c r="EY76" s="4"/>
      <c r="EZ76" s="4"/>
      <c r="FA76" s="4"/>
      <c r="FB76" s="4"/>
      <c r="FC76" s="4"/>
      <c r="FD76" s="4"/>
      <c r="FE76" s="4"/>
      <c r="FF76" s="4"/>
      <c r="FG76" s="4"/>
      <c r="FH76" s="4"/>
      <c r="FI76" s="4"/>
      <c r="FJ76" s="4"/>
      <c r="FK76" s="4"/>
      <c r="FL76" s="4"/>
      <c r="FM76" s="4"/>
      <c r="FN76" s="4"/>
      <c r="FO76" s="4"/>
      <c r="FP76" s="4"/>
    </row>
    <row r="77" spans="1:172">
      <c r="A77" s="4"/>
      <c r="B77" s="4"/>
      <c r="C77" s="4"/>
      <c r="D77" s="4"/>
      <c r="E77" s="4"/>
      <c r="F77" s="4"/>
      <c r="G77" s="4"/>
      <c r="H77" s="4"/>
      <c r="I77" s="4"/>
      <c r="J77" s="4"/>
      <c r="K77" s="4"/>
      <c r="L77" s="4"/>
      <c r="M77" s="4"/>
      <c r="N77" s="4"/>
      <c r="O77" s="4"/>
      <c r="P77" s="4"/>
      <c r="Q77" s="4"/>
      <c r="R77" s="4"/>
      <c r="S77" s="4"/>
      <c r="T77" s="4"/>
      <c r="U77" s="4"/>
      <c r="V77" s="4"/>
      <c r="W77" s="4"/>
      <c r="X77" s="4"/>
      <c r="Y77" s="4"/>
      <c r="Z77" s="4"/>
      <c r="AA77" s="4"/>
      <c r="AB77" s="4"/>
      <c r="AC77" s="4"/>
      <c r="AD77" s="4"/>
      <c r="AE77" s="4"/>
      <c r="AF77" s="4"/>
      <c r="AG77" s="4"/>
      <c r="AH77" s="4"/>
      <c r="AI77" s="4"/>
      <c r="AJ77" s="4"/>
      <c r="AK77" s="4"/>
      <c r="AL77" s="4"/>
      <c r="AM77" s="4"/>
      <c r="AN77" s="4"/>
      <c r="AO77" s="4"/>
      <c r="AP77" s="4"/>
      <c r="AQ77" s="4"/>
      <c r="AR77" s="4"/>
      <c r="AS77" s="4"/>
      <c r="AT77" s="4"/>
      <c r="AU77" s="4"/>
      <c r="AV77" s="4"/>
      <c r="AW77" s="4"/>
      <c r="AX77" s="4"/>
      <c r="AY77" s="4"/>
      <c r="AZ77" s="4"/>
      <c r="BA77" s="4"/>
      <c r="BB77" s="4"/>
      <c r="BC77" s="4"/>
      <c r="BD77" s="4"/>
      <c r="BE77" s="4"/>
      <c r="BF77" s="4"/>
      <c r="BG77" s="4"/>
      <c r="BH77" s="4"/>
      <c r="BI77" s="4"/>
      <c r="BJ77" s="4"/>
      <c r="BK77" s="4"/>
      <c r="BL77" s="4"/>
      <c r="BM77" s="4"/>
      <c r="BN77" s="4"/>
      <c r="BO77" s="4"/>
      <c r="BP77" s="4"/>
      <c r="BQ77" s="4"/>
      <c r="BR77" s="4"/>
      <c r="BS77" s="4"/>
      <c r="BT77" s="4"/>
      <c r="BU77" s="4"/>
      <c r="BV77" s="4"/>
      <c r="BW77" s="4"/>
      <c r="BX77" s="4"/>
      <c r="BY77" s="4"/>
      <c r="BZ77" s="4"/>
      <c r="CA77" s="4"/>
      <c r="CB77" s="4"/>
      <c r="CC77" s="4"/>
      <c r="CD77" s="4"/>
      <c r="CE77" s="4"/>
      <c r="CF77" s="4"/>
      <c r="CG77" s="4"/>
      <c r="CH77" s="4"/>
      <c r="CI77" s="4"/>
      <c r="CJ77" s="4"/>
      <c r="CK77" s="4"/>
      <c r="CL77" s="4"/>
      <c r="CM77" s="4"/>
      <c r="CN77" s="4"/>
      <c r="CO77" s="4"/>
      <c r="CP77" s="4"/>
      <c r="CQ77" s="4"/>
      <c r="CR77" s="4"/>
      <c r="CS77" s="4"/>
      <c r="CT77" s="4"/>
      <c r="CU77" s="4"/>
      <c r="CV77" s="4"/>
      <c r="CW77" s="4"/>
      <c r="CX77" s="4"/>
      <c r="CY77" s="4"/>
      <c r="CZ77" s="4"/>
      <c r="DA77" s="4"/>
      <c r="DB77" s="4"/>
      <c r="DC77" s="4"/>
      <c r="DD77" s="4"/>
      <c r="DE77" s="4"/>
      <c r="DF77" s="4"/>
      <c r="DG77" s="4"/>
      <c r="DH77" s="4"/>
      <c r="DI77" s="4"/>
      <c r="DJ77" s="4"/>
      <c r="DK77" s="4"/>
      <c r="DL77" s="4"/>
      <c r="DM77" s="4"/>
      <c r="DN77" s="4"/>
      <c r="DO77" s="4"/>
      <c r="DP77" s="4"/>
      <c r="DQ77" s="4"/>
      <c r="DR77" s="4"/>
      <c r="DS77" s="4"/>
      <c r="DT77" s="4"/>
      <c r="DU77" s="4"/>
      <c r="DV77" s="4"/>
      <c r="DW77" s="4"/>
      <c r="DX77" s="4"/>
      <c r="DY77" s="4"/>
      <c r="DZ77" s="4"/>
      <c r="EA77" s="4"/>
      <c r="EB77" s="4"/>
      <c r="EC77" s="4"/>
      <c r="ED77" s="4"/>
      <c r="EE77" s="4"/>
      <c r="EF77" s="4"/>
      <c r="EG77" s="4"/>
      <c r="EH77" s="4"/>
      <c r="EI77" s="4"/>
      <c r="EJ77" s="4"/>
      <c r="EK77" s="4"/>
      <c r="EL77" s="4"/>
      <c r="EM77" s="4"/>
      <c r="EN77" s="4"/>
      <c r="EO77" s="4"/>
      <c r="EP77" s="4"/>
      <c r="EQ77" s="4"/>
      <c r="ER77" s="4"/>
      <c r="ES77" s="4"/>
      <c r="ET77" s="4"/>
      <c r="EU77" s="4"/>
      <c r="EV77" s="4"/>
      <c r="EW77" s="4"/>
      <c r="EX77" s="4"/>
      <c r="EY77" s="4"/>
      <c r="EZ77" s="4"/>
      <c r="FA77" s="4"/>
      <c r="FB77" s="4"/>
      <c r="FC77" s="4"/>
      <c r="FD77" s="4"/>
      <c r="FE77" s="4"/>
      <c r="FF77" s="4"/>
      <c r="FG77" s="4"/>
      <c r="FH77" s="4"/>
      <c r="FI77" s="4"/>
      <c r="FJ77" s="4"/>
      <c r="FK77" s="4"/>
      <c r="FL77" s="4"/>
      <c r="FM77" s="4"/>
      <c r="FN77" s="4"/>
      <c r="FO77" s="4"/>
      <c r="FP77" s="4"/>
    </row>
    <row r="78" spans="1:172">
      <c r="A78" s="4"/>
      <c r="B78" s="4"/>
      <c r="C78" s="4"/>
      <c r="D78" s="4"/>
      <c r="E78" s="4"/>
      <c r="F78" s="4"/>
      <c r="G78" s="4"/>
      <c r="H78" s="4"/>
      <c r="I78" s="4"/>
      <c r="J78" s="4"/>
      <c r="K78" s="4"/>
      <c r="L78" s="4"/>
      <c r="M78" s="4"/>
      <c r="N78" s="4"/>
      <c r="O78" s="4"/>
      <c r="P78" s="4"/>
      <c r="Q78" s="4"/>
      <c r="R78" s="4"/>
      <c r="S78" s="4"/>
      <c r="T78" s="4"/>
      <c r="U78" s="4"/>
      <c r="V78" s="4"/>
      <c r="W78" s="4"/>
      <c r="X78" s="4"/>
      <c r="Y78" s="4"/>
      <c r="Z78" s="4"/>
      <c r="AA78" s="4"/>
      <c r="AB78" s="4"/>
      <c r="AC78" s="4"/>
      <c r="AD78" s="4"/>
      <c r="AE78" s="4"/>
      <c r="AF78" s="4"/>
      <c r="AG78" s="4"/>
      <c r="AH78" s="4"/>
      <c r="AI78" s="4"/>
      <c r="AJ78" s="4"/>
      <c r="AK78" s="4"/>
      <c r="AL78" s="4"/>
      <c r="AM78" s="4"/>
      <c r="AN78" s="4"/>
      <c r="AO78" s="4"/>
      <c r="AP78" s="4"/>
      <c r="AQ78" s="4"/>
      <c r="AR78" s="4"/>
      <c r="AS78" s="4"/>
      <c r="AT78" s="4"/>
      <c r="AU78" s="4"/>
      <c r="AV78" s="4"/>
      <c r="AW78" s="4"/>
      <c r="AX78" s="4"/>
      <c r="AY78" s="4"/>
      <c r="AZ78" s="4"/>
      <c r="BA78" s="4"/>
      <c r="BB78" s="4"/>
      <c r="BC78" s="4"/>
      <c r="BD78" s="4"/>
      <c r="BE78" s="4"/>
      <c r="BF78" s="4"/>
      <c r="BG78" s="4"/>
      <c r="BH78" s="4"/>
      <c r="BI78" s="4"/>
      <c r="BJ78" s="4"/>
      <c r="BK78" s="4"/>
      <c r="BL78" s="4"/>
      <c r="BM78" s="4"/>
      <c r="BN78" s="4"/>
      <c r="BO78" s="4"/>
      <c r="BP78" s="4"/>
      <c r="BQ78" s="4"/>
      <c r="BR78" s="4"/>
      <c r="BS78" s="4"/>
      <c r="BT78" s="4"/>
      <c r="BU78" s="4"/>
      <c r="BV78" s="4"/>
      <c r="BW78" s="4"/>
      <c r="BX78" s="4"/>
      <c r="BY78" s="4"/>
      <c r="BZ78" s="4"/>
      <c r="CA78" s="4"/>
      <c r="CB78" s="4"/>
      <c r="CC78" s="4"/>
      <c r="CD78" s="4"/>
      <c r="CE78" s="4"/>
      <c r="CF78" s="4"/>
      <c r="CG78" s="4"/>
      <c r="CH78" s="4"/>
      <c r="CI78" s="4"/>
      <c r="CJ78" s="4"/>
      <c r="CK78" s="4"/>
      <c r="CL78" s="4"/>
      <c r="CM78" s="4"/>
      <c r="CN78" s="4"/>
      <c r="CO78" s="4"/>
      <c r="CP78" s="4"/>
      <c r="CQ78" s="4"/>
      <c r="CR78" s="4"/>
      <c r="CS78" s="4"/>
      <c r="CT78" s="4"/>
      <c r="CU78" s="4"/>
      <c r="CV78" s="4"/>
      <c r="CW78" s="4"/>
      <c r="CX78" s="4"/>
      <c r="CY78" s="4"/>
      <c r="CZ78" s="4"/>
      <c r="DA78" s="4"/>
      <c r="DB78" s="4"/>
      <c r="DC78" s="4"/>
      <c r="DD78" s="4"/>
      <c r="DE78" s="4"/>
      <c r="DF78" s="4"/>
      <c r="DG78" s="4"/>
      <c r="DH78" s="4"/>
      <c r="DI78" s="4"/>
      <c r="DJ78" s="4"/>
      <c r="DK78" s="4"/>
      <c r="DL78" s="4"/>
      <c r="DM78" s="4"/>
      <c r="DN78" s="4"/>
      <c r="DO78" s="4"/>
      <c r="DP78" s="4"/>
      <c r="DQ78" s="4"/>
      <c r="DR78" s="4"/>
      <c r="DS78" s="4"/>
      <c r="DT78" s="4"/>
      <c r="DU78" s="4"/>
      <c r="DV78" s="4"/>
      <c r="DW78" s="4"/>
      <c r="DX78" s="4"/>
      <c r="DY78" s="4"/>
      <c r="DZ78" s="4"/>
      <c r="EA78" s="4"/>
      <c r="EB78" s="4"/>
      <c r="EC78" s="4"/>
      <c r="ED78" s="4"/>
      <c r="EE78" s="4"/>
      <c r="EF78" s="4"/>
      <c r="EG78" s="4"/>
      <c r="EH78" s="4"/>
      <c r="EI78" s="4"/>
      <c r="EJ78" s="4"/>
      <c r="EK78" s="4"/>
      <c r="EL78" s="4"/>
      <c r="EM78" s="4"/>
      <c r="EN78" s="4"/>
      <c r="EO78" s="4"/>
      <c r="EP78" s="4"/>
      <c r="EQ78" s="4"/>
      <c r="ER78" s="4"/>
      <c r="ES78" s="4"/>
      <c r="ET78" s="4"/>
      <c r="EU78" s="4"/>
      <c r="EV78" s="4"/>
      <c r="EW78" s="4"/>
      <c r="EX78" s="4"/>
      <c r="EY78" s="4"/>
      <c r="EZ78" s="4"/>
      <c r="FA78" s="4"/>
      <c r="FB78" s="4"/>
      <c r="FC78" s="4"/>
      <c r="FD78" s="4"/>
      <c r="FE78" s="4"/>
      <c r="FF78" s="4"/>
      <c r="FG78" s="4"/>
      <c r="FH78" s="4"/>
      <c r="FI78" s="4"/>
      <c r="FJ78" s="4"/>
      <c r="FK78" s="4"/>
      <c r="FL78" s="4"/>
      <c r="FM78" s="4"/>
      <c r="FN78" s="4"/>
      <c r="FO78" s="4"/>
      <c r="FP78" s="4"/>
    </row>
    <row r="79" spans="1:172">
      <c r="A79" s="4"/>
      <c r="B79" s="4"/>
      <c r="C79" s="4"/>
      <c r="D79" s="4"/>
      <c r="E79" s="4"/>
      <c r="F79" s="4"/>
      <c r="G79" s="4"/>
      <c r="H79" s="4"/>
      <c r="I79" s="4"/>
      <c r="J79" s="4"/>
      <c r="K79" s="4"/>
      <c r="L79" s="4"/>
      <c r="M79" s="4"/>
      <c r="N79" s="4"/>
      <c r="O79" s="4"/>
      <c r="P79" s="4"/>
      <c r="Q79" s="4"/>
      <c r="R79" s="4"/>
      <c r="S79" s="4"/>
      <c r="T79" s="4"/>
      <c r="U79" s="4"/>
      <c r="V79" s="4"/>
      <c r="W79" s="4"/>
      <c r="X79" s="4"/>
      <c r="Y79" s="4"/>
      <c r="Z79" s="4"/>
      <c r="AA79" s="4"/>
      <c r="AB79" s="4"/>
      <c r="AC79" s="4"/>
      <c r="AD79" s="4"/>
      <c r="AE79" s="4"/>
      <c r="AF79" s="4"/>
      <c r="AG79" s="4"/>
      <c r="AH79" s="4"/>
      <c r="AI79" s="4"/>
      <c r="AJ79" s="4"/>
      <c r="AK79" s="4"/>
      <c r="AL79" s="4"/>
      <c r="AM79" s="4"/>
      <c r="AN79" s="4"/>
      <c r="AO79" s="4"/>
      <c r="AP79" s="4"/>
      <c r="AQ79" s="4"/>
      <c r="AR79" s="4"/>
      <c r="AS79" s="4"/>
      <c r="AT79" s="4"/>
      <c r="AU79" s="4"/>
      <c r="AV79" s="4"/>
      <c r="AW79" s="4"/>
      <c r="AX79" s="4"/>
      <c r="AY79" s="4"/>
      <c r="AZ79" s="4"/>
      <c r="BA79" s="4"/>
      <c r="BB79" s="4"/>
      <c r="BC79" s="4"/>
      <c r="BD79" s="4"/>
      <c r="BE79" s="4"/>
      <c r="BF79" s="4"/>
      <c r="BG79" s="4"/>
      <c r="BH79" s="4"/>
      <c r="BI79" s="4"/>
      <c r="BJ79" s="4"/>
      <c r="BK79" s="4"/>
      <c r="BL79" s="4"/>
      <c r="BM79" s="4"/>
      <c r="BN79" s="4"/>
      <c r="BO79" s="4"/>
      <c r="BP79" s="4"/>
      <c r="BQ79" s="4"/>
      <c r="BR79" s="4"/>
      <c r="BS79" s="4"/>
      <c r="BT79" s="4"/>
      <c r="BU79" s="4"/>
      <c r="BV79" s="4"/>
      <c r="BW79" s="4"/>
      <c r="BX79" s="4"/>
      <c r="BY79" s="4"/>
      <c r="BZ79" s="4"/>
      <c r="CA79" s="4"/>
      <c r="CB79" s="4"/>
      <c r="CC79" s="4"/>
      <c r="CD79" s="4"/>
      <c r="CE79" s="4"/>
      <c r="CF79" s="4"/>
      <c r="CG79" s="4"/>
      <c r="CH79" s="4"/>
      <c r="CI79" s="4"/>
      <c r="CJ79" s="4"/>
      <c r="CK79" s="4"/>
      <c r="CL79" s="4"/>
      <c r="CM79" s="4"/>
      <c r="CN79" s="4"/>
      <c r="CO79" s="4"/>
      <c r="CP79" s="4"/>
      <c r="CQ79" s="4"/>
      <c r="CR79" s="4"/>
      <c r="CS79" s="4"/>
      <c r="CT79" s="4"/>
      <c r="CU79" s="4"/>
      <c r="CV79" s="4"/>
      <c r="CW79" s="4"/>
      <c r="CX79" s="4"/>
      <c r="CY79" s="4"/>
      <c r="CZ79" s="4"/>
      <c r="DA79" s="4"/>
      <c r="DB79" s="4"/>
      <c r="DC79" s="4"/>
      <c r="DD79" s="4"/>
      <c r="DE79" s="4"/>
      <c r="DF79" s="4"/>
      <c r="DG79" s="4"/>
      <c r="DH79" s="4"/>
      <c r="DI79" s="4"/>
      <c r="DJ79" s="4"/>
      <c r="DK79" s="4"/>
      <c r="DL79" s="4"/>
      <c r="DM79" s="4"/>
      <c r="DN79" s="4"/>
      <c r="DO79" s="4"/>
      <c r="DP79" s="4"/>
      <c r="DQ79" s="4"/>
      <c r="DR79" s="4"/>
      <c r="DS79" s="4"/>
      <c r="DT79" s="4"/>
      <c r="DU79" s="4"/>
      <c r="DV79" s="4"/>
      <c r="DW79" s="4"/>
      <c r="DX79" s="4"/>
      <c r="DY79" s="4"/>
      <c r="DZ79" s="4"/>
      <c r="EA79" s="4"/>
      <c r="EB79" s="4"/>
      <c r="EC79" s="4"/>
      <c r="ED79" s="4"/>
      <c r="EE79" s="4"/>
      <c r="EF79" s="4"/>
      <c r="EG79" s="4"/>
      <c r="EH79" s="4"/>
      <c r="EI79" s="4"/>
      <c r="EJ79" s="4"/>
      <c r="EK79" s="4"/>
      <c r="EL79" s="4"/>
      <c r="EM79" s="4"/>
      <c r="EN79" s="4"/>
      <c r="EO79" s="4"/>
      <c r="EP79" s="4"/>
      <c r="EQ79" s="4"/>
      <c r="ER79" s="4"/>
      <c r="ES79" s="4"/>
      <c r="ET79" s="4"/>
      <c r="EU79" s="4"/>
      <c r="EV79" s="4"/>
      <c r="EW79" s="4"/>
      <c r="EX79" s="4"/>
      <c r="EY79" s="4"/>
      <c r="EZ79" s="4"/>
      <c r="FA79" s="4"/>
      <c r="FB79" s="4"/>
      <c r="FC79" s="4"/>
      <c r="FD79" s="4"/>
      <c r="FE79" s="4"/>
      <c r="FF79" s="4"/>
      <c r="FG79" s="4"/>
      <c r="FH79" s="4"/>
      <c r="FI79" s="4"/>
      <c r="FJ79" s="4"/>
      <c r="FK79" s="4"/>
      <c r="FL79" s="4"/>
      <c r="FM79" s="4"/>
      <c r="FN79" s="4"/>
      <c r="FO79" s="4"/>
      <c r="FP79" s="4"/>
    </row>
    <row r="80" spans="1:172">
      <c r="A80" s="4"/>
      <c r="B80" s="4"/>
      <c r="C80" s="4"/>
      <c r="D80" s="4"/>
      <c r="E80" s="4"/>
      <c r="F80" s="4"/>
      <c r="G80" s="4"/>
      <c r="H80" s="4"/>
      <c r="I80" s="4"/>
      <c r="J80" s="4"/>
      <c r="K80" s="4"/>
      <c r="L80" s="4"/>
      <c r="M80" s="4"/>
      <c r="N80" s="4"/>
      <c r="O80" s="4"/>
      <c r="P80" s="4"/>
      <c r="Q80" s="4"/>
      <c r="R80" s="4"/>
      <c r="S80" s="4"/>
      <c r="T80" s="4"/>
      <c r="U80" s="4"/>
      <c r="V80" s="4"/>
      <c r="W80" s="4"/>
      <c r="X80" s="4"/>
      <c r="Y80" s="4"/>
      <c r="Z80" s="4"/>
      <c r="AA80" s="4"/>
      <c r="AB80" s="4"/>
      <c r="AC80" s="4"/>
      <c r="AD80" s="4"/>
      <c r="AE80" s="4"/>
      <c r="AF80" s="4"/>
      <c r="AG80" s="4"/>
      <c r="AH80" s="4"/>
      <c r="AI80" s="4"/>
      <c r="AJ80" s="4"/>
      <c r="AK80" s="4"/>
      <c r="AL80" s="4"/>
      <c r="AM80" s="4"/>
      <c r="AN80" s="4"/>
      <c r="AO80" s="4"/>
      <c r="AP80" s="4"/>
      <c r="AQ80" s="4"/>
      <c r="AR80" s="4"/>
      <c r="AS80" s="4"/>
      <c r="AT80" s="4"/>
      <c r="AU80" s="4"/>
      <c r="AV80" s="4"/>
      <c r="AW80" s="4"/>
      <c r="AX80" s="4"/>
      <c r="AY80" s="4"/>
      <c r="AZ80" s="4"/>
      <c r="BA80" s="4"/>
      <c r="BB80" s="4"/>
      <c r="BC80" s="4"/>
      <c r="BD80" s="4"/>
      <c r="BE80" s="4"/>
      <c r="BF80" s="4"/>
      <c r="BG80" s="4"/>
      <c r="BH80" s="4"/>
      <c r="BI80" s="4"/>
      <c r="BJ80" s="4"/>
      <c r="BK80" s="4"/>
      <c r="BL80" s="4"/>
      <c r="BM80" s="4"/>
      <c r="BN80" s="4"/>
      <c r="BO80" s="4"/>
      <c r="BP80" s="4"/>
      <c r="BQ80" s="4"/>
      <c r="BR80" s="4"/>
      <c r="BS80" s="4"/>
      <c r="BT80" s="4"/>
      <c r="BU80" s="4"/>
      <c r="BV80" s="4"/>
      <c r="BW80" s="4"/>
      <c r="BX80" s="4"/>
      <c r="BY80" s="4"/>
      <c r="BZ80" s="4"/>
      <c r="CA80" s="4"/>
      <c r="CB80" s="4"/>
      <c r="CC80" s="4"/>
      <c r="CD80" s="4"/>
      <c r="CE80" s="4"/>
      <c r="CF80" s="4"/>
      <c r="CG80" s="4"/>
      <c r="CH80" s="4"/>
      <c r="CI80" s="4"/>
      <c r="CJ80" s="4"/>
      <c r="CK80" s="4"/>
      <c r="CL80" s="4"/>
      <c r="CM80" s="4"/>
      <c r="CN80" s="4"/>
      <c r="CO80" s="4"/>
      <c r="CP80" s="4"/>
      <c r="CQ80" s="4"/>
      <c r="CR80" s="4"/>
      <c r="CS80" s="4"/>
      <c r="CT80" s="4"/>
      <c r="CU80" s="4"/>
      <c r="CV80" s="4"/>
      <c r="CW80" s="4"/>
      <c r="CX80" s="4"/>
      <c r="CY80" s="4"/>
      <c r="CZ80" s="4"/>
      <c r="DA80" s="4"/>
      <c r="DB80" s="4"/>
      <c r="DC80" s="4"/>
      <c r="DD80" s="4"/>
      <c r="DE80" s="4"/>
      <c r="DF80" s="4"/>
      <c r="DG80" s="4"/>
      <c r="DH80" s="4"/>
      <c r="DI80" s="4"/>
      <c r="DJ80" s="4"/>
      <c r="DK80" s="4"/>
      <c r="DL80" s="4"/>
      <c r="DM80" s="4"/>
      <c r="DN80" s="4"/>
      <c r="DO80" s="4"/>
      <c r="DP80" s="4"/>
      <c r="DQ80" s="4"/>
      <c r="DR80" s="4"/>
      <c r="DS80" s="4"/>
      <c r="DT80" s="4"/>
      <c r="DU80" s="4"/>
      <c r="DV80" s="4"/>
      <c r="DW80" s="4"/>
      <c r="DX80" s="4"/>
      <c r="DY80" s="4"/>
      <c r="DZ80" s="4"/>
      <c r="EA80" s="4"/>
      <c r="EB80" s="4"/>
      <c r="EC80" s="4"/>
      <c r="ED80" s="4"/>
      <c r="EE80" s="4"/>
      <c r="EF80" s="4"/>
      <c r="EG80" s="4"/>
      <c r="EH80" s="4"/>
      <c r="EI80" s="4"/>
      <c r="EJ80" s="4"/>
      <c r="EK80" s="4"/>
      <c r="EL80" s="4"/>
      <c r="EM80" s="4"/>
      <c r="EN80" s="4"/>
      <c r="EO80" s="4"/>
      <c r="EP80" s="4"/>
      <c r="EQ80" s="4"/>
      <c r="ER80" s="4"/>
      <c r="ES80" s="4"/>
      <c r="ET80" s="4"/>
      <c r="EU80" s="4"/>
      <c r="EV80" s="4"/>
      <c r="EW80" s="4"/>
      <c r="EX80" s="4"/>
      <c r="EY80" s="4"/>
      <c r="EZ80" s="4"/>
      <c r="FA80" s="4"/>
      <c r="FB80" s="4"/>
      <c r="FC80" s="4"/>
      <c r="FD80" s="4"/>
      <c r="FE80" s="4"/>
      <c r="FF80" s="4"/>
      <c r="FG80" s="4"/>
      <c r="FH80" s="4"/>
      <c r="FI80" s="4"/>
      <c r="FJ80" s="4"/>
      <c r="FK80" s="4"/>
      <c r="FL80" s="4"/>
      <c r="FM80" s="4"/>
      <c r="FN80" s="4"/>
      <c r="FO80" s="4"/>
      <c r="FP80" s="4"/>
    </row>
    <row r="81" spans="1:172">
      <c r="A81" s="4"/>
      <c r="B81" s="4"/>
      <c r="C81" s="4"/>
      <c r="D81" s="4"/>
      <c r="E81" s="4"/>
      <c r="F81" s="4"/>
      <c r="G81" s="4"/>
      <c r="H81" s="4"/>
      <c r="I81" s="4"/>
      <c r="J81" s="4"/>
      <c r="K81" s="4"/>
      <c r="L81" s="4"/>
      <c r="M81" s="4"/>
      <c r="N81" s="4"/>
      <c r="O81" s="4"/>
      <c r="P81" s="4"/>
      <c r="Q81" s="4"/>
      <c r="R81" s="4"/>
      <c r="S81" s="4"/>
      <c r="T81" s="4"/>
      <c r="U81" s="4"/>
      <c r="V81" s="4"/>
      <c r="W81" s="4"/>
      <c r="X81" s="4"/>
      <c r="Y81" s="4"/>
      <c r="Z81" s="4"/>
      <c r="AA81" s="4"/>
      <c r="AB81" s="4"/>
      <c r="AC81" s="4"/>
      <c r="AD81" s="4"/>
      <c r="AE81" s="4"/>
      <c r="AF81" s="4"/>
      <c r="AG81" s="4"/>
      <c r="AH81" s="4"/>
      <c r="AI81" s="4"/>
      <c r="AJ81" s="4"/>
      <c r="AK81" s="4"/>
      <c r="AL81" s="4"/>
      <c r="AM81" s="4"/>
      <c r="AN81" s="4"/>
      <c r="AO81" s="4"/>
      <c r="AP81" s="4"/>
      <c r="AQ81" s="4"/>
      <c r="AR81" s="4"/>
      <c r="AS81" s="4"/>
      <c r="AT81" s="4"/>
      <c r="AU81" s="4"/>
      <c r="AV81" s="4"/>
      <c r="AW81" s="4"/>
      <c r="AX81" s="4"/>
      <c r="AY81" s="4"/>
      <c r="AZ81" s="4"/>
      <c r="BA81" s="4"/>
      <c r="BB81" s="4"/>
      <c r="BC81" s="4"/>
      <c r="BD81" s="4"/>
      <c r="BE81" s="4"/>
      <c r="BF81" s="4"/>
      <c r="BG81" s="4"/>
      <c r="BH81" s="4"/>
      <c r="BI81" s="4"/>
      <c r="BJ81" s="4"/>
      <c r="BK81" s="4"/>
      <c r="BL81" s="4"/>
      <c r="BM81" s="4"/>
      <c r="BN81" s="4"/>
      <c r="BO81" s="4"/>
      <c r="BP81" s="4"/>
      <c r="BQ81" s="4"/>
      <c r="BR81" s="4"/>
      <c r="BS81" s="4"/>
      <c r="BT81" s="4"/>
      <c r="BU81" s="4"/>
      <c r="BV81" s="4"/>
      <c r="BW81" s="4"/>
      <c r="BX81" s="4"/>
      <c r="BY81" s="4"/>
      <c r="BZ81" s="4"/>
      <c r="CA81" s="4"/>
      <c r="CB81" s="4"/>
      <c r="CC81" s="4"/>
      <c r="CD81" s="4"/>
      <c r="CE81" s="4"/>
      <c r="CF81" s="4"/>
      <c r="CG81" s="4"/>
      <c r="CH81" s="4"/>
      <c r="CI81" s="4"/>
      <c r="CJ81" s="4"/>
      <c r="CK81" s="4"/>
      <c r="CL81" s="4"/>
      <c r="CM81" s="4"/>
      <c r="CN81" s="4"/>
      <c r="CO81" s="4"/>
      <c r="CP81" s="4"/>
      <c r="CQ81" s="4"/>
      <c r="CR81" s="4"/>
      <c r="CS81" s="4"/>
      <c r="CT81" s="4"/>
      <c r="CU81" s="4"/>
      <c r="CV81" s="4"/>
      <c r="CW81" s="4"/>
      <c r="CX81" s="4"/>
      <c r="CY81" s="4"/>
      <c r="CZ81" s="4"/>
      <c r="DA81" s="4"/>
      <c r="DB81" s="4"/>
      <c r="DC81" s="4"/>
      <c r="DD81" s="4"/>
      <c r="DE81" s="4"/>
      <c r="DF81" s="4"/>
      <c r="DG81" s="4"/>
      <c r="DH81" s="4"/>
      <c r="DI81" s="4"/>
      <c r="DJ81" s="4"/>
      <c r="DK81" s="4"/>
      <c r="DL81" s="4"/>
      <c r="DM81" s="4"/>
      <c r="DN81" s="4"/>
      <c r="DO81" s="4"/>
      <c r="DP81" s="4"/>
      <c r="DQ81" s="4"/>
      <c r="DR81" s="4"/>
      <c r="DS81" s="4"/>
      <c r="DT81" s="4"/>
      <c r="DU81" s="4"/>
      <c r="DV81" s="4"/>
      <c r="DW81" s="4"/>
      <c r="DX81" s="4"/>
      <c r="DY81" s="4"/>
      <c r="DZ81" s="4"/>
      <c r="EA81" s="4"/>
      <c r="EB81" s="4"/>
      <c r="EC81" s="4"/>
      <c r="ED81" s="4"/>
      <c r="EE81" s="4"/>
      <c r="EF81" s="4"/>
      <c r="EG81" s="4"/>
      <c r="EH81" s="4"/>
      <c r="EI81" s="4"/>
      <c r="EJ81" s="4"/>
      <c r="EK81" s="4"/>
      <c r="EL81" s="4"/>
      <c r="EM81" s="4"/>
      <c r="EN81" s="4"/>
      <c r="EO81" s="4"/>
      <c r="EP81" s="4"/>
      <c r="EQ81" s="4"/>
      <c r="ER81" s="4"/>
      <c r="ES81" s="4"/>
      <c r="ET81" s="4"/>
      <c r="EU81" s="4"/>
      <c r="EV81" s="4"/>
      <c r="EW81" s="4"/>
      <c r="EX81" s="4"/>
      <c r="EY81" s="4"/>
      <c r="EZ81" s="4"/>
      <c r="FA81" s="4"/>
      <c r="FB81" s="4"/>
      <c r="FC81" s="4"/>
      <c r="FD81" s="4"/>
      <c r="FE81" s="4"/>
      <c r="FF81" s="4"/>
      <c r="FG81" s="4"/>
      <c r="FH81" s="4"/>
      <c r="FI81" s="4"/>
      <c r="FJ81" s="4"/>
      <c r="FK81" s="4"/>
      <c r="FL81" s="4"/>
      <c r="FM81" s="4"/>
      <c r="FN81" s="4"/>
      <c r="FO81" s="4"/>
      <c r="FP81" s="4"/>
    </row>
    <row r="82" spans="1:172">
      <c r="A82" s="4"/>
      <c r="B82" s="4"/>
      <c r="C82" s="4"/>
      <c r="D82" s="4"/>
      <c r="E82" s="4"/>
      <c r="F82" s="4"/>
      <c r="G82" s="4"/>
      <c r="H82" s="4"/>
      <c r="I82" s="4"/>
      <c r="J82" s="4"/>
      <c r="K82" s="4"/>
      <c r="L82" s="4"/>
      <c r="M82" s="4"/>
      <c r="N82" s="4"/>
      <c r="O82" s="4"/>
      <c r="P82" s="4"/>
      <c r="Q82" s="4"/>
      <c r="R82" s="4"/>
      <c r="S82" s="4"/>
      <c r="T82" s="4"/>
      <c r="U82" s="4"/>
      <c r="V82" s="4"/>
      <c r="W82" s="4"/>
      <c r="X82" s="4"/>
      <c r="Y82" s="4"/>
      <c r="Z82" s="4"/>
      <c r="AA82" s="4"/>
      <c r="AB82" s="4"/>
      <c r="AC82" s="4"/>
      <c r="AD82" s="4"/>
      <c r="AE82" s="4"/>
      <c r="AF82" s="4"/>
      <c r="AG82" s="4"/>
      <c r="AH82" s="4"/>
      <c r="AI82" s="4"/>
      <c r="AJ82" s="4"/>
      <c r="AK82" s="4"/>
      <c r="AL82" s="4"/>
      <c r="AM82" s="4"/>
      <c r="AN82" s="4"/>
      <c r="AO82" s="4"/>
      <c r="AP82" s="4"/>
      <c r="AQ82" s="4"/>
      <c r="AR82" s="4"/>
      <c r="AS82" s="4"/>
      <c r="AT82" s="4"/>
      <c r="AU82" s="4"/>
      <c r="AV82" s="4"/>
      <c r="AW82" s="4"/>
      <c r="AX82" s="4"/>
      <c r="AY82" s="4"/>
      <c r="AZ82" s="4"/>
      <c r="BA82" s="4"/>
      <c r="BB82" s="4"/>
      <c r="BC82" s="4"/>
      <c r="BD82" s="4"/>
      <c r="BE82" s="4"/>
      <c r="BF82" s="4"/>
      <c r="BG82" s="4"/>
      <c r="BH82" s="4"/>
      <c r="BI82" s="4"/>
      <c r="BJ82" s="4"/>
      <c r="BK82" s="4"/>
      <c r="BL82" s="4"/>
      <c r="BM82" s="4"/>
      <c r="BN82" s="4"/>
      <c r="BO82" s="4"/>
      <c r="BP82" s="4"/>
      <c r="BQ82" s="4"/>
      <c r="BR82" s="4"/>
      <c r="BS82" s="4"/>
      <c r="BT82" s="4"/>
      <c r="BU82" s="4"/>
      <c r="BV82" s="4"/>
      <c r="BW82" s="4"/>
      <c r="BX82" s="4"/>
      <c r="BY82" s="4"/>
      <c r="BZ82" s="4"/>
      <c r="CA82" s="4"/>
      <c r="CB82" s="4"/>
      <c r="CC82" s="4"/>
      <c r="CD82" s="4"/>
      <c r="CE82" s="4"/>
      <c r="CF82" s="4"/>
      <c r="CG82" s="4"/>
      <c r="CH82" s="4"/>
      <c r="CI82" s="4"/>
      <c r="CJ82" s="4"/>
      <c r="CK82" s="4"/>
      <c r="CL82" s="4"/>
      <c r="CM82" s="4"/>
      <c r="CN82" s="4"/>
      <c r="CO82" s="4"/>
      <c r="CP82" s="4"/>
      <c r="CQ82" s="4"/>
      <c r="CR82" s="4"/>
      <c r="CS82" s="4"/>
      <c r="CT82" s="4"/>
      <c r="CU82" s="4"/>
      <c r="CV82" s="4"/>
      <c r="CW82" s="4"/>
      <c r="CX82" s="4"/>
      <c r="CY82" s="4"/>
      <c r="CZ82" s="4"/>
      <c r="DA82" s="4"/>
      <c r="DB82" s="4"/>
      <c r="DC82" s="4"/>
      <c r="DD82" s="4"/>
      <c r="DE82" s="4"/>
      <c r="DF82" s="4"/>
      <c r="DG82" s="4"/>
      <c r="DH82" s="4"/>
      <c r="DI82" s="4"/>
      <c r="DJ82" s="4"/>
      <c r="DK82" s="4"/>
      <c r="DL82" s="4"/>
      <c r="DM82" s="4"/>
      <c r="DN82" s="4"/>
      <c r="DO82" s="4"/>
      <c r="DP82" s="4"/>
      <c r="DQ82" s="4"/>
      <c r="DR82" s="4"/>
      <c r="DS82" s="4"/>
      <c r="DT82" s="4"/>
      <c r="DU82" s="4"/>
      <c r="DV82" s="4"/>
      <c r="DW82" s="4"/>
      <c r="DX82" s="4"/>
      <c r="DY82" s="4"/>
      <c r="DZ82" s="4"/>
      <c r="EA82" s="4"/>
      <c r="EB82" s="4"/>
      <c r="EC82" s="4"/>
      <c r="ED82" s="4"/>
      <c r="EE82" s="4"/>
      <c r="EF82" s="4"/>
      <c r="EG82" s="4"/>
      <c r="EH82" s="4"/>
      <c r="EI82" s="4"/>
      <c r="EJ82" s="4"/>
      <c r="EK82" s="4"/>
      <c r="EL82" s="4"/>
      <c r="EM82" s="4"/>
      <c r="EN82" s="4"/>
      <c r="EO82" s="4"/>
      <c r="EP82" s="4"/>
      <c r="EQ82" s="4"/>
      <c r="ER82" s="4"/>
      <c r="ES82" s="4"/>
      <c r="ET82" s="4"/>
      <c r="EU82" s="4"/>
      <c r="EV82" s="4"/>
      <c r="EW82" s="4"/>
      <c r="EX82" s="4"/>
      <c r="EY82" s="4"/>
      <c r="EZ82" s="4"/>
      <c r="FA82" s="4"/>
      <c r="FB82" s="4"/>
      <c r="FC82" s="4"/>
      <c r="FD82" s="4"/>
      <c r="FE82" s="4"/>
      <c r="FF82" s="4"/>
      <c r="FG82" s="4"/>
      <c r="FH82" s="4"/>
      <c r="FI82" s="4"/>
      <c r="FJ82" s="4"/>
      <c r="FK82" s="4"/>
      <c r="FL82" s="4"/>
      <c r="FM82" s="4"/>
      <c r="FN82" s="4"/>
      <c r="FO82" s="4"/>
      <c r="FP82" s="4"/>
    </row>
    <row r="83" spans="1:172">
      <c r="A83" s="4"/>
      <c r="B83" s="4"/>
      <c r="C83" s="4"/>
      <c r="D83" s="4"/>
      <c r="E83" s="4"/>
      <c r="F83" s="4"/>
      <c r="G83" s="4"/>
      <c r="H83" s="4"/>
      <c r="I83" s="4"/>
      <c r="J83" s="4"/>
      <c r="K83" s="4"/>
      <c r="L83" s="4"/>
      <c r="M83" s="4"/>
      <c r="N83" s="4"/>
      <c r="O83" s="4"/>
      <c r="P83" s="4"/>
      <c r="Q83" s="4"/>
      <c r="R83" s="4"/>
      <c r="S83" s="4"/>
      <c r="T83" s="4"/>
      <c r="U83" s="4"/>
      <c r="V83" s="4"/>
      <c r="W83" s="4"/>
      <c r="X83" s="4"/>
      <c r="Y83" s="4"/>
      <c r="Z83" s="4"/>
      <c r="AA83" s="4"/>
      <c r="AB83" s="4"/>
      <c r="AC83" s="4"/>
      <c r="AD83" s="4"/>
      <c r="AE83" s="4"/>
      <c r="AF83" s="4"/>
      <c r="AG83" s="4"/>
      <c r="AH83" s="4"/>
      <c r="AI83" s="4"/>
      <c r="AJ83" s="4"/>
      <c r="AK83" s="4"/>
      <c r="AL83" s="4"/>
      <c r="AM83" s="4"/>
      <c r="AN83" s="4"/>
      <c r="AO83" s="4"/>
      <c r="AP83" s="4"/>
      <c r="AQ83" s="4"/>
      <c r="AR83" s="4"/>
      <c r="AS83" s="4"/>
      <c r="AT83" s="4"/>
      <c r="AU83" s="4"/>
      <c r="AV83" s="4"/>
      <c r="AW83" s="4"/>
      <c r="AX83" s="4"/>
      <c r="AY83" s="4"/>
      <c r="AZ83" s="4"/>
      <c r="BA83" s="4"/>
      <c r="BB83" s="4"/>
      <c r="BC83" s="4"/>
      <c r="BD83" s="4"/>
      <c r="BE83" s="4"/>
      <c r="BF83" s="4"/>
      <c r="BG83" s="4"/>
      <c r="BH83" s="4"/>
      <c r="BI83" s="4"/>
      <c r="BJ83" s="4"/>
      <c r="BK83" s="4"/>
      <c r="BL83" s="4"/>
      <c r="BM83" s="4"/>
      <c r="BN83" s="4"/>
      <c r="BO83" s="4"/>
      <c r="BP83" s="4"/>
      <c r="BQ83" s="4"/>
      <c r="BR83" s="4"/>
      <c r="BS83" s="4"/>
      <c r="BT83" s="4"/>
      <c r="BU83" s="4"/>
      <c r="BV83" s="4"/>
      <c r="BW83" s="4"/>
      <c r="BX83" s="4"/>
      <c r="BY83" s="4"/>
      <c r="BZ83" s="4"/>
      <c r="CA83" s="4"/>
      <c r="CB83" s="4"/>
      <c r="CC83" s="4"/>
      <c r="CD83" s="4"/>
      <c r="CE83" s="4"/>
      <c r="CF83" s="4"/>
      <c r="CG83" s="4"/>
      <c r="CH83" s="4"/>
      <c r="CI83" s="4"/>
      <c r="CJ83" s="4"/>
      <c r="CK83" s="4"/>
      <c r="CL83" s="4"/>
      <c r="CM83" s="4"/>
      <c r="CN83" s="4"/>
      <c r="CO83" s="4"/>
      <c r="CP83" s="4"/>
      <c r="CQ83" s="4"/>
      <c r="CR83" s="4"/>
      <c r="CS83" s="4"/>
      <c r="CT83" s="4"/>
      <c r="CU83" s="4"/>
      <c r="CV83" s="4"/>
      <c r="CW83" s="4"/>
      <c r="CX83" s="4"/>
      <c r="CY83" s="4"/>
      <c r="CZ83" s="4"/>
      <c r="DA83" s="4"/>
      <c r="DB83" s="4"/>
      <c r="DC83" s="4"/>
      <c r="DD83" s="4"/>
      <c r="DE83" s="4"/>
      <c r="DF83" s="4"/>
      <c r="DG83" s="4"/>
      <c r="DH83" s="4"/>
      <c r="DI83" s="4"/>
      <c r="DJ83" s="4"/>
      <c r="DK83" s="4"/>
      <c r="DL83" s="4"/>
      <c r="DM83" s="4"/>
      <c r="DN83" s="4"/>
      <c r="DO83" s="4"/>
      <c r="DP83" s="4"/>
      <c r="DQ83" s="4"/>
      <c r="DR83" s="4"/>
      <c r="DS83" s="4"/>
      <c r="DT83" s="4"/>
      <c r="DU83" s="4"/>
      <c r="DV83" s="4"/>
      <c r="DW83" s="4"/>
      <c r="DX83" s="4"/>
      <c r="DY83" s="4"/>
      <c r="DZ83" s="4"/>
      <c r="EA83" s="4"/>
      <c r="EB83" s="4"/>
      <c r="EC83" s="4"/>
      <c r="ED83" s="4"/>
      <c r="EE83" s="4"/>
      <c r="EF83" s="4"/>
      <c r="EG83" s="4"/>
      <c r="EH83" s="4"/>
      <c r="EI83" s="4"/>
      <c r="EJ83" s="4"/>
      <c r="EK83" s="4"/>
      <c r="EL83" s="4"/>
      <c r="EM83" s="4"/>
      <c r="EN83" s="4"/>
      <c r="EO83" s="4"/>
      <c r="EP83" s="4"/>
      <c r="EQ83" s="4"/>
      <c r="ER83" s="4"/>
      <c r="ES83" s="4"/>
      <c r="ET83" s="4"/>
      <c r="EU83" s="4"/>
      <c r="EV83" s="4"/>
      <c r="EW83" s="4"/>
      <c r="EX83" s="4"/>
      <c r="EY83" s="4"/>
      <c r="EZ83" s="4"/>
      <c r="FA83" s="4"/>
      <c r="FB83" s="4"/>
      <c r="FC83" s="4"/>
      <c r="FD83" s="4"/>
      <c r="FE83" s="4"/>
      <c r="FF83" s="4"/>
      <c r="FG83" s="4"/>
      <c r="FH83" s="4"/>
      <c r="FI83" s="4"/>
      <c r="FJ83" s="4"/>
      <c r="FK83" s="4"/>
      <c r="FL83" s="4"/>
      <c r="FM83" s="4"/>
      <c r="FN83" s="4"/>
      <c r="FO83" s="4"/>
      <c r="FP83" s="4"/>
    </row>
    <row r="84" spans="1:172">
      <c r="A84" s="4"/>
      <c r="B84" s="4"/>
      <c r="C84" s="4"/>
      <c r="D84" s="4"/>
      <c r="E84" s="4"/>
      <c r="F84" s="4"/>
      <c r="G84" s="4"/>
      <c r="H84" s="4"/>
      <c r="I84" s="4"/>
      <c r="J84" s="4"/>
      <c r="K84" s="4"/>
      <c r="L84" s="4"/>
      <c r="M84" s="4"/>
      <c r="N84" s="4"/>
      <c r="O84" s="4"/>
      <c r="P84" s="4"/>
      <c r="Q84" s="4"/>
      <c r="R84" s="4"/>
      <c r="S84" s="4"/>
      <c r="T84" s="4"/>
      <c r="U84" s="4"/>
      <c r="V84" s="4"/>
      <c r="W84" s="4"/>
      <c r="X84" s="4"/>
      <c r="Y84" s="4"/>
      <c r="Z84" s="4"/>
      <c r="AA84" s="4"/>
      <c r="AB84" s="4"/>
      <c r="AC84" s="4"/>
      <c r="AD84" s="4"/>
      <c r="AE84" s="4"/>
      <c r="AF84" s="4"/>
      <c r="AG84" s="4"/>
      <c r="AH84" s="4"/>
      <c r="AI84" s="4"/>
      <c r="AJ84" s="4"/>
      <c r="AK84" s="4"/>
      <c r="AL84" s="4"/>
      <c r="AM84" s="4"/>
      <c r="AN84" s="4"/>
      <c r="AO84" s="4"/>
      <c r="AP84" s="4"/>
      <c r="AQ84" s="4"/>
      <c r="AR84" s="4"/>
      <c r="AS84" s="4"/>
      <c r="AT84" s="4"/>
      <c r="AU84" s="4"/>
      <c r="AV84" s="4"/>
      <c r="AW84" s="4"/>
      <c r="AX84" s="4"/>
      <c r="AY84" s="4"/>
      <c r="AZ84" s="4"/>
      <c r="BA84" s="4"/>
      <c r="BB84" s="4"/>
      <c r="BC84" s="4"/>
      <c r="BD84" s="4"/>
      <c r="BE84" s="4"/>
      <c r="BF84" s="4"/>
      <c r="BG84" s="4"/>
      <c r="BH84" s="4"/>
      <c r="BI84" s="4"/>
      <c r="BJ84" s="4"/>
      <c r="BK84" s="4"/>
      <c r="BL84" s="4"/>
      <c r="BM84" s="4"/>
      <c r="BN84" s="4"/>
      <c r="BO84" s="4"/>
      <c r="BP84" s="4"/>
      <c r="BQ84" s="4"/>
      <c r="BR84" s="4"/>
      <c r="BS84" s="4"/>
      <c r="BT84" s="4"/>
      <c r="BU84" s="4"/>
      <c r="BV84" s="4"/>
      <c r="BW84" s="4"/>
      <c r="BX84" s="4"/>
      <c r="BY84" s="4"/>
      <c r="BZ84" s="4"/>
      <c r="CA84" s="4"/>
      <c r="CB84" s="4"/>
      <c r="CC84" s="4"/>
      <c r="CD84" s="4"/>
      <c r="CE84" s="4"/>
      <c r="CF84" s="4"/>
      <c r="CG84" s="4"/>
      <c r="CH84" s="4"/>
      <c r="CI84" s="4"/>
      <c r="CJ84" s="4"/>
      <c r="CK84" s="4"/>
      <c r="CL84" s="4"/>
      <c r="CM84" s="4"/>
      <c r="CN84" s="4"/>
      <c r="CO84" s="4"/>
      <c r="CP84" s="4"/>
      <c r="CQ84" s="4"/>
      <c r="CR84" s="4"/>
      <c r="CS84" s="4"/>
      <c r="CT84" s="4"/>
      <c r="CU84" s="4"/>
      <c r="CV84" s="4"/>
      <c r="CW84" s="4"/>
      <c r="CX84" s="4"/>
      <c r="CY84" s="4"/>
      <c r="CZ84" s="4"/>
      <c r="DA84" s="4"/>
      <c r="DB84" s="4"/>
      <c r="DC84" s="4"/>
      <c r="DD84" s="4"/>
      <c r="DE84" s="4"/>
      <c r="DF84" s="4"/>
      <c r="DG84" s="4"/>
      <c r="DH84" s="4"/>
      <c r="DI84" s="4"/>
      <c r="DJ84" s="4"/>
      <c r="DK84" s="4"/>
      <c r="DL84" s="4"/>
      <c r="DM84" s="4"/>
      <c r="DN84" s="4"/>
      <c r="DO84" s="4"/>
      <c r="DP84" s="4"/>
      <c r="DQ84" s="4"/>
      <c r="DR84" s="4"/>
      <c r="DS84" s="4"/>
      <c r="DT84" s="4"/>
      <c r="DU84" s="4"/>
      <c r="DV84" s="4"/>
      <c r="DW84" s="4"/>
      <c r="DX84" s="4"/>
      <c r="DY84" s="4"/>
      <c r="DZ84" s="4"/>
      <c r="EA84" s="4"/>
      <c r="EB84" s="4"/>
      <c r="EC84" s="4"/>
      <c r="ED84" s="4"/>
      <c r="EE84" s="4"/>
      <c r="EF84" s="4"/>
      <c r="EG84" s="4"/>
      <c r="EH84" s="4"/>
      <c r="EI84" s="4"/>
      <c r="EJ84" s="4"/>
      <c r="EK84" s="4"/>
      <c r="EL84" s="4"/>
      <c r="EM84" s="4"/>
      <c r="EN84" s="4"/>
      <c r="EO84" s="4"/>
      <c r="EP84" s="4"/>
      <c r="EQ84" s="4"/>
      <c r="ER84" s="4"/>
      <c r="ES84" s="4"/>
      <c r="ET84" s="4"/>
      <c r="EU84" s="4"/>
      <c r="EV84" s="4"/>
      <c r="EW84" s="4"/>
      <c r="EX84" s="4"/>
      <c r="EY84" s="4"/>
      <c r="EZ84" s="4"/>
      <c r="FA84" s="4"/>
      <c r="FB84" s="4"/>
      <c r="FC84" s="4"/>
      <c r="FD84" s="4"/>
      <c r="FE84" s="4"/>
      <c r="FF84" s="4"/>
      <c r="FG84" s="4"/>
      <c r="FH84" s="4"/>
      <c r="FI84" s="4"/>
      <c r="FJ84" s="4"/>
      <c r="FK84" s="4"/>
      <c r="FL84" s="4"/>
      <c r="FM84" s="4"/>
      <c r="FN84" s="4"/>
      <c r="FO84" s="4"/>
      <c r="FP84" s="4"/>
    </row>
    <row r="85" spans="1:172">
      <c r="A85" s="4"/>
      <c r="B85" s="4"/>
      <c r="C85" s="4"/>
      <c r="D85" s="4"/>
      <c r="E85" s="4"/>
      <c r="F85" s="4"/>
      <c r="G85" s="4"/>
      <c r="H85" s="4"/>
      <c r="I85" s="4"/>
      <c r="J85" s="4"/>
      <c r="K85" s="4"/>
      <c r="L85" s="4"/>
      <c r="M85" s="4"/>
      <c r="N85" s="4"/>
      <c r="O85" s="4"/>
      <c r="P85" s="4"/>
      <c r="Q85" s="4"/>
      <c r="R85" s="4"/>
      <c r="S85" s="4"/>
      <c r="T85" s="4"/>
      <c r="U85" s="4"/>
      <c r="V85" s="4"/>
      <c r="W85" s="4"/>
      <c r="X85" s="4"/>
      <c r="Y85" s="4"/>
      <c r="Z85" s="4"/>
      <c r="AA85" s="4"/>
      <c r="AB85" s="4"/>
      <c r="AC85" s="4"/>
      <c r="AD85" s="4"/>
      <c r="AE85" s="4"/>
      <c r="AF85" s="4"/>
      <c r="AG85" s="4"/>
      <c r="AH85" s="4"/>
      <c r="AI85" s="4"/>
      <c r="AJ85" s="4"/>
      <c r="AK85" s="4"/>
      <c r="AL85" s="4"/>
      <c r="AM85" s="4"/>
      <c r="AN85" s="4"/>
      <c r="AO85" s="4"/>
      <c r="AP85" s="4"/>
      <c r="AQ85" s="4"/>
      <c r="AR85" s="4"/>
      <c r="AS85" s="4"/>
      <c r="AT85" s="4"/>
      <c r="AU85" s="4"/>
      <c r="AV85" s="4"/>
      <c r="AW85" s="4"/>
      <c r="AX85" s="4"/>
      <c r="AY85" s="4"/>
      <c r="AZ85" s="4"/>
      <c r="BA85" s="4"/>
      <c r="BB85" s="4"/>
      <c r="BC85" s="4"/>
      <c r="BD85" s="4"/>
      <c r="BE85" s="4"/>
      <c r="BF85" s="4"/>
      <c r="BG85" s="4"/>
      <c r="BH85" s="4"/>
      <c r="BI85" s="4"/>
      <c r="BJ85" s="4"/>
      <c r="BK85" s="4"/>
      <c r="BL85" s="4"/>
      <c r="BM85" s="4"/>
      <c r="BN85" s="4"/>
      <c r="BO85" s="4"/>
      <c r="BP85" s="4"/>
      <c r="BQ85" s="4"/>
      <c r="BR85" s="4"/>
      <c r="BS85" s="4"/>
      <c r="BT85" s="4"/>
      <c r="BU85" s="4"/>
      <c r="BV85" s="4"/>
      <c r="BW85" s="4"/>
      <c r="BX85" s="4"/>
      <c r="BY85" s="4"/>
      <c r="BZ85" s="4"/>
      <c r="CA85" s="4"/>
      <c r="CB85" s="4"/>
      <c r="CC85" s="4"/>
      <c r="CD85" s="4"/>
      <c r="CE85" s="4"/>
      <c r="CF85" s="4"/>
      <c r="CG85" s="4"/>
      <c r="CH85" s="4"/>
      <c r="CI85" s="4"/>
      <c r="CJ85" s="4"/>
      <c r="CK85" s="4"/>
      <c r="CL85" s="4"/>
      <c r="CM85" s="4"/>
      <c r="CN85" s="4"/>
      <c r="CO85" s="4"/>
      <c r="CP85" s="4"/>
      <c r="CQ85" s="4"/>
      <c r="CR85" s="4"/>
      <c r="CS85" s="4"/>
      <c r="CT85" s="4"/>
      <c r="CU85" s="4"/>
      <c r="CV85" s="4"/>
      <c r="CW85" s="4"/>
      <c r="CX85" s="4"/>
      <c r="CY85" s="4"/>
      <c r="CZ85" s="4"/>
      <c r="DA85" s="4"/>
      <c r="DB85" s="4"/>
      <c r="DC85" s="4"/>
      <c r="DD85" s="4"/>
      <c r="DE85" s="4"/>
      <c r="DF85" s="4"/>
      <c r="DG85" s="4"/>
      <c r="DH85" s="4"/>
      <c r="DI85" s="4"/>
      <c r="DJ85" s="4"/>
      <c r="DK85" s="4"/>
      <c r="DL85" s="4"/>
      <c r="DM85" s="4"/>
      <c r="DN85" s="4"/>
      <c r="DO85" s="4"/>
      <c r="DP85" s="4"/>
      <c r="DQ85" s="4"/>
      <c r="DR85" s="4"/>
      <c r="DS85" s="4"/>
      <c r="DT85" s="4"/>
      <c r="DU85" s="4"/>
      <c r="DV85" s="4"/>
      <c r="DW85" s="4"/>
      <c r="DX85" s="4"/>
      <c r="DY85" s="4"/>
      <c r="DZ85" s="4"/>
      <c r="EA85" s="4"/>
      <c r="EB85" s="4"/>
      <c r="EC85" s="4"/>
      <c r="ED85" s="4"/>
      <c r="EE85" s="4"/>
      <c r="EF85" s="4"/>
      <c r="EG85" s="4"/>
      <c r="EH85" s="4"/>
      <c r="EI85" s="4"/>
      <c r="EJ85" s="4"/>
      <c r="EK85" s="4"/>
      <c r="EL85" s="4"/>
      <c r="EM85" s="4"/>
      <c r="EN85" s="4"/>
      <c r="EO85" s="4"/>
      <c r="EP85" s="4"/>
      <c r="EQ85" s="4"/>
      <c r="ER85" s="4"/>
      <c r="ES85" s="4"/>
      <c r="ET85" s="4"/>
      <c r="EU85" s="4"/>
      <c r="EV85" s="4"/>
      <c r="EW85" s="4"/>
      <c r="EX85" s="4"/>
      <c r="EY85" s="4"/>
      <c r="EZ85" s="4"/>
      <c r="FA85" s="4"/>
      <c r="FB85" s="4"/>
      <c r="FC85" s="4"/>
      <c r="FD85" s="4"/>
      <c r="FE85" s="4"/>
      <c r="FF85" s="4"/>
      <c r="FG85" s="4"/>
      <c r="FH85" s="4"/>
      <c r="FI85" s="4"/>
      <c r="FJ85" s="4"/>
      <c r="FK85" s="4"/>
      <c r="FL85" s="4"/>
      <c r="FM85" s="4"/>
      <c r="FN85" s="4"/>
      <c r="FO85" s="4"/>
      <c r="FP85" s="4"/>
    </row>
    <row r="86" spans="1:172">
      <c r="A86" s="4"/>
      <c r="B86" s="4"/>
      <c r="C86" s="4"/>
      <c r="D86" s="4"/>
      <c r="E86" s="4"/>
      <c r="F86" s="4"/>
      <c r="G86" s="4"/>
      <c r="H86" s="4"/>
      <c r="I86" s="4"/>
      <c r="J86" s="4"/>
      <c r="K86" s="4"/>
      <c r="L86" s="4"/>
      <c r="M86" s="4"/>
      <c r="N86" s="4"/>
      <c r="O86" s="4"/>
      <c r="P86" s="4"/>
      <c r="Q86" s="4"/>
      <c r="R86" s="4"/>
      <c r="S86" s="4"/>
      <c r="T86" s="4"/>
      <c r="U86" s="4"/>
      <c r="V86" s="4"/>
      <c r="W86" s="4"/>
      <c r="X86" s="4"/>
      <c r="Y86" s="4"/>
      <c r="Z86" s="4"/>
      <c r="AA86" s="4"/>
      <c r="AB86" s="4"/>
      <c r="AC86" s="4"/>
      <c r="AD86" s="4"/>
      <c r="AE86" s="4"/>
      <c r="AF86" s="4"/>
      <c r="AG86" s="4"/>
      <c r="AH86" s="4"/>
      <c r="AI86" s="4"/>
      <c r="AJ86" s="4"/>
      <c r="AK86" s="4"/>
      <c r="AL86" s="4"/>
      <c r="AM86" s="4"/>
      <c r="AN86" s="4"/>
      <c r="AO86" s="4"/>
      <c r="AP86" s="4"/>
      <c r="AQ86" s="4"/>
      <c r="AR86" s="4"/>
      <c r="AS86" s="4"/>
      <c r="AT86" s="4"/>
      <c r="AU86" s="4"/>
      <c r="AV86" s="4"/>
      <c r="AW86" s="4"/>
      <c r="AX86" s="4"/>
      <c r="AY86" s="4"/>
      <c r="AZ86" s="4"/>
      <c r="BA86" s="4"/>
      <c r="BB86" s="4"/>
      <c r="BC86" s="4"/>
      <c r="BD86" s="4"/>
      <c r="BE86" s="4"/>
      <c r="BF86" s="4"/>
      <c r="BG86" s="4"/>
      <c r="BH86" s="4"/>
      <c r="BI86" s="4"/>
      <c r="BJ86" s="4"/>
      <c r="BK86" s="4"/>
      <c r="BL86" s="4"/>
      <c r="BM86" s="4"/>
      <c r="BN86" s="4"/>
      <c r="BO86" s="4"/>
      <c r="BP86" s="4"/>
      <c r="BQ86" s="4"/>
      <c r="BR86" s="4"/>
      <c r="BS86" s="4"/>
      <c r="BT86" s="4"/>
      <c r="BU86" s="4"/>
      <c r="BV86" s="4"/>
      <c r="BW86" s="4"/>
      <c r="BX86" s="4"/>
      <c r="BY86" s="4"/>
      <c r="BZ86" s="4"/>
      <c r="CA86" s="4"/>
      <c r="CB86" s="4"/>
      <c r="CC86" s="4"/>
      <c r="CD86" s="4"/>
      <c r="CE86" s="4"/>
      <c r="CF86" s="4"/>
      <c r="CG86" s="4"/>
      <c r="CH86" s="4"/>
      <c r="CI86" s="4"/>
      <c r="CJ86" s="4"/>
      <c r="CK86" s="4"/>
      <c r="CL86" s="4"/>
      <c r="CM86" s="4"/>
      <c r="CN86" s="4"/>
      <c r="CO86" s="4"/>
      <c r="CP86" s="4"/>
      <c r="CQ86" s="4"/>
      <c r="CR86" s="4"/>
      <c r="CS86" s="4"/>
      <c r="CT86" s="4"/>
      <c r="CU86" s="4"/>
      <c r="CV86" s="4"/>
      <c r="CW86" s="4"/>
      <c r="CX86" s="4"/>
      <c r="CY86" s="4"/>
      <c r="CZ86" s="4"/>
      <c r="DA86" s="4"/>
      <c r="DB86" s="4"/>
      <c r="DC86" s="4"/>
      <c r="DD86" s="4"/>
      <c r="DE86" s="4"/>
      <c r="DF86" s="4"/>
      <c r="DG86" s="4"/>
      <c r="DH86" s="4"/>
      <c r="DI86" s="4"/>
      <c r="DJ86" s="4"/>
      <c r="DK86" s="4"/>
      <c r="DL86" s="4"/>
      <c r="DM86" s="4"/>
      <c r="DN86" s="4"/>
      <c r="DO86" s="4"/>
      <c r="DP86" s="4"/>
      <c r="DQ86" s="4"/>
      <c r="DR86" s="4"/>
      <c r="DS86" s="4"/>
      <c r="DT86" s="4"/>
      <c r="DU86" s="4"/>
      <c r="DV86" s="4"/>
      <c r="DW86" s="4"/>
      <c r="DX86" s="4"/>
      <c r="DY86" s="4"/>
      <c r="DZ86" s="4"/>
      <c r="EA86" s="4"/>
      <c r="EB86" s="4"/>
      <c r="EC86" s="4"/>
      <c r="ED86" s="4"/>
      <c r="EE86" s="4"/>
      <c r="EF86" s="4"/>
      <c r="EG86" s="4"/>
      <c r="EH86" s="4"/>
      <c r="EI86" s="4"/>
      <c r="EJ86" s="4"/>
      <c r="EK86" s="4"/>
      <c r="EL86" s="4"/>
      <c r="EM86" s="4"/>
      <c r="EN86" s="4"/>
      <c r="EO86" s="4"/>
      <c r="EP86" s="4"/>
      <c r="EQ86" s="4"/>
      <c r="ER86" s="4"/>
      <c r="ES86" s="4"/>
      <c r="ET86" s="4"/>
      <c r="EU86" s="4"/>
      <c r="EV86" s="4"/>
      <c r="EW86" s="4"/>
      <c r="EX86" s="4"/>
      <c r="EY86" s="4"/>
      <c r="EZ86" s="4"/>
      <c r="FA86" s="4"/>
      <c r="FB86" s="4"/>
      <c r="FC86" s="4"/>
      <c r="FD86" s="4"/>
      <c r="FE86" s="4"/>
      <c r="FF86" s="4"/>
      <c r="FG86" s="4"/>
      <c r="FH86" s="4"/>
      <c r="FI86" s="4"/>
      <c r="FJ86" s="4"/>
      <c r="FK86" s="4"/>
      <c r="FL86" s="4"/>
      <c r="FM86" s="4"/>
      <c r="FN86" s="4"/>
      <c r="FO86" s="4"/>
      <c r="FP86" s="4"/>
    </row>
    <row r="87" spans="1:172">
      <c r="A87" s="4"/>
      <c r="B87" s="4"/>
      <c r="C87" s="4"/>
      <c r="D87" s="4"/>
      <c r="E87" s="4"/>
      <c r="F87" s="4"/>
      <c r="G87" s="4"/>
      <c r="H87" s="4"/>
      <c r="I87" s="4"/>
      <c r="J87" s="4"/>
      <c r="K87" s="4"/>
      <c r="L87" s="4"/>
      <c r="M87" s="4"/>
      <c r="N87" s="4"/>
      <c r="O87" s="4"/>
      <c r="P87" s="4"/>
      <c r="Q87" s="4"/>
      <c r="R87" s="4"/>
      <c r="S87" s="4"/>
      <c r="T87" s="4"/>
      <c r="U87" s="4"/>
      <c r="V87" s="4"/>
      <c r="W87" s="4"/>
      <c r="X87" s="4"/>
      <c r="Y87" s="4"/>
      <c r="Z87" s="4"/>
      <c r="AA87" s="4"/>
      <c r="AB87" s="4"/>
      <c r="AC87" s="4"/>
      <c r="AD87" s="4"/>
      <c r="AE87" s="4"/>
      <c r="AF87" s="4"/>
      <c r="AG87" s="4"/>
      <c r="AH87" s="4"/>
      <c r="AI87" s="4"/>
      <c r="AJ87" s="4"/>
      <c r="AK87" s="4"/>
      <c r="AL87" s="4"/>
      <c r="AM87" s="4"/>
      <c r="AN87" s="4"/>
      <c r="AO87" s="4"/>
      <c r="AP87" s="4"/>
      <c r="AQ87" s="4"/>
      <c r="AR87" s="4"/>
      <c r="AS87" s="4"/>
      <c r="AT87" s="4"/>
      <c r="AU87" s="4"/>
      <c r="AV87" s="4"/>
      <c r="AW87" s="4"/>
      <c r="AX87" s="4"/>
      <c r="AY87" s="4"/>
      <c r="AZ87" s="4"/>
      <c r="BA87" s="4"/>
      <c r="BB87" s="4"/>
      <c r="BC87" s="4"/>
      <c r="BD87" s="4"/>
      <c r="BE87" s="4"/>
      <c r="BF87" s="4"/>
      <c r="BG87" s="4"/>
      <c r="BH87" s="4"/>
      <c r="BI87" s="4"/>
      <c r="BJ87" s="4"/>
      <c r="BK87" s="4"/>
      <c r="BL87" s="4"/>
      <c r="BM87" s="4"/>
      <c r="BN87" s="4"/>
      <c r="BO87" s="4"/>
      <c r="BP87" s="4"/>
      <c r="BQ87" s="4"/>
      <c r="BR87" s="4"/>
      <c r="BS87" s="4"/>
      <c r="BT87" s="4"/>
      <c r="BU87" s="4"/>
      <c r="BV87" s="4"/>
      <c r="BW87" s="4"/>
      <c r="BX87" s="4"/>
      <c r="BY87" s="4"/>
      <c r="BZ87" s="4"/>
      <c r="CA87" s="4"/>
      <c r="CB87" s="4"/>
      <c r="CC87" s="4"/>
      <c r="CD87" s="4"/>
      <c r="CE87" s="4"/>
      <c r="CF87" s="4"/>
      <c r="CG87" s="4"/>
      <c r="CH87" s="4"/>
      <c r="CI87" s="4"/>
      <c r="CJ87" s="4"/>
      <c r="CK87" s="4"/>
      <c r="CL87" s="4"/>
      <c r="CM87" s="4"/>
      <c r="CN87" s="4"/>
      <c r="CO87" s="4"/>
      <c r="CP87" s="4"/>
      <c r="CQ87" s="4"/>
      <c r="CR87" s="4"/>
      <c r="CS87" s="4"/>
      <c r="CT87" s="4"/>
      <c r="CU87" s="4"/>
      <c r="CV87" s="4"/>
      <c r="CW87" s="4"/>
      <c r="CX87" s="4"/>
      <c r="CY87" s="4"/>
      <c r="CZ87" s="4"/>
      <c r="DA87" s="4"/>
      <c r="DB87" s="4"/>
      <c r="DC87" s="4"/>
      <c r="DD87" s="4"/>
      <c r="DE87" s="4"/>
      <c r="DF87" s="4"/>
      <c r="DG87" s="4"/>
      <c r="DH87" s="4"/>
      <c r="DI87" s="4"/>
      <c r="DJ87" s="4"/>
      <c r="DK87" s="4"/>
      <c r="DL87" s="4"/>
      <c r="DM87" s="4"/>
      <c r="DN87" s="4"/>
      <c r="DO87" s="4"/>
      <c r="DP87" s="4"/>
      <c r="DQ87" s="4"/>
      <c r="DR87" s="4"/>
      <c r="DS87" s="4"/>
      <c r="DT87" s="4"/>
      <c r="DU87" s="4"/>
      <c r="DV87" s="4"/>
      <c r="DW87" s="4"/>
      <c r="DX87" s="4"/>
      <c r="DY87" s="4"/>
      <c r="DZ87" s="4"/>
      <c r="EA87" s="4"/>
      <c r="EB87" s="4"/>
      <c r="EC87" s="4"/>
      <c r="ED87" s="4"/>
      <c r="EE87" s="4"/>
      <c r="EF87" s="4"/>
      <c r="EG87" s="4"/>
      <c r="EH87" s="4"/>
      <c r="EI87" s="4"/>
      <c r="EJ87" s="4"/>
      <c r="EK87" s="4"/>
      <c r="EL87" s="4"/>
      <c r="EM87" s="4"/>
      <c r="EN87" s="4"/>
      <c r="EO87" s="4"/>
      <c r="EP87" s="4"/>
      <c r="EQ87" s="4"/>
      <c r="ER87" s="4"/>
      <c r="ES87" s="4"/>
      <c r="ET87" s="4"/>
      <c r="EU87" s="4"/>
      <c r="EV87" s="4"/>
      <c r="EW87" s="4"/>
      <c r="EX87" s="4"/>
      <c r="EY87" s="4"/>
      <c r="EZ87" s="4"/>
      <c r="FA87" s="4"/>
      <c r="FB87" s="4"/>
      <c r="FC87" s="4"/>
      <c r="FD87" s="4"/>
      <c r="FE87" s="4"/>
      <c r="FF87" s="4"/>
      <c r="FG87" s="4"/>
      <c r="FH87" s="4"/>
      <c r="FI87" s="4"/>
      <c r="FJ87" s="4"/>
      <c r="FK87" s="4"/>
      <c r="FL87" s="4"/>
      <c r="FM87" s="4"/>
      <c r="FN87" s="4"/>
      <c r="FO87" s="4"/>
      <c r="FP87" s="4"/>
    </row>
    <row r="88" spans="1:172">
      <c r="A88" s="4"/>
      <c r="B88" s="4"/>
      <c r="C88" s="4"/>
      <c r="D88" s="4"/>
      <c r="E88" s="4"/>
      <c r="F88" s="4"/>
      <c r="G88" s="4"/>
      <c r="H88" s="4"/>
      <c r="I88" s="4"/>
      <c r="J88" s="4"/>
      <c r="K88" s="4"/>
      <c r="L88" s="4"/>
      <c r="M88" s="4"/>
      <c r="N88" s="4"/>
      <c r="O88" s="4"/>
      <c r="P88" s="4"/>
      <c r="Q88" s="4"/>
      <c r="R88" s="4"/>
      <c r="S88" s="4"/>
      <c r="T88" s="4"/>
      <c r="U88" s="4"/>
      <c r="V88" s="4"/>
      <c r="W88" s="4"/>
      <c r="X88" s="4"/>
      <c r="Y88" s="4"/>
      <c r="Z88" s="4"/>
      <c r="AA88" s="4"/>
      <c r="AB88" s="4"/>
      <c r="AC88" s="4"/>
      <c r="AD88" s="4"/>
      <c r="AE88" s="4"/>
      <c r="AF88" s="4"/>
      <c r="AG88" s="4"/>
      <c r="AH88" s="4"/>
      <c r="AI88" s="4"/>
      <c r="AJ88" s="4"/>
      <c r="AK88" s="4"/>
      <c r="AL88" s="4"/>
      <c r="AM88" s="4"/>
      <c r="AN88" s="4"/>
      <c r="AO88" s="4"/>
      <c r="AP88" s="4"/>
      <c r="AQ88" s="4"/>
      <c r="AR88" s="4"/>
      <c r="AS88" s="4"/>
      <c r="AT88" s="4"/>
      <c r="AU88" s="4"/>
      <c r="AV88" s="4"/>
      <c r="AW88" s="4"/>
      <c r="AX88" s="4"/>
      <c r="AY88" s="4"/>
      <c r="AZ88" s="4"/>
      <c r="BA88" s="4"/>
      <c r="BB88" s="4"/>
      <c r="BC88" s="4"/>
      <c r="BD88" s="4"/>
      <c r="BE88" s="4"/>
      <c r="BF88" s="4"/>
      <c r="BG88" s="4"/>
      <c r="BH88" s="4"/>
      <c r="BI88" s="4"/>
      <c r="BJ88" s="4"/>
      <c r="BK88" s="4"/>
      <c r="BL88" s="4"/>
      <c r="BM88" s="4"/>
      <c r="BN88" s="4"/>
      <c r="BO88" s="4"/>
      <c r="BP88" s="4"/>
      <c r="BQ88" s="4"/>
      <c r="BR88" s="4"/>
      <c r="BS88" s="4"/>
      <c r="BT88" s="4"/>
      <c r="BU88" s="4"/>
      <c r="BV88" s="4"/>
      <c r="BW88" s="4"/>
      <c r="BX88" s="4"/>
      <c r="BY88" s="4"/>
      <c r="BZ88" s="4"/>
      <c r="CA88" s="4"/>
      <c r="CB88" s="4"/>
      <c r="CC88" s="4"/>
      <c r="CD88" s="4"/>
      <c r="CE88" s="4"/>
      <c r="CF88" s="4"/>
      <c r="CG88" s="4"/>
      <c r="CH88" s="4"/>
      <c r="CI88" s="4"/>
      <c r="CJ88" s="4"/>
      <c r="CK88" s="4"/>
      <c r="CL88" s="4"/>
      <c r="CM88" s="4"/>
      <c r="CN88" s="4"/>
      <c r="CO88" s="4"/>
      <c r="CP88" s="4"/>
      <c r="CQ88" s="4"/>
      <c r="CR88" s="4"/>
      <c r="CS88" s="4"/>
      <c r="CT88" s="4"/>
      <c r="CU88" s="4"/>
      <c r="CV88" s="4"/>
      <c r="CW88" s="4"/>
      <c r="CX88" s="4"/>
      <c r="CY88" s="4"/>
      <c r="CZ88" s="4"/>
      <c r="DA88" s="4"/>
      <c r="DB88" s="4"/>
      <c r="DC88" s="4"/>
      <c r="DD88" s="4"/>
      <c r="DE88" s="4"/>
      <c r="DF88" s="4"/>
      <c r="DG88" s="4"/>
      <c r="DH88" s="4"/>
      <c r="DI88" s="4"/>
      <c r="DJ88" s="4"/>
      <c r="DK88" s="4"/>
      <c r="DL88" s="4"/>
      <c r="DM88" s="4"/>
      <c r="DN88" s="4"/>
      <c r="DO88" s="4"/>
      <c r="DP88" s="4"/>
      <c r="DQ88" s="4"/>
      <c r="DR88" s="4"/>
      <c r="DS88" s="4"/>
      <c r="DT88" s="4"/>
      <c r="DU88" s="4"/>
      <c r="DV88" s="4"/>
      <c r="DW88" s="4"/>
      <c r="DX88" s="4"/>
      <c r="DY88" s="4"/>
      <c r="DZ88" s="4"/>
      <c r="EA88" s="4"/>
      <c r="EB88" s="4"/>
      <c r="EC88" s="4"/>
      <c r="ED88" s="4"/>
      <c r="EE88" s="4"/>
      <c r="EF88" s="4"/>
      <c r="EG88" s="4"/>
      <c r="EH88" s="4"/>
      <c r="EI88" s="4"/>
      <c r="EJ88" s="4"/>
      <c r="EK88" s="4"/>
      <c r="EL88" s="4"/>
      <c r="EM88" s="4"/>
      <c r="EN88" s="4"/>
      <c r="EO88" s="4"/>
      <c r="EP88" s="4"/>
      <c r="EQ88" s="4"/>
      <c r="ER88" s="4"/>
      <c r="ES88" s="4"/>
      <c r="ET88" s="4"/>
      <c r="EU88" s="4"/>
      <c r="EV88" s="4"/>
      <c r="EW88" s="4"/>
      <c r="EX88" s="4"/>
      <c r="EY88" s="4"/>
      <c r="EZ88" s="4"/>
      <c r="FA88" s="4"/>
      <c r="FB88" s="4"/>
      <c r="FC88" s="4"/>
      <c r="FD88" s="4"/>
      <c r="FE88" s="4"/>
      <c r="FF88" s="4"/>
      <c r="FG88" s="4"/>
      <c r="FH88" s="4"/>
      <c r="FI88" s="4"/>
      <c r="FJ88" s="4"/>
      <c r="FK88" s="4"/>
      <c r="FL88" s="4"/>
      <c r="FM88" s="4"/>
      <c r="FN88" s="4"/>
      <c r="FO88" s="4"/>
      <c r="FP88" s="4"/>
    </row>
    <row r="89" spans="1:172">
      <c r="A89" s="4"/>
      <c r="B89" s="4"/>
      <c r="C89" s="4"/>
      <c r="D89" s="4"/>
      <c r="E89" s="4"/>
      <c r="F89" s="4"/>
      <c r="G89" s="4"/>
      <c r="H89" s="4"/>
      <c r="I89" s="4"/>
      <c r="J89" s="4"/>
      <c r="K89" s="4"/>
      <c r="L89" s="4"/>
      <c r="M89" s="4"/>
      <c r="N89" s="4"/>
      <c r="O89" s="4"/>
      <c r="P89" s="4"/>
      <c r="Q89" s="4"/>
      <c r="R89" s="4"/>
      <c r="S89" s="4"/>
      <c r="T89" s="4"/>
      <c r="U89" s="4"/>
      <c r="V89" s="4"/>
      <c r="W89" s="4"/>
      <c r="X89" s="4"/>
      <c r="Y89" s="4"/>
      <c r="Z89" s="4"/>
      <c r="AA89" s="4"/>
      <c r="AB89" s="4"/>
      <c r="AC89" s="4"/>
      <c r="AD89" s="4"/>
      <c r="AE89" s="4"/>
      <c r="AF89" s="4"/>
      <c r="AG89" s="4"/>
      <c r="AH89" s="4"/>
      <c r="AI89" s="4"/>
      <c r="AJ89" s="4"/>
      <c r="AK89" s="4"/>
      <c r="AL89" s="4"/>
      <c r="AM89" s="4"/>
      <c r="AN89" s="4"/>
      <c r="AO89" s="4"/>
      <c r="AP89" s="4"/>
      <c r="AQ89" s="4"/>
      <c r="AR89" s="4"/>
      <c r="AS89" s="4"/>
      <c r="AT89" s="4"/>
      <c r="AU89" s="4"/>
      <c r="AV89" s="4"/>
      <c r="AW89" s="4"/>
      <c r="AX89" s="4"/>
      <c r="AY89" s="4"/>
      <c r="AZ89" s="4"/>
      <c r="BA89" s="4"/>
      <c r="BB89" s="4"/>
      <c r="BC89" s="4"/>
      <c r="BD89" s="4"/>
      <c r="BE89" s="4"/>
      <c r="BF89" s="4"/>
      <c r="BG89" s="4"/>
      <c r="BH89" s="4"/>
      <c r="BI89" s="4"/>
      <c r="BJ89" s="4"/>
      <c r="BK89" s="4"/>
      <c r="BL89" s="4"/>
      <c r="BM89" s="4"/>
      <c r="BN89" s="4"/>
      <c r="BO89" s="4"/>
      <c r="BP89" s="4"/>
      <c r="BQ89" s="4"/>
      <c r="BR89" s="4"/>
      <c r="BS89" s="4"/>
      <c r="BT89" s="4"/>
      <c r="BU89" s="4"/>
      <c r="BV89" s="4"/>
      <c r="BW89" s="4"/>
      <c r="BX89" s="4"/>
      <c r="BY89" s="4"/>
      <c r="BZ89" s="4"/>
      <c r="CA89" s="4"/>
      <c r="CB89" s="4"/>
      <c r="CC89" s="4"/>
      <c r="CD89" s="4"/>
      <c r="CE89" s="4"/>
      <c r="CF89" s="4"/>
      <c r="CG89" s="4"/>
      <c r="CH89" s="4"/>
      <c r="CI89" s="4"/>
      <c r="CJ89" s="4"/>
      <c r="CK89" s="4"/>
      <c r="CL89" s="4"/>
      <c r="CM89" s="4"/>
      <c r="CN89" s="4"/>
      <c r="CO89" s="4"/>
      <c r="CP89" s="4"/>
      <c r="CQ89" s="4"/>
      <c r="CR89" s="4"/>
      <c r="CS89" s="4"/>
      <c r="CT89" s="4"/>
      <c r="CU89" s="4"/>
      <c r="CV89" s="4"/>
      <c r="CW89" s="4"/>
      <c r="CX89" s="4"/>
      <c r="CY89" s="4"/>
      <c r="CZ89" s="4"/>
      <c r="DA89" s="4"/>
      <c r="DB89" s="4"/>
      <c r="DC89" s="4"/>
      <c r="DD89" s="4"/>
      <c r="DE89" s="4"/>
      <c r="DF89" s="4"/>
      <c r="DG89" s="4"/>
      <c r="DH89" s="4"/>
      <c r="DI89" s="4"/>
      <c r="DJ89" s="4"/>
      <c r="DK89" s="4"/>
      <c r="DL89" s="4"/>
      <c r="DM89" s="4"/>
      <c r="DN89" s="4"/>
      <c r="DO89" s="4"/>
      <c r="DP89" s="4"/>
      <c r="DQ89" s="4"/>
      <c r="DR89" s="4"/>
      <c r="DS89" s="4"/>
      <c r="DT89" s="4"/>
      <c r="DU89" s="4"/>
      <c r="DV89" s="4"/>
      <c r="DW89" s="4"/>
      <c r="DX89" s="4"/>
      <c r="DY89" s="4"/>
      <c r="DZ89" s="4"/>
      <c r="EA89" s="4"/>
      <c r="EB89" s="4"/>
      <c r="EC89" s="4"/>
      <c r="ED89" s="4"/>
      <c r="EE89" s="4"/>
      <c r="EF89" s="4"/>
      <c r="EG89" s="4"/>
      <c r="EH89" s="4"/>
      <c r="EI89" s="4"/>
      <c r="EJ89" s="4"/>
      <c r="EK89" s="4"/>
      <c r="EL89" s="4"/>
      <c r="EM89" s="4"/>
      <c r="EN89" s="4"/>
      <c r="EO89" s="4"/>
      <c r="EP89" s="4"/>
      <c r="EQ89" s="4"/>
      <c r="ER89" s="4"/>
      <c r="ES89" s="4"/>
      <c r="ET89" s="4"/>
      <c r="EU89" s="4"/>
      <c r="EV89" s="4"/>
      <c r="EW89" s="4"/>
      <c r="EX89" s="4"/>
      <c r="EY89" s="4"/>
      <c r="EZ89" s="4"/>
      <c r="FA89" s="4"/>
      <c r="FB89" s="4"/>
      <c r="FC89" s="4"/>
      <c r="FD89" s="4"/>
      <c r="FE89" s="4"/>
      <c r="FF89" s="4"/>
      <c r="FG89" s="4"/>
      <c r="FH89" s="4"/>
      <c r="FI89" s="4"/>
      <c r="FJ89" s="4"/>
      <c r="FK89" s="4"/>
      <c r="FL89" s="4"/>
      <c r="FM89" s="4"/>
      <c r="FN89" s="4"/>
      <c r="FO89" s="4"/>
      <c r="FP89" s="4"/>
    </row>
    <row r="90" spans="1:172">
      <c r="A90" s="4"/>
      <c r="B90" s="4"/>
      <c r="C90" s="4"/>
      <c r="D90" s="4"/>
      <c r="E90" s="4"/>
      <c r="F90" s="4"/>
      <c r="G90" s="4"/>
      <c r="H90" s="4"/>
      <c r="I90" s="4"/>
      <c r="J90" s="4"/>
      <c r="K90" s="4"/>
      <c r="L90" s="4"/>
      <c r="M90" s="4"/>
      <c r="N90" s="4"/>
      <c r="O90" s="4"/>
      <c r="P90" s="4"/>
      <c r="Q90" s="4"/>
      <c r="R90" s="4"/>
      <c r="S90" s="4"/>
      <c r="T90" s="4"/>
      <c r="U90" s="4"/>
      <c r="V90" s="4"/>
      <c r="W90" s="4"/>
      <c r="X90" s="4"/>
      <c r="Y90" s="4"/>
      <c r="Z90" s="4"/>
      <c r="AA90" s="4"/>
      <c r="AB90" s="4"/>
      <c r="AC90" s="4"/>
      <c r="AD90" s="4"/>
      <c r="AE90" s="4"/>
      <c r="AF90" s="4"/>
      <c r="AG90" s="4"/>
      <c r="AH90" s="4"/>
      <c r="AI90" s="4"/>
      <c r="AJ90" s="4"/>
      <c r="AK90" s="4"/>
      <c r="AL90" s="4"/>
      <c r="AM90" s="4"/>
      <c r="AN90" s="4"/>
      <c r="AO90" s="4"/>
      <c r="AP90" s="4"/>
      <c r="AQ90" s="4"/>
      <c r="AR90" s="4"/>
      <c r="AS90" s="4"/>
      <c r="AT90" s="4"/>
      <c r="AU90" s="4"/>
      <c r="AV90" s="4"/>
      <c r="AW90" s="4"/>
      <c r="AX90" s="4"/>
      <c r="AY90" s="4"/>
      <c r="AZ90" s="4"/>
      <c r="BA90" s="4"/>
      <c r="BB90" s="4"/>
      <c r="BC90" s="4"/>
      <c r="BD90" s="4"/>
      <c r="BE90" s="4"/>
      <c r="BF90" s="4"/>
      <c r="BG90" s="4"/>
      <c r="BH90" s="4"/>
      <c r="BI90" s="4"/>
      <c r="BJ90" s="4"/>
      <c r="BK90" s="4"/>
      <c r="BL90" s="4"/>
      <c r="BM90" s="4"/>
      <c r="BN90" s="4"/>
      <c r="BO90" s="4"/>
      <c r="BP90" s="4"/>
      <c r="BQ90" s="4"/>
      <c r="BR90" s="4"/>
      <c r="BS90" s="4"/>
      <c r="BT90" s="4"/>
      <c r="BU90" s="4"/>
      <c r="BV90" s="4"/>
      <c r="BW90" s="4"/>
      <c r="BX90" s="4"/>
      <c r="BY90" s="4"/>
      <c r="BZ90" s="4"/>
      <c r="CA90" s="4"/>
      <c r="CB90" s="4"/>
      <c r="CC90" s="4"/>
      <c r="CD90" s="4"/>
      <c r="CE90" s="4"/>
      <c r="CF90" s="4"/>
      <c r="CG90" s="4"/>
      <c r="CH90" s="4"/>
      <c r="CI90" s="4"/>
      <c r="CJ90" s="4"/>
      <c r="CK90" s="4"/>
      <c r="CL90" s="4"/>
      <c r="CM90" s="4"/>
      <c r="CN90" s="4"/>
      <c r="CO90" s="4"/>
      <c r="CP90" s="4"/>
      <c r="CQ90" s="4"/>
      <c r="CR90" s="4"/>
      <c r="CS90" s="4"/>
      <c r="CT90" s="4"/>
      <c r="CU90" s="4"/>
      <c r="CV90" s="4"/>
      <c r="CW90" s="4"/>
      <c r="CX90" s="4"/>
      <c r="CY90" s="4"/>
      <c r="CZ90" s="4"/>
      <c r="DA90" s="4"/>
      <c r="DB90" s="4"/>
      <c r="DC90" s="4"/>
      <c r="DD90" s="4"/>
      <c r="DE90" s="4"/>
      <c r="DF90" s="4"/>
      <c r="DG90" s="4"/>
      <c r="DH90" s="4"/>
      <c r="DI90" s="4"/>
      <c r="DJ90" s="4"/>
      <c r="DK90" s="4"/>
      <c r="DL90" s="4"/>
      <c r="DM90" s="4"/>
      <c r="DN90" s="4"/>
      <c r="DO90" s="4"/>
      <c r="DP90" s="4"/>
      <c r="DQ90" s="4"/>
      <c r="DR90" s="4"/>
      <c r="DS90" s="4"/>
      <c r="DT90" s="4"/>
      <c r="DU90" s="4"/>
      <c r="DV90" s="4"/>
      <c r="DW90" s="4"/>
      <c r="DX90" s="4"/>
      <c r="DY90" s="4"/>
      <c r="DZ90" s="4"/>
      <c r="EA90" s="4"/>
      <c r="EB90" s="4"/>
      <c r="EC90" s="4"/>
      <c r="ED90" s="4"/>
      <c r="EE90" s="4"/>
      <c r="EF90" s="4"/>
      <c r="EG90" s="4"/>
      <c r="EH90" s="4"/>
      <c r="EI90" s="4"/>
      <c r="EJ90" s="4"/>
      <c r="EK90" s="4"/>
      <c r="EL90" s="4"/>
      <c r="EM90" s="4"/>
      <c r="EN90" s="4"/>
      <c r="EO90" s="4"/>
      <c r="EP90" s="4"/>
      <c r="EQ90" s="4"/>
      <c r="ER90" s="4"/>
      <c r="ES90" s="4"/>
      <c r="ET90" s="4"/>
      <c r="EU90" s="4"/>
      <c r="EV90" s="4"/>
      <c r="EW90" s="4"/>
      <c r="EX90" s="4"/>
      <c r="EY90" s="4"/>
      <c r="EZ90" s="4"/>
      <c r="FA90" s="4"/>
      <c r="FB90" s="4"/>
      <c r="FC90" s="4"/>
      <c r="FD90" s="4"/>
      <c r="FE90" s="4"/>
      <c r="FF90" s="4"/>
      <c r="FG90" s="4"/>
      <c r="FH90" s="4"/>
      <c r="FI90" s="4"/>
      <c r="FJ90" s="4"/>
      <c r="FK90" s="4"/>
      <c r="FL90" s="4"/>
      <c r="FM90" s="4"/>
      <c r="FN90" s="4"/>
      <c r="FO90" s="4"/>
      <c r="FP90" s="4"/>
    </row>
    <row r="91" spans="1:172">
      <c r="A91" s="4"/>
      <c r="B91" s="4"/>
      <c r="C91" s="4"/>
      <c r="D91" s="4"/>
      <c r="E91" s="4"/>
      <c r="F91" s="4"/>
      <c r="G91" s="4"/>
      <c r="H91" s="4"/>
      <c r="I91" s="4"/>
      <c r="J91" s="4"/>
      <c r="K91" s="4"/>
      <c r="L91" s="4"/>
      <c r="M91" s="4"/>
      <c r="N91" s="4"/>
      <c r="O91" s="4"/>
      <c r="P91" s="4"/>
      <c r="Q91" s="4"/>
      <c r="R91" s="4"/>
      <c r="S91" s="4"/>
      <c r="T91" s="4"/>
      <c r="U91" s="4"/>
      <c r="V91" s="4"/>
      <c r="W91" s="4"/>
      <c r="X91" s="4"/>
      <c r="Y91" s="4"/>
      <c r="Z91" s="4"/>
      <c r="AA91" s="4"/>
      <c r="AB91" s="4"/>
      <c r="AC91" s="4"/>
      <c r="AD91" s="4"/>
      <c r="AE91" s="4"/>
      <c r="AF91" s="4"/>
      <c r="AG91" s="4"/>
      <c r="AH91" s="4"/>
      <c r="AI91" s="4"/>
      <c r="AJ91" s="4"/>
      <c r="AK91" s="4"/>
      <c r="AL91" s="4"/>
      <c r="AM91" s="4"/>
      <c r="AN91" s="4"/>
      <c r="AO91" s="4"/>
      <c r="AP91" s="4"/>
      <c r="AQ91" s="4"/>
      <c r="AR91" s="4"/>
      <c r="AS91" s="4"/>
      <c r="AT91" s="4"/>
      <c r="AU91" s="4"/>
      <c r="AV91" s="4"/>
      <c r="AW91" s="4"/>
      <c r="AX91" s="4"/>
      <c r="AY91" s="4"/>
      <c r="AZ91" s="4"/>
      <c r="BA91" s="4"/>
      <c r="BB91" s="4"/>
      <c r="BC91" s="4"/>
      <c r="BD91" s="4"/>
      <c r="BE91" s="4"/>
      <c r="BF91" s="4"/>
      <c r="BG91" s="4"/>
      <c r="BH91" s="4"/>
      <c r="BI91" s="4"/>
      <c r="BJ91" s="4"/>
      <c r="BK91" s="4"/>
      <c r="BL91" s="4"/>
      <c r="BM91" s="4"/>
      <c r="BN91" s="4"/>
      <c r="BO91" s="4"/>
      <c r="BP91" s="4"/>
      <c r="BQ91" s="4"/>
      <c r="BR91" s="4"/>
      <c r="BS91" s="4"/>
      <c r="BT91" s="4"/>
      <c r="BU91" s="4"/>
      <c r="BV91" s="4"/>
      <c r="BW91" s="4"/>
      <c r="BX91" s="4"/>
      <c r="BY91" s="4"/>
      <c r="BZ91" s="4"/>
      <c r="CA91" s="4"/>
      <c r="CB91" s="4"/>
      <c r="CC91" s="4"/>
      <c r="CD91" s="4"/>
      <c r="CE91" s="4"/>
      <c r="CF91" s="4"/>
      <c r="CG91" s="4"/>
      <c r="CH91" s="4"/>
      <c r="CI91" s="4"/>
      <c r="CJ91" s="4"/>
      <c r="CK91" s="4"/>
      <c r="CL91" s="4"/>
      <c r="CM91" s="4"/>
      <c r="CN91" s="4"/>
      <c r="CO91" s="4"/>
      <c r="CP91" s="4"/>
      <c r="CQ91" s="4"/>
      <c r="CR91" s="4"/>
      <c r="CS91" s="4"/>
      <c r="CT91" s="4"/>
      <c r="CU91" s="4"/>
      <c r="CV91" s="4"/>
      <c r="CW91" s="4"/>
      <c r="CX91" s="4"/>
      <c r="CY91" s="4"/>
      <c r="CZ91" s="4"/>
      <c r="DA91" s="4"/>
      <c r="DB91" s="4"/>
      <c r="DC91" s="4"/>
      <c r="DD91" s="4"/>
      <c r="DE91" s="4"/>
      <c r="DF91" s="4"/>
      <c r="DG91" s="4"/>
      <c r="DH91" s="4"/>
      <c r="DI91" s="4"/>
      <c r="DJ91" s="4"/>
      <c r="DK91" s="4"/>
      <c r="DL91" s="4"/>
      <c r="DM91" s="4"/>
      <c r="DN91" s="4"/>
      <c r="DO91" s="4"/>
      <c r="DP91" s="4"/>
      <c r="DQ91" s="4"/>
      <c r="DR91" s="4"/>
      <c r="DS91" s="4"/>
      <c r="DT91" s="4"/>
      <c r="DU91" s="4"/>
      <c r="DV91" s="4"/>
      <c r="DW91" s="4"/>
      <c r="DX91" s="4"/>
      <c r="DY91" s="4"/>
      <c r="DZ91" s="4"/>
      <c r="EA91" s="4"/>
      <c r="EB91" s="4"/>
      <c r="EC91" s="4"/>
      <c r="ED91" s="4"/>
      <c r="EE91" s="4"/>
      <c r="EF91" s="4"/>
      <c r="EG91" s="4"/>
      <c r="EH91" s="4"/>
      <c r="EI91" s="4"/>
      <c r="EJ91" s="4"/>
      <c r="EK91" s="4"/>
      <c r="EL91" s="4"/>
      <c r="EM91" s="4"/>
      <c r="EN91" s="4"/>
      <c r="EO91" s="4"/>
      <c r="EP91" s="4"/>
      <c r="EQ91" s="4"/>
      <c r="ER91" s="4"/>
      <c r="ES91" s="4"/>
      <c r="ET91" s="4"/>
      <c r="EU91" s="4"/>
      <c r="EV91" s="4"/>
      <c r="EW91" s="4"/>
      <c r="EX91" s="4"/>
      <c r="EY91" s="4"/>
      <c r="EZ91" s="4"/>
      <c r="FA91" s="4"/>
      <c r="FB91" s="4"/>
      <c r="FC91" s="4"/>
      <c r="FD91" s="4"/>
      <c r="FE91" s="4"/>
      <c r="FF91" s="4"/>
      <c r="FG91" s="4"/>
      <c r="FH91" s="4"/>
      <c r="FI91" s="4"/>
      <c r="FJ91" s="4"/>
      <c r="FK91" s="4"/>
      <c r="FL91" s="4"/>
      <c r="FM91" s="4"/>
      <c r="FN91" s="4"/>
      <c r="FO91" s="4"/>
      <c r="FP91" s="4"/>
    </row>
    <row r="92" spans="1:172">
      <c r="A92" s="4"/>
      <c r="B92" s="4"/>
      <c r="C92" s="4"/>
      <c r="D92" s="4"/>
      <c r="E92" s="4"/>
      <c r="F92" s="4"/>
      <c r="G92" s="4"/>
      <c r="H92" s="4"/>
      <c r="I92" s="4"/>
      <c r="J92" s="4"/>
      <c r="K92" s="4"/>
      <c r="L92" s="4"/>
      <c r="M92" s="4"/>
      <c r="N92" s="4"/>
      <c r="O92" s="4"/>
      <c r="P92" s="4"/>
      <c r="Q92" s="4"/>
      <c r="R92" s="4"/>
      <c r="S92" s="4"/>
      <c r="T92" s="4"/>
      <c r="U92" s="4"/>
      <c r="V92" s="4"/>
      <c r="W92" s="4"/>
      <c r="X92" s="4"/>
      <c r="Y92" s="4"/>
      <c r="Z92" s="4"/>
      <c r="AA92" s="4"/>
      <c r="AB92" s="4"/>
      <c r="AC92" s="4"/>
      <c r="AD92" s="4"/>
      <c r="AE92" s="4"/>
      <c r="AF92" s="4"/>
      <c r="AG92" s="4"/>
      <c r="AH92" s="4"/>
      <c r="AI92" s="4"/>
      <c r="AJ92" s="4"/>
      <c r="AK92" s="4"/>
      <c r="AL92" s="4"/>
      <c r="AM92" s="4"/>
      <c r="AN92" s="4"/>
      <c r="AO92" s="4"/>
      <c r="AP92" s="4"/>
      <c r="AQ92" s="4"/>
      <c r="AR92" s="4"/>
      <c r="AS92" s="4"/>
      <c r="AT92" s="4"/>
      <c r="AU92" s="4"/>
      <c r="AV92" s="4"/>
      <c r="AW92" s="4"/>
      <c r="AX92" s="4"/>
      <c r="AY92" s="4"/>
      <c r="AZ92" s="4"/>
      <c r="BA92" s="4"/>
      <c r="BB92" s="4"/>
      <c r="BC92" s="4"/>
      <c r="BD92" s="4"/>
      <c r="BE92" s="4"/>
      <c r="BF92" s="4"/>
      <c r="BG92" s="4"/>
      <c r="BH92" s="4"/>
      <c r="BI92" s="4"/>
      <c r="BJ92" s="4"/>
      <c r="BK92" s="4"/>
      <c r="BL92" s="4"/>
      <c r="BM92" s="4"/>
      <c r="BN92" s="4"/>
      <c r="BO92" s="4"/>
      <c r="BP92" s="4"/>
      <c r="BQ92" s="4"/>
      <c r="BR92" s="4"/>
      <c r="BS92" s="4"/>
      <c r="BT92" s="4"/>
      <c r="BU92" s="4"/>
      <c r="BV92" s="4"/>
      <c r="BW92" s="4"/>
      <c r="BX92" s="4"/>
      <c r="BY92" s="4"/>
      <c r="BZ92" s="4"/>
      <c r="CA92" s="4"/>
      <c r="CB92" s="4"/>
      <c r="CC92" s="4"/>
      <c r="CD92" s="4"/>
      <c r="CE92" s="4"/>
      <c r="CF92" s="4"/>
      <c r="CG92" s="4"/>
      <c r="CH92" s="4"/>
      <c r="CI92" s="4"/>
      <c r="CJ92" s="4"/>
      <c r="CK92" s="4"/>
      <c r="CL92" s="4"/>
      <c r="CM92" s="4"/>
      <c r="CN92" s="4"/>
      <c r="CO92" s="4"/>
      <c r="CP92" s="4"/>
      <c r="CQ92" s="4"/>
      <c r="CR92" s="4"/>
      <c r="CS92" s="4"/>
      <c r="CT92" s="4"/>
      <c r="CU92" s="4"/>
      <c r="CV92" s="4"/>
      <c r="CW92" s="4"/>
      <c r="CX92" s="4"/>
      <c r="CY92" s="4"/>
      <c r="CZ92" s="4"/>
      <c r="DA92" s="4"/>
      <c r="DB92" s="4"/>
      <c r="DC92" s="4"/>
      <c r="DD92" s="4"/>
      <c r="DE92" s="4"/>
      <c r="DF92" s="4"/>
      <c r="DG92" s="4"/>
      <c r="DH92" s="4"/>
      <c r="DI92" s="4"/>
      <c r="DJ92" s="4"/>
      <c r="DK92" s="4"/>
      <c r="DL92" s="4"/>
      <c r="DM92" s="4"/>
      <c r="DN92" s="4"/>
      <c r="DO92" s="4"/>
      <c r="DP92" s="4"/>
      <c r="DQ92" s="4"/>
      <c r="DR92" s="4"/>
      <c r="DS92" s="4"/>
      <c r="DT92" s="4"/>
      <c r="DU92" s="4"/>
      <c r="DV92" s="4"/>
      <c r="DW92" s="4"/>
      <c r="DX92" s="4"/>
      <c r="DY92" s="4"/>
      <c r="DZ92" s="4"/>
      <c r="EA92" s="4"/>
      <c r="EB92" s="4"/>
      <c r="EC92" s="4"/>
      <c r="ED92" s="4"/>
      <c r="EE92" s="4"/>
      <c r="EF92" s="4"/>
      <c r="EG92" s="4"/>
      <c r="EH92" s="4"/>
      <c r="EI92" s="4"/>
      <c r="EJ92" s="4"/>
      <c r="EK92" s="4"/>
      <c r="EL92" s="4"/>
      <c r="EM92" s="4"/>
      <c r="EN92" s="4"/>
      <c r="EO92" s="4"/>
      <c r="EP92" s="4"/>
      <c r="EQ92" s="4"/>
      <c r="ER92" s="4"/>
      <c r="ES92" s="4"/>
      <c r="ET92" s="4"/>
      <c r="EU92" s="4"/>
      <c r="EV92" s="4"/>
      <c r="EW92" s="4"/>
      <c r="EX92" s="4"/>
      <c r="EY92" s="4"/>
      <c r="EZ92" s="4"/>
      <c r="FA92" s="4"/>
      <c r="FB92" s="4"/>
      <c r="FC92" s="4"/>
      <c r="FD92" s="4"/>
      <c r="FE92" s="4"/>
      <c r="FF92" s="4"/>
      <c r="FG92" s="4"/>
      <c r="FH92" s="4"/>
      <c r="FI92" s="4"/>
      <c r="FJ92" s="4"/>
      <c r="FK92" s="4"/>
      <c r="FL92" s="4"/>
      <c r="FM92" s="4"/>
      <c r="FN92" s="4"/>
      <c r="FO92" s="4"/>
      <c r="FP92" s="4"/>
    </row>
    <row r="93" spans="1:172">
      <c r="A93" s="4"/>
      <c r="B93" s="4"/>
      <c r="C93" s="4"/>
      <c r="D93" s="4"/>
      <c r="E93" s="4"/>
      <c r="F93" s="4"/>
      <c r="G93" s="4"/>
      <c r="H93" s="4"/>
      <c r="I93" s="4"/>
      <c r="J93" s="4"/>
      <c r="K93" s="4"/>
      <c r="L93" s="4"/>
      <c r="M93" s="4"/>
      <c r="N93" s="4"/>
      <c r="O93" s="4"/>
      <c r="P93" s="4"/>
      <c r="Q93" s="4"/>
      <c r="R93" s="4"/>
      <c r="S93" s="4"/>
      <c r="T93" s="4"/>
      <c r="U93" s="4"/>
      <c r="V93" s="4"/>
      <c r="W93" s="4"/>
      <c r="X93" s="4"/>
      <c r="Y93" s="4"/>
      <c r="Z93" s="4"/>
      <c r="AA93" s="4"/>
      <c r="AB93" s="4"/>
      <c r="AC93" s="4"/>
      <c r="AD93" s="4"/>
      <c r="AE93" s="4"/>
      <c r="AF93" s="4"/>
      <c r="AG93" s="4"/>
      <c r="AH93" s="4"/>
      <c r="AI93" s="4"/>
      <c r="AJ93" s="4"/>
      <c r="AK93" s="4"/>
      <c r="AL93" s="4"/>
      <c r="AM93" s="4"/>
      <c r="AN93" s="4"/>
      <c r="AO93" s="4"/>
      <c r="AP93" s="4"/>
      <c r="AQ93" s="4"/>
      <c r="AR93" s="4"/>
      <c r="AS93" s="4"/>
      <c r="AT93" s="4"/>
      <c r="AU93" s="4"/>
      <c r="AV93" s="4"/>
      <c r="AW93" s="4"/>
      <c r="AX93" s="4"/>
      <c r="AY93" s="4"/>
      <c r="AZ93" s="4"/>
      <c r="BA93" s="4"/>
      <c r="BB93" s="4"/>
      <c r="BC93" s="4"/>
      <c r="BD93" s="4"/>
      <c r="BE93" s="4"/>
      <c r="BF93" s="4"/>
      <c r="BG93" s="4"/>
      <c r="BH93" s="4"/>
      <c r="BI93" s="4"/>
      <c r="BJ93" s="4"/>
      <c r="BK93" s="4"/>
      <c r="BL93" s="4"/>
      <c r="BM93" s="4"/>
      <c r="BN93" s="4"/>
      <c r="BO93" s="4"/>
      <c r="BP93" s="4"/>
      <c r="BQ93" s="4"/>
      <c r="BR93" s="4"/>
      <c r="BS93" s="4"/>
      <c r="BT93" s="4"/>
      <c r="BU93" s="4"/>
      <c r="BV93" s="4"/>
      <c r="BW93" s="4"/>
      <c r="BX93" s="4"/>
      <c r="BY93" s="4"/>
      <c r="BZ93" s="4"/>
      <c r="CA93" s="4"/>
      <c r="CB93" s="4"/>
      <c r="CC93" s="4"/>
      <c r="CD93" s="4"/>
      <c r="CE93" s="4"/>
      <c r="CF93" s="4"/>
      <c r="CG93" s="4"/>
      <c r="CH93" s="4"/>
      <c r="CI93" s="4"/>
      <c r="CJ93" s="4"/>
      <c r="CK93" s="4"/>
      <c r="CL93" s="4"/>
      <c r="CM93" s="4"/>
      <c r="CN93" s="4"/>
      <c r="CO93" s="4"/>
      <c r="CP93" s="4"/>
      <c r="CQ93" s="4"/>
      <c r="CR93" s="4"/>
      <c r="CS93" s="4"/>
      <c r="CT93" s="4"/>
      <c r="CU93" s="4"/>
      <c r="CV93" s="4"/>
      <c r="CW93" s="4"/>
      <c r="CX93" s="4"/>
      <c r="CY93" s="4"/>
      <c r="CZ93" s="4"/>
      <c r="DA93" s="4"/>
      <c r="DB93" s="4"/>
      <c r="DC93" s="4"/>
      <c r="DD93" s="4"/>
      <c r="DE93" s="4"/>
      <c r="DF93" s="4"/>
      <c r="DG93" s="4"/>
      <c r="DH93" s="4"/>
      <c r="DI93" s="4"/>
      <c r="DJ93" s="4"/>
      <c r="DK93" s="4"/>
      <c r="DL93" s="4"/>
      <c r="DM93" s="4"/>
      <c r="DN93" s="4"/>
      <c r="DO93" s="4"/>
      <c r="DP93" s="4"/>
      <c r="DQ93" s="4"/>
      <c r="DR93" s="4"/>
      <c r="DS93" s="4"/>
      <c r="DT93" s="4"/>
      <c r="DU93" s="4"/>
      <c r="DV93" s="4"/>
      <c r="DW93" s="4"/>
      <c r="DX93" s="4"/>
      <c r="DY93" s="4"/>
      <c r="DZ93" s="4"/>
      <c r="EA93" s="4"/>
      <c r="EB93" s="4"/>
      <c r="EC93" s="4"/>
      <c r="ED93" s="4"/>
      <c r="EE93" s="4"/>
      <c r="EF93" s="4"/>
      <c r="EG93" s="4"/>
      <c r="EH93" s="4"/>
      <c r="EI93" s="4"/>
      <c r="EJ93" s="4"/>
      <c r="EK93" s="4"/>
      <c r="EL93" s="4"/>
      <c r="EM93" s="4"/>
      <c r="EN93" s="4"/>
      <c r="EO93" s="4"/>
      <c r="EP93" s="4"/>
      <c r="EQ93" s="4"/>
      <c r="ER93" s="4"/>
      <c r="ES93" s="4"/>
      <c r="ET93" s="4"/>
      <c r="EU93" s="4"/>
      <c r="EV93" s="4"/>
      <c r="EW93" s="4"/>
      <c r="EX93" s="4"/>
      <c r="EY93" s="4"/>
      <c r="EZ93" s="4"/>
      <c r="FA93" s="4"/>
      <c r="FB93" s="4"/>
      <c r="FC93" s="4"/>
      <c r="FD93" s="4"/>
      <c r="FE93" s="4"/>
      <c r="FF93" s="4"/>
      <c r="FG93" s="4"/>
      <c r="FH93" s="4"/>
      <c r="FI93" s="4"/>
      <c r="FJ93" s="4"/>
      <c r="FK93" s="4"/>
      <c r="FL93" s="4"/>
      <c r="FM93" s="4"/>
      <c r="FN93" s="4"/>
      <c r="FO93" s="4"/>
      <c r="FP93" s="4"/>
    </row>
    <row r="94" spans="1:172">
      <c r="A94" s="4"/>
      <c r="B94" s="4"/>
      <c r="C94" s="4"/>
      <c r="D94" s="4"/>
      <c r="E94" s="4"/>
      <c r="F94" s="4"/>
      <c r="G94" s="4"/>
      <c r="H94" s="4"/>
      <c r="I94" s="4"/>
      <c r="J94" s="4"/>
      <c r="K94" s="4"/>
      <c r="L94" s="4"/>
      <c r="M94" s="4"/>
      <c r="N94" s="4"/>
      <c r="O94" s="4"/>
      <c r="P94" s="4"/>
      <c r="Q94" s="4"/>
      <c r="R94" s="4"/>
      <c r="S94" s="4"/>
      <c r="T94" s="4"/>
      <c r="U94" s="4"/>
      <c r="V94" s="4"/>
      <c r="W94" s="4"/>
      <c r="X94" s="4"/>
      <c r="Y94" s="4"/>
      <c r="Z94" s="4"/>
      <c r="AA94" s="4"/>
      <c r="AB94" s="4"/>
      <c r="AC94" s="4"/>
      <c r="AD94" s="4"/>
      <c r="AE94" s="4"/>
      <c r="AF94" s="4"/>
      <c r="AG94" s="4"/>
      <c r="AH94" s="4"/>
      <c r="AI94" s="4"/>
      <c r="AJ94" s="4"/>
      <c r="AK94" s="4"/>
      <c r="AL94" s="4"/>
      <c r="AM94" s="4"/>
      <c r="AN94" s="4"/>
      <c r="AO94" s="4"/>
      <c r="AP94" s="4"/>
      <c r="AQ94" s="4"/>
      <c r="AR94" s="4"/>
      <c r="AS94" s="4"/>
      <c r="AT94" s="4"/>
      <c r="AU94" s="4"/>
      <c r="AV94" s="4"/>
      <c r="AW94" s="4"/>
      <c r="AX94" s="4"/>
      <c r="AY94" s="4"/>
      <c r="AZ94" s="4"/>
      <c r="BA94" s="4"/>
      <c r="BB94" s="4"/>
      <c r="BC94" s="4"/>
      <c r="BD94" s="4"/>
      <c r="BE94" s="4"/>
      <c r="BF94" s="4"/>
      <c r="BG94" s="4"/>
      <c r="BH94" s="4"/>
      <c r="BI94" s="4"/>
      <c r="BJ94" s="4"/>
      <c r="BK94" s="4"/>
      <c r="BL94" s="4"/>
      <c r="BM94" s="4"/>
      <c r="BN94" s="4"/>
      <c r="BO94" s="4"/>
      <c r="BP94" s="4"/>
      <c r="BQ94" s="4"/>
      <c r="BR94" s="4"/>
      <c r="BS94" s="4"/>
      <c r="BT94" s="4"/>
      <c r="BU94" s="4"/>
      <c r="BV94" s="4"/>
      <c r="BW94" s="4"/>
      <c r="BX94" s="4"/>
      <c r="BY94" s="4"/>
      <c r="BZ94" s="4"/>
      <c r="CA94" s="4"/>
      <c r="CB94" s="4"/>
      <c r="CC94" s="4"/>
      <c r="CD94" s="4"/>
      <c r="CE94" s="4"/>
      <c r="CF94" s="4"/>
      <c r="CG94" s="4"/>
      <c r="CH94" s="4"/>
      <c r="CI94" s="4"/>
      <c r="CJ94" s="4"/>
      <c r="CK94" s="4"/>
      <c r="CL94" s="4"/>
      <c r="CM94" s="4"/>
      <c r="CN94" s="4"/>
      <c r="CO94" s="4"/>
      <c r="CP94" s="4"/>
      <c r="CQ94" s="4"/>
      <c r="CR94" s="4"/>
      <c r="CS94" s="4"/>
      <c r="CT94" s="4"/>
      <c r="CU94" s="4"/>
      <c r="CV94" s="4"/>
      <c r="CW94" s="4"/>
      <c r="CX94" s="4"/>
      <c r="CY94" s="4"/>
      <c r="CZ94" s="4"/>
      <c r="DA94" s="4"/>
      <c r="DB94" s="4"/>
      <c r="DC94" s="4"/>
      <c r="DD94" s="4"/>
      <c r="DE94" s="4"/>
      <c r="DF94" s="4"/>
      <c r="DG94" s="4"/>
      <c r="DH94" s="4"/>
      <c r="DI94" s="4"/>
      <c r="DJ94" s="4"/>
      <c r="DK94" s="4"/>
      <c r="DL94" s="4"/>
      <c r="DM94" s="4"/>
      <c r="DN94" s="4"/>
      <c r="DO94" s="4"/>
      <c r="DP94" s="4"/>
      <c r="DQ94" s="4"/>
      <c r="DR94" s="4"/>
      <c r="DS94" s="4"/>
      <c r="DT94" s="4"/>
      <c r="DU94" s="4"/>
      <c r="DV94" s="4"/>
      <c r="DW94" s="4"/>
      <c r="DX94" s="4"/>
      <c r="DY94" s="4"/>
      <c r="DZ94" s="4"/>
      <c r="EA94" s="4"/>
      <c r="EB94" s="4"/>
      <c r="EC94" s="4"/>
      <c r="ED94" s="4"/>
      <c r="EE94" s="4"/>
      <c r="EF94" s="4"/>
      <c r="EG94" s="4"/>
      <c r="EH94" s="4"/>
      <c r="EI94" s="4"/>
      <c r="EJ94" s="4"/>
      <c r="EK94" s="4"/>
      <c r="EL94" s="4"/>
      <c r="EM94" s="4"/>
      <c r="EN94" s="4"/>
      <c r="EO94" s="4"/>
      <c r="EP94" s="4"/>
      <c r="EQ94" s="4"/>
      <c r="ER94" s="4"/>
      <c r="ES94" s="4"/>
      <c r="ET94" s="4"/>
      <c r="EU94" s="4"/>
      <c r="EV94" s="4"/>
      <c r="EW94" s="4"/>
      <c r="EX94" s="4"/>
      <c r="EY94" s="4"/>
      <c r="EZ94" s="4"/>
      <c r="FA94" s="4"/>
      <c r="FB94" s="4"/>
      <c r="FC94" s="4"/>
      <c r="FD94" s="4"/>
      <c r="FE94" s="4"/>
      <c r="FF94" s="4"/>
      <c r="FG94" s="4"/>
      <c r="FH94" s="4"/>
      <c r="FI94" s="4"/>
      <c r="FJ94" s="4"/>
      <c r="FK94" s="4"/>
      <c r="FL94" s="4"/>
      <c r="FM94" s="4"/>
      <c r="FN94" s="4"/>
      <c r="FO94" s="4"/>
      <c r="FP94" s="4"/>
    </row>
    <row r="95" spans="1:172">
      <c r="A95" s="4"/>
      <c r="B95" s="4"/>
      <c r="C95" s="4"/>
      <c r="D95" s="4"/>
      <c r="E95" s="4"/>
      <c r="F95" s="4"/>
      <c r="G95" s="4"/>
      <c r="H95" s="4"/>
      <c r="I95" s="4"/>
      <c r="J95" s="4"/>
      <c r="K95" s="4"/>
      <c r="L95" s="4"/>
      <c r="M95" s="4"/>
      <c r="N95" s="4"/>
      <c r="O95" s="4"/>
      <c r="P95" s="4"/>
      <c r="Q95" s="4"/>
      <c r="R95" s="4"/>
      <c r="S95" s="4"/>
      <c r="T95" s="4"/>
      <c r="U95" s="4"/>
      <c r="V95" s="4"/>
      <c r="W95" s="4"/>
      <c r="X95" s="4"/>
      <c r="Y95" s="4"/>
      <c r="Z95" s="4"/>
      <c r="AA95" s="4"/>
      <c r="AB95" s="4"/>
      <c r="AC95" s="4"/>
      <c r="AD95" s="4"/>
      <c r="AE95" s="4"/>
      <c r="AF95" s="4"/>
      <c r="AG95" s="4"/>
      <c r="AH95" s="4"/>
      <c r="AI95" s="4"/>
      <c r="AJ95" s="4"/>
      <c r="AK95" s="4"/>
      <c r="AL95" s="4"/>
      <c r="AM95" s="4"/>
      <c r="AN95" s="4"/>
      <c r="AO95" s="4"/>
      <c r="AP95" s="4"/>
      <c r="AQ95" s="4"/>
      <c r="AR95" s="4"/>
      <c r="AS95" s="4"/>
      <c r="AT95" s="4"/>
      <c r="AU95" s="4"/>
      <c r="AV95" s="4"/>
      <c r="AW95" s="4"/>
      <c r="AX95" s="4"/>
      <c r="AY95" s="4"/>
      <c r="AZ95" s="4"/>
      <c r="BA95" s="4"/>
      <c r="BB95" s="4"/>
      <c r="BC95" s="4"/>
      <c r="BD95" s="4"/>
      <c r="BE95" s="4"/>
      <c r="BF95" s="4"/>
      <c r="BG95" s="4"/>
      <c r="BH95" s="4"/>
      <c r="BI95" s="4"/>
      <c r="BJ95" s="4"/>
      <c r="BK95" s="4"/>
      <c r="BL95" s="4"/>
      <c r="BM95" s="4"/>
      <c r="BN95" s="4"/>
      <c r="BO95" s="4"/>
      <c r="BP95" s="4"/>
      <c r="BQ95" s="4"/>
      <c r="BR95" s="4"/>
      <c r="BS95" s="4"/>
      <c r="BT95" s="4"/>
      <c r="BU95" s="4"/>
      <c r="BV95" s="4"/>
      <c r="BW95" s="4"/>
      <c r="BX95" s="4"/>
      <c r="BY95" s="4"/>
      <c r="BZ95" s="4"/>
      <c r="CA95" s="4"/>
      <c r="CB95" s="4"/>
      <c r="CC95" s="4"/>
      <c r="CD95" s="4"/>
      <c r="CE95" s="4"/>
      <c r="CF95" s="4"/>
      <c r="CG95" s="4"/>
      <c r="CH95" s="4"/>
      <c r="CI95" s="4"/>
      <c r="CJ95" s="4"/>
      <c r="CK95" s="4"/>
      <c r="CL95" s="4"/>
      <c r="CM95" s="4"/>
      <c r="CN95" s="4"/>
      <c r="CO95" s="4"/>
      <c r="CP95" s="4"/>
      <c r="CQ95" s="4"/>
      <c r="CR95" s="4"/>
      <c r="CS95" s="4"/>
      <c r="CT95" s="4"/>
      <c r="CU95" s="4"/>
      <c r="CV95" s="4"/>
      <c r="CW95" s="4"/>
      <c r="CX95" s="4"/>
      <c r="CY95" s="4"/>
      <c r="CZ95" s="4"/>
      <c r="DA95" s="4"/>
      <c r="DB95" s="4"/>
      <c r="DC95" s="4"/>
      <c r="DD95" s="4"/>
      <c r="DE95" s="4"/>
      <c r="DF95" s="4"/>
      <c r="DG95" s="4"/>
      <c r="DH95" s="4"/>
      <c r="DI95" s="4"/>
      <c r="DJ95" s="4"/>
      <c r="DK95" s="4"/>
      <c r="DL95" s="4"/>
      <c r="DM95" s="4"/>
      <c r="DN95" s="4"/>
      <c r="DO95" s="4"/>
      <c r="DP95" s="4"/>
      <c r="DQ95" s="4"/>
      <c r="DR95" s="4"/>
      <c r="DS95" s="4"/>
      <c r="DT95" s="4"/>
      <c r="DU95" s="4"/>
      <c r="DV95" s="4"/>
      <c r="DW95" s="4"/>
      <c r="DX95" s="4"/>
      <c r="DY95" s="4"/>
      <c r="DZ95" s="4"/>
      <c r="EA95" s="4"/>
      <c r="EB95" s="4"/>
      <c r="EC95" s="4"/>
      <c r="ED95" s="4"/>
      <c r="EE95" s="4"/>
      <c r="EF95" s="4"/>
      <c r="EG95" s="4"/>
      <c r="EH95" s="4"/>
      <c r="EI95" s="4"/>
      <c r="EJ95" s="4"/>
      <c r="EK95" s="4"/>
      <c r="EL95" s="4"/>
      <c r="EM95" s="4"/>
      <c r="EN95" s="4"/>
      <c r="EO95" s="4"/>
      <c r="EP95" s="4"/>
      <c r="EQ95" s="4"/>
      <c r="ER95" s="4"/>
      <c r="ES95" s="4"/>
      <c r="ET95" s="4"/>
      <c r="EU95" s="4"/>
      <c r="EV95" s="4"/>
      <c r="EW95" s="4"/>
      <c r="EX95" s="4"/>
      <c r="EY95" s="4"/>
      <c r="EZ95" s="4"/>
      <c r="FA95" s="4"/>
      <c r="FB95" s="4"/>
      <c r="FC95" s="4"/>
      <c r="FD95" s="4"/>
      <c r="FE95" s="4"/>
      <c r="FF95" s="4"/>
      <c r="FG95" s="4"/>
      <c r="FH95" s="4"/>
      <c r="FI95" s="4"/>
      <c r="FJ95" s="4"/>
      <c r="FK95" s="4"/>
      <c r="FL95" s="4"/>
      <c r="FM95" s="4"/>
      <c r="FN95" s="4"/>
      <c r="FO95" s="4"/>
      <c r="FP95" s="4"/>
    </row>
    <row r="96" spans="1:172">
      <c r="A96" s="4"/>
      <c r="B96" s="4"/>
      <c r="C96" s="4"/>
      <c r="D96" s="4"/>
      <c r="E96" s="4"/>
      <c r="F96" s="4"/>
      <c r="G96" s="4"/>
      <c r="H96" s="4"/>
      <c r="I96" s="4"/>
      <c r="J96" s="4"/>
      <c r="K96" s="4"/>
      <c r="L96" s="4"/>
      <c r="M96" s="4"/>
      <c r="N96" s="4"/>
      <c r="O96" s="4"/>
      <c r="P96" s="4"/>
      <c r="Q96" s="4"/>
      <c r="R96" s="4"/>
      <c r="S96" s="4"/>
      <c r="T96" s="4"/>
      <c r="U96" s="4"/>
      <c r="V96" s="4"/>
      <c r="W96" s="4"/>
      <c r="X96" s="4"/>
      <c r="Y96" s="4"/>
      <c r="Z96" s="4"/>
      <c r="AA96" s="4"/>
      <c r="AB96" s="4"/>
      <c r="AC96" s="4"/>
      <c r="AD96" s="4"/>
      <c r="AE96" s="4"/>
      <c r="AF96" s="4"/>
      <c r="AG96" s="4"/>
      <c r="AH96" s="4"/>
      <c r="AI96" s="4"/>
      <c r="AJ96" s="4"/>
      <c r="AK96" s="4"/>
      <c r="AL96" s="4"/>
      <c r="AM96" s="4"/>
      <c r="AN96" s="4"/>
      <c r="AO96" s="4"/>
      <c r="AP96" s="4"/>
      <c r="AQ96" s="4"/>
      <c r="AR96" s="4"/>
      <c r="AS96" s="4"/>
      <c r="AT96" s="4"/>
      <c r="AU96" s="4"/>
      <c r="AV96" s="4"/>
      <c r="AW96" s="4"/>
      <c r="AX96" s="4"/>
      <c r="AY96" s="4"/>
      <c r="AZ96" s="4"/>
      <c r="BA96" s="4"/>
      <c r="BB96" s="4"/>
      <c r="BC96" s="4"/>
      <c r="BD96" s="4"/>
      <c r="BE96" s="4"/>
      <c r="BF96" s="4"/>
      <c r="BG96" s="4"/>
      <c r="BH96" s="4"/>
      <c r="BI96" s="4"/>
      <c r="BJ96" s="4"/>
      <c r="BK96" s="4"/>
      <c r="BL96" s="4"/>
      <c r="BM96" s="4"/>
      <c r="BN96" s="4"/>
      <c r="BO96" s="4"/>
      <c r="BP96" s="4"/>
      <c r="BQ96" s="4"/>
      <c r="BR96" s="4"/>
      <c r="BS96" s="4"/>
      <c r="BT96" s="4"/>
      <c r="BU96" s="4"/>
      <c r="BV96" s="4"/>
      <c r="BW96" s="4"/>
      <c r="BX96" s="4"/>
      <c r="BY96" s="4"/>
      <c r="BZ96" s="4"/>
      <c r="CA96" s="4"/>
      <c r="CB96" s="4"/>
      <c r="CC96" s="4"/>
      <c r="CD96" s="4"/>
      <c r="CE96" s="4"/>
      <c r="CF96" s="4"/>
      <c r="CG96" s="4"/>
      <c r="CH96" s="4"/>
      <c r="CI96" s="4"/>
      <c r="CJ96" s="4"/>
      <c r="CK96" s="4"/>
      <c r="CL96" s="4"/>
      <c r="CM96" s="4"/>
      <c r="CN96" s="4"/>
      <c r="CO96" s="4"/>
      <c r="CP96" s="4"/>
      <c r="CQ96" s="4"/>
      <c r="CR96" s="4"/>
      <c r="CS96" s="4"/>
      <c r="CT96" s="4"/>
      <c r="CU96" s="4"/>
      <c r="CV96" s="4"/>
      <c r="CW96" s="4"/>
      <c r="CX96" s="4"/>
      <c r="CY96" s="4"/>
      <c r="CZ96" s="4"/>
      <c r="DA96" s="4"/>
      <c r="DB96" s="4"/>
      <c r="DC96" s="4"/>
      <c r="DD96" s="4"/>
      <c r="DE96" s="4"/>
      <c r="DF96" s="4"/>
      <c r="DG96" s="4"/>
      <c r="DH96" s="4"/>
      <c r="DI96" s="4"/>
      <c r="DJ96" s="4"/>
      <c r="DK96" s="4"/>
      <c r="DL96" s="4"/>
      <c r="DM96" s="4"/>
      <c r="DN96" s="4"/>
      <c r="DO96" s="4"/>
      <c r="DP96" s="4"/>
      <c r="DQ96" s="4"/>
      <c r="DR96" s="4"/>
      <c r="DS96" s="4"/>
      <c r="DT96" s="4"/>
      <c r="DU96" s="4"/>
      <c r="DV96" s="4"/>
      <c r="DW96" s="4"/>
      <c r="DX96" s="4"/>
      <c r="DY96" s="4"/>
      <c r="DZ96" s="4"/>
      <c r="EA96" s="4"/>
      <c r="EB96" s="4"/>
      <c r="EC96" s="4"/>
      <c r="ED96" s="4"/>
      <c r="EE96" s="4"/>
      <c r="EF96" s="4"/>
      <c r="EG96" s="4"/>
      <c r="EH96" s="4"/>
      <c r="EI96" s="4"/>
      <c r="EJ96" s="4"/>
      <c r="EK96" s="4"/>
      <c r="EL96" s="4"/>
      <c r="EM96" s="4"/>
      <c r="EN96" s="4"/>
      <c r="EO96" s="4"/>
      <c r="EP96" s="4"/>
      <c r="EQ96" s="4"/>
      <c r="ER96" s="4"/>
      <c r="ES96" s="4"/>
      <c r="ET96" s="4"/>
      <c r="EU96" s="4"/>
      <c r="EV96" s="4"/>
      <c r="EW96" s="4"/>
      <c r="EX96" s="4"/>
      <c r="EY96" s="4"/>
      <c r="EZ96" s="4"/>
      <c r="FA96" s="4"/>
      <c r="FB96" s="4"/>
      <c r="FC96" s="4"/>
      <c r="FD96" s="4"/>
      <c r="FE96" s="4"/>
      <c r="FF96" s="4"/>
      <c r="FG96" s="4"/>
      <c r="FH96" s="4"/>
      <c r="FI96" s="4"/>
      <c r="FJ96" s="4"/>
      <c r="FK96" s="4"/>
      <c r="FL96" s="4"/>
      <c r="FM96" s="4"/>
      <c r="FN96" s="4"/>
      <c r="FO96" s="4"/>
      <c r="FP96" s="4"/>
    </row>
    <row r="97" spans="1:172">
      <c r="A97" s="4"/>
      <c r="B97" s="4"/>
      <c r="C97" s="4"/>
      <c r="D97" s="4"/>
      <c r="E97" s="4"/>
      <c r="F97" s="4"/>
      <c r="G97" s="4"/>
      <c r="H97" s="4"/>
      <c r="I97" s="4"/>
      <c r="J97" s="4"/>
      <c r="K97" s="4"/>
      <c r="L97" s="4"/>
      <c r="M97" s="4"/>
      <c r="N97" s="4"/>
      <c r="O97" s="4"/>
      <c r="P97" s="4"/>
      <c r="Q97" s="4"/>
      <c r="R97" s="4"/>
      <c r="S97" s="4"/>
      <c r="T97" s="4"/>
      <c r="U97" s="4"/>
      <c r="V97" s="4"/>
      <c r="W97" s="4"/>
      <c r="X97" s="4"/>
      <c r="Y97" s="4"/>
      <c r="Z97" s="4"/>
      <c r="AA97" s="4"/>
      <c r="AB97" s="4"/>
      <c r="AC97" s="4"/>
      <c r="AD97" s="4"/>
      <c r="AE97" s="4"/>
      <c r="AF97" s="4"/>
      <c r="AG97" s="4"/>
      <c r="AH97" s="4"/>
      <c r="AI97" s="4"/>
      <c r="AJ97" s="4"/>
      <c r="AK97" s="4"/>
      <c r="AL97" s="4"/>
      <c r="AM97" s="4"/>
      <c r="AN97" s="4"/>
      <c r="AO97" s="4"/>
      <c r="AP97" s="4"/>
      <c r="AQ97" s="4"/>
      <c r="AR97" s="4"/>
      <c r="AS97" s="4"/>
      <c r="AT97" s="4"/>
      <c r="AU97" s="4"/>
      <c r="AV97" s="4"/>
      <c r="AW97" s="4"/>
      <c r="AX97" s="4"/>
      <c r="AY97" s="4"/>
      <c r="AZ97" s="4"/>
      <c r="BA97" s="4"/>
      <c r="BB97" s="4"/>
      <c r="BC97" s="4"/>
      <c r="BD97" s="4"/>
      <c r="BE97" s="4"/>
      <c r="BF97" s="4"/>
      <c r="BG97" s="4"/>
      <c r="BH97" s="4"/>
      <c r="BI97" s="4"/>
      <c r="BJ97" s="4"/>
      <c r="BK97" s="4"/>
      <c r="BL97" s="4"/>
      <c r="BM97" s="4"/>
      <c r="BN97" s="4"/>
      <c r="BO97" s="4"/>
      <c r="BP97" s="4"/>
      <c r="BQ97" s="4"/>
      <c r="BR97" s="4"/>
      <c r="BS97" s="4"/>
      <c r="BT97" s="4"/>
      <c r="BU97" s="4"/>
      <c r="BV97" s="4"/>
      <c r="BW97" s="4"/>
      <c r="BX97" s="4"/>
      <c r="BY97" s="4"/>
      <c r="BZ97" s="4"/>
      <c r="CA97" s="4"/>
      <c r="CB97" s="4"/>
      <c r="CC97" s="4"/>
      <c r="CD97" s="4"/>
      <c r="CE97" s="4"/>
      <c r="CF97" s="4"/>
      <c r="CG97" s="4"/>
      <c r="CH97" s="4"/>
      <c r="CI97" s="4"/>
      <c r="CJ97" s="4"/>
      <c r="CK97" s="4"/>
      <c r="CL97" s="4"/>
      <c r="CM97" s="4"/>
      <c r="CN97" s="4"/>
      <c r="CO97" s="4"/>
      <c r="CP97" s="4"/>
      <c r="CQ97" s="4"/>
      <c r="CR97" s="4"/>
      <c r="CS97" s="4"/>
      <c r="CT97" s="4"/>
      <c r="CU97" s="4"/>
      <c r="CV97" s="4"/>
      <c r="CW97" s="4"/>
      <c r="CX97" s="4"/>
      <c r="CY97" s="4"/>
      <c r="CZ97" s="4"/>
      <c r="DA97" s="4"/>
      <c r="DB97" s="4"/>
      <c r="DC97" s="4"/>
      <c r="DD97" s="4"/>
      <c r="DE97" s="4"/>
      <c r="DF97" s="4"/>
      <c r="DG97" s="4"/>
      <c r="DH97" s="4"/>
      <c r="DI97" s="4"/>
      <c r="DJ97" s="4"/>
      <c r="DK97" s="4"/>
      <c r="DL97" s="4"/>
      <c r="DM97" s="4"/>
      <c r="DN97" s="4"/>
      <c r="DO97" s="4"/>
      <c r="DP97" s="4"/>
      <c r="DQ97" s="4"/>
      <c r="DR97" s="4"/>
      <c r="DS97" s="4"/>
      <c r="DT97" s="4"/>
      <c r="DU97" s="4"/>
      <c r="DV97" s="4"/>
      <c r="DW97" s="4"/>
      <c r="DX97" s="4"/>
      <c r="DY97" s="4"/>
      <c r="DZ97" s="4"/>
      <c r="EA97" s="4"/>
      <c r="EB97" s="4"/>
      <c r="EC97" s="4"/>
      <c r="ED97" s="4"/>
      <c r="EE97" s="4"/>
      <c r="EF97" s="4"/>
      <c r="EG97" s="4"/>
      <c r="EH97" s="4"/>
      <c r="EI97" s="4"/>
      <c r="EJ97" s="4"/>
      <c r="EK97" s="4"/>
      <c r="EL97" s="4"/>
      <c r="EM97" s="4"/>
      <c r="EN97" s="4"/>
      <c r="EO97" s="4"/>
      <c r="EP97" s="4"/>
      <c r="EQ97" s="4"/>
      <c r="ER97" s="4"/>
      <c r="ES97" s="4"/>
      <c r="ET97" s="4"/>
      <c r="EU97" s="4"/>
      <c r="EV97" s="4"/>
      <c r="EW97" s="4"/>
      <c r="EX97" s="4"/>
      <c r="EY97" s="4"/>
      <c r="EZ97" s="4"/>
      <c r="FA97" s="4"/>
      <c r="FB97" s="4"/>
      <c r="FC97" s="4"/>
      <c r="FD97" s="4"/>
      <c r="FE97" s="4"/>
      <c r="FF97" s="4"/>
      <c r="FG97" s="4"/>
      <c r="FH97" s="4"/>
      <c r="FI97" s="4"/>
      <c r="FJ97" s="4"/>
      <c r="FK97" s="4"/>
      <c r="FL97" s="4"/>
      <c r="FM97" s="4"/>
      <c r="FN97" s="4"/>
      <c r="FO97" s="4"/>
      <c r="FP97" s="4"/>
    </row>
    <row r="98" spans="1:172">
      <c r="A98" s="4"/>
      <c r="B98" s="4"/>
      <c r="C98" s="4"/>
      <c r="D98" s="4"/>
      <c r="E98" s="4"/>
      <c r="F98" s="4"/>
      <c r="G98" s="4"/>
      <c r="H98" s="4"/>
      <c r="I98" s="4"/>
      <c r="J98" s="4"/>
      <c r="K98" s="4"/>
      <c r="L98" s="4"/>
      <c r="M98" s="4"/>
      <c r="N98" s="4"/>
      <c r="O98" s="4"/>
      <c r="P98" s="4"/>
      <c r="Q98" s="4"/>
      <c r="R98" s="4"/>
      <c r="S98" s="4"/>
      <c r="T98" s="4"/>
      <c r="U98" s="4"/>
      <c r="V98" s="4"/>
      <c r="W98" s="4"/>
      <c r="X98" s="4"/>
      <c r="Y98" s="4"/>
      <c r="Z98" s="4"/>
      <c r="AA98" s="4"/>
      <c r="AB98" s="4"/>
      <c r="AC98" s="4"/>
      <c r="AD98" s="4"/>
      <c r="AE98" s="4"/>
      <c r="AF98" s="4"/>
      <c r="AG98" s="4"/>
      <c r="AH98" s="4"/>
      <c r="AI98" s="4"/>
      <c r="AJ98" s="4"/>
      <c r="AK98" s="4"/>
      <c r="AL98" s="4"/>
      <c r="AM98" s="4"/>
      <c r="AN98" s="4"/>
      <c r="AO98" s="4"/>
      <c r="AP98" s="4"/>
      <c r="AQ98" s="4"/>
      <c r="AR98" s="4"/>
      <c r="AS98" s="4"/>
      <c r="AT98" s="4"/>
      <c r="AU98" s="4"/>
      <c r="AV98" s="4"/>
      <c r="AW98" s="4"/>
      <c r="AX98" s="4"/>
      <c r="AY98" s="4"/>
      <c r="AZ98" s="4"/>
      <c r="BA98" s="4"/>
      <c r="BB98" s="4"/>
      <c r="BC98" s="4"/>
      <c r="BD98" s="4"/>
      <c r="BE98" s="4"/>
      <c r="BF98" s="4"/>
      <c r="BG98" s="4"/>
      <c r="BH98" s="4"/>
      <c r="BI98" s="4"/>
      <c r="BJ98" s="4"/>
      <c r="BK98" s="4"/>
      <c r="BL98" s="4"/>
      <c r="BM98" s="4"/>
      <c r="BN98" s="4"/>
      <c r="BO98" s="4"/>
      <c r="BP98" s="4"/>
      <c r="BQ98" s="4"/>
      <c r="BR98" s="4"/>
      <c r="BS98" s="4"/>
      <c r="BT98" s="4"/>
      <c r="BU98" s="4"/>
      <c r="BV98" s="4"/>
      <c r="BW98" s="4"/>
      <c r="BX98" s="4"/>
      <c r="BY98" s="4"/>
      <c r="BZ98" s="4"/>
      <c r="CA98" s="4"/>
      <c r="CB98" s="4"/>
      <c r="CC98" s="4"/>
      <c r="CD98" s="4"/>
      <c r="CE98" s="4"/>
      <c r="CF98" s="4"/>
      <c r="CG98" s="4"/>
      <c r="CH98" s="4"/>
      <c r="CI98" s="4"/>
      <c r="CJ98" s="4"/>
      <c r="CK98" s="4"/>
      <c r="CL98" s="4"/>
      <c r="CM98" s="4"/>
      <c r="CN98" s="4"/>
      <c r="CO98" s="4"/>
      <c r="CP98" s="4"/>
      <c r="CQ98" s="4"/>
      <c r="CR98" s="4"/>
      <c r="CS98" s="4"/>
      <c r="CT98" s="4"/>
      <c r="CU98" s="4"/>
      <c r="CV98" s="4"/>
      <c r="CW98" s="4"/>
      <c r="CX98" s="4"/>
      <c r="CY98" s="4"/>
      <c r="CZ98" s="4"/>
      <c r="DA98" s="4"/>
      <c r="DB98" s="4"/>
      <c r="DC98" s="4"/>
      <c r="DD98" s="4"/>
      <c r="DE98" s="4"/>
      <c r="DF98" s="4"/>
      <c r="DG98" s="4"/>
      <c r="DH98" s="4"/>
      <c r="DI98" s="4"/>
      <c r="DJ98" s="4"/>
      <c r="DK98" s="4"/>
      <c r="DL98" s="4"/>
      <c r="DM98" s="4"/>
      <c r="DN98" s="4"/>
      <c r="DO98" s="4"/>
      <c r="DP98" s="4"/>
      <c r="DQ98" s="4"/>
      <c r="DR98" s="4"/>
      <c r="DS98" s="4"/>
      <c r="DT98" s="4"/>
      <c r="DU98" s="4"/>
      <c r="DV98" s="4"/>
      <c r="DW98" s="4"/>
      <c r="DX98" s="4"/>
      <c r="DY98" s="4"/>
      <c r="DZ98" s="4"/>
      <c r="EA98" s="4"/>
      <c r="EB98" s="4"/>
      <c r="EC98" s="4"/>
      <c r="ED98" s="4"/>
      <c r="EE98" s="4"/>
      <c r="EF98" s="4"/>
      <c r="EG98" s="4"/>
      <c r="EH98" s="4"/>
      <c r="EI98" s="4"/>
      <c r="EJ98" s="4"/>
      <c r="EK98" s="4"/>
      <c r="EL98" s="4"/>
      <c r="EM98" s="4"/>
      <c r="EN98" s="4"/>
      <c r="EO98" s="4"/>
      <c r="EP98" s="4"/>
      <c r="EQ98" s="4"/>
      <c r="ER98" s="4"/>
      <c r="ES98" s="4"/>
      <c r="ET98" s="4"/>
      <c r="EU98" s="4"/>
      <c r="EV98" s="4"/>
      <c r="EW98" s="4"/>
      <c r="EX98" s="4"/>
      <c r="EY98" s="4"/>
      <c r="EZ98" s="4"/>
      <c r="FA98" s="4"/>
      <c r="FB98" s="4"/>
      <c r="FC98" s="4"/>
      <c r="FD98" s="4"/>
      <c r="FE98" s="4"/>
      <c r="FF98" s="4"/>
      <c r="FG98" s="4"/>
      <c r="FH98" s="4"/>
      <c r="FI98" s="4"/>
      <c r="FJ98" s="4"/>
      <c r="FK98" s="4"/>
      <c r="FL98" s="4"/>
      <c r="FM98" s="4"/>
      <c r="FN98" s="4"/>
      <c r="FO98" s="4"/>
      <c r="FP98" s="4"/>
    </row>
    <row r="99" spans="1:172">
      <c r="A99" s="4"/>
      <c r="B99" s="4"/>
      <c r="C99" s="4"/>
      <c r="D99" s="4"/>
      <c r="E99" s="4"/>
      <c r="F99" s="4"/>
      <c r="G99" s="4"/>
      <c r="H99" s="4"/>
      <c r="I99" s="4"/>
      <c r="J99" s="4"/>
      <c r="K99" s="4"/>
      <c r="L99" s="4"/>
      <c r="M99" s="4"/>
      <c r="N99" s="4"/>
      <c r="O99" s="4"/>
      <c r="P99" s="4"/>
      <c r="Q99" s="4"/>
      <c r="R99" s="4"/>
      <c r="S99" s="4"/>
      <c r="T99" s="4"/>
      <c r="U99" s="4"/>
      <c r="V99" s="4"/>
      <c r="W99" s="4"/>
      <c r="X99" s="4"/>
      <c r="Y99" s="4"/>
      <c r="Z99" s="4"/>
      <c r="AA99" s="4"/>
      <c r="AB99" s="4"/>
      <c r="AC99" s="4"/>
      <c r="AD99" s="4"/>
      <c r="AE99" s="4"/>
      <c r="AF99" s="4"/>
      <c r="AG99" s="4"/>
      <c r="AH99" s="4"/>
      <c r="AI99" s="4"/>
      <c r="AJ99" s="4"/>
      <c r="AK99" s="4"/>
      <c r="AL99" s="4"/>
      <c r="AM99" s="4"/>
      <c r="AN99" s="4"/>
      <c r="AO99" s="4"/>
      <c r="AP99" s="4"/>
      <c r="AQ99" s="4"/>
      <c r="AR99" s="4"/>
      <c r="AS99" s="4"/>
      <c r="AT99" s="4"/>
      <c r="AU99" s="4"/>
      <c r="AV99" s="4"/>
      <c r="AW99" s="4"/>
      <c r="AX99" s="4"/>
      <c r="AY99" s="4"/>
      <c r="AZ99" s="4"/>
      <c r="BA99" s="4"/>
      <c r="BB99" s="4"/>
      <c r="BC99" s="4"/>
      <c r="BD99" s="4"/>
      <c r="BE99" s="4"/>
      <c r="BF99" s="4"/>
      <c r="BG99" s="4"/>
      <c r="BH99" s="4"/>
      <c r="BI99" s="4"/>
      <c r="BJ99" s="4"/>
      <c r="BK99" s="4"/>
      <c r="BL99" s="4"/>
      <c r="BM99" s="4"/>
      <c r="BN99" s="4"/>
      <c r="BO99" s="4"/>
      <c r="BP99" s="4"/>
      <c r="BQ99" s="4"/>
      <c r="BR99" s="4"/>
      <c r="BS99" s="4"/>
      <c r="BT99" s="4"/>
      <c r="BU99" s="4"/>
      <c r="BV99" s="4"/>
      <c r="BW99" s="4"/>
      <c r="BX99" s="4"/>
      <c r="BY99" s="4"/>
      <c r="BZ99" s="4"/>
      <c r="CA99" s="4"/>
      <c r="CB99" s="4"/>
      <c r="CC99" s="4"/>
      <c r="CD99" s="4"/>
      <c r="CE99" s="4"/>
      <c r="CF99" s="4"/>
      <c r="CG99" s="4"/>
      <c r="CH99" s="4"/>
      <c r="CI99" s="4"/>
      <c r="CJ99" s="4"/>
      <c r="CK99" s="4"/>
      <c r="CL99" s="4"/>
      <c r="CM99" s="4"/>
      <c r="CN99" s="4"/>
      <c r="CO99" s="4"/>
      <c r="CP99" s="4"/>
      <c r="CQ99" s="4"/>
      <c r="CR99" s="4"/>
      <c r="CS99" s="4"/>
      <c r="CT99" s="4"/>
      <c r="CU99" s="4"/>
      <c r="CV99" s="4"/>
      <c r="CW99" s="4"/>
      <c r="CX99" s="4"/>
      <c r="CY99" s="4"/>
      <c r="CZ99" s="4"/>
      <c r="DA99" s="4"/>
      <c r="DB99" s="4"/>
      <c r="DC99" s="4"/>
      <c r="DD99" s="4"/>
      <c r="DE99" s="4"/>
      <c r="DF99" s="4"/>
      <c r="DG99" s="4"/>
      <c r="DH99" s="4"/>
      <c r="DI99" s="4"/>
      <c r="DJ99" s="4"/>
      <c r="DK99" s="4"/>
      <c r="DL99" s="4"/>
      <c r="DM99" s="4"/>
      <c r="DN99" s="4"/>
      <c r="DO99" s="4"/>
      <c r="DP99" s="4"/>
      <c r="DQ99" s="4"/>
      <c r="DR99" s="4"/>
      <c r="DS99" s="4"/>
      <c r="DT99" s="4"/>
      <c r="DU99" s="4"/>
      <c r="DV99" s="4"/>
      <c r="DW99" s="4"/>
      <c r="DX99" s="4"/>
      <c r="DY99" s="4"/>
      <c r="DZ99" s="4"/>
      <c r="EA99" s="4"/>
      <c r="EB99" s="4"/>
      <c r="EC99" s="4"/>
      <c r="ED99" s="4"/>
      <c r="EE99" s="4"/>
      <c r="EF99" s="4"/>
      <c r="EG99" s="4"/>
      <c r="EH99" s="4"/>
      <c r="EI99" s="4"/>
      <c r="EJ99" s="4"/>
      <c r="EK99" s="4"/>
      <c r="EL99" s="4"/>
      <c r="EM99" s="4"/>
      <c r="EN99" s="4"/>
      <c r="EO99" s="4"/>
      <c r="EP99" s="4"/>
      <c r="EQ99" s="4"/>
      <c r="ER99" s="4"/>
      <c r="ES99" s="4"/>
      <c r="ET99" s="4"/>
      <c r="EU99" s="4"/>
      <c r="EV99" s="4"/>
      <c r="EW99" s="4"/>
      <c r="EX99" s="4"/>
      <c r="EY99" s="4"/>
      <c r="EZ99" s="4"/>
      <c r="FA99" s="4"/>
      <c r="FB99" s="4"/>
      <c r="FC99" s="4"/>
      <c r="FD99" s="4"/>
      <c r="FE99" s="4"/>
      <c r="FF99" s="4"/>
      <c r="FG99" s="4"/>
      <c r="FH99" s="4"/>
      <c r="FI99" s="4"/>
      <c r="FJ99" s="4"/>
      <c r="FK99" s="4"/>
      <c r="FL99" s="4"/>
      <c r="FM99" s="4"/>
      <c r="FN99" s="4"/>
      <c r="FO99" s="4"/>
      <c r="FP99" s="4"/>
    </row>
    <row r="100" spans="1:172">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c r="AA100" s="4"/>
      <c r="AB100" s="4"/>
      <c r="AC100" s="4"/>
      <c r="AD100" s="4"/>
      <c r="AE100" s="4"/>
      <c r="AF100" s="4"/>
      <c r="AG100" s="4"/>
      <c r="AH100" s="4"/>
      <c r="AI100" s="4"/>
      <c r="AJ100" s="4"/>
      <c r="AK100" s="4"/>
      <c r="AL100" s="4"/>
      <c r="AM100" s="4"/>
      <c r="AN100" s="4"/>
      <c r="AO100" s="4"/>
      <c r="AP100" s="4"/>
      <c r="AQ100" s="4"/>
      <c r="AR100" s="4"/>
      <c r="AS100" s="4"/>
      <c r="AT100" s="4"/>
      <c r="AU100" s="4"/>
      <c r="AV100" s="4"/>
      <c r="AW100" s="4"/>
      <c r="AX100" s="4"/>
      <c r="AY100" s="4"/>
      <c r="AZ100" s="4"/>
      <c r="BA100" s="4"/>
      <c r="BB100" s="4"/>
      <c r="BC100" s="4"/>
      <c r="BD100" s="4"/>
      <c r="BE100" s="4"/>
      <c r="BF100" s="4"/>
      <c r="BG100" s="4"/>
      <c r="BH100" s="4"/>
      <c r="BI100" s="4"/>
      <c r="BJ100" s="4"/>
      <c r="BK100" s="4"/>
      <c r="BL100" s="4"/>
      <c r="BM100" s="4"/>
      <c r="BN100" s="4"/>
      <c r="BO100" s="4"/>
      <c r="BP100" s="4"/>
      <c r="BQ100" s="4"/>
      <c r="BR100" s="4"/>
      <c r="BS100" s="4"/>
      <c r="BT100" s="4"/>
      <c r="BU100" s="4"/>
      <c r="BV100" s="4"/>
      <c r="BW100" s="4"/>
      <c r="BX100" s="4"/>
      <c r="BY100" s="4"/>
      <c r="BZ100" s="4"/>
      <c r="CA100" s="4"/>
      <c r="CB100" s="4"/>
      <c r="CC100" s="4"/>
      <c r="CD100" s="4"/>
      <c r="CE100" s="4"/>
      <c r="CF100" s="4"/>
      <c r="CG100" s="4"/>
      <c r="CH100" s="4"/>
      <c r="CI100" s="4"/>
      <c r="CJ100" s="4"/>
      <c r="CK100" s="4"/>
      <c r="CL100" s="4"/>
      <c r="CM100" s="4"/>
      <c r="CN100" s="4"/>
      <c r="CO100" s="4"/>
      <c r="CP100" s="4"/>
      <c r="CQ100" s="4"/>
      <c r="CR100" s="4"/>
      <c r="CS100" s="4"/>
      <c r="CT100" s="4"/>
      <c r="CU100" s="4"/>
      <c r="CV100" s="4"/>
      <c r="CW100" s="4"/>
      <c r="CX100" s="4"/>
      <c r="CY100" s="4"/>
      <c r="CZ100" s="4"/>
      <c r="DA100" s="4"/>
      <c r="DB100" s="4"/>
      <c r="DC100" s="4"/>
      <c r="DD100" s="4"/>
      <c r="DE100" s="4"/>
      <c r="DF100" s="4"/>
      <c r="DG100" s="4"/>
      <c r="DH100" s="4"/>
      <c r="DI100" s="4"/>
      <c r="DJ100" s="4"/>
      <c r="DK100" s="4"/>
      <c r="DL100" s="4"/>
      <c r="DM100" s="4"/>
      <c r="DN100" s="4"/>
      <c r="DO100" s="4"/>
      <c r="DP100" s="4"/>
      <c r="DQ100" s="4"/>
      <c r="DR100" s="4"/>
      <c r="DS100" s="4"/>
      <c r="DT100" s="4"/>
      <c r="DU100" s="4"/>
      <c r="DV100" s="4"/>
      <c r="DW100" s="4"/>
      <c r="DX100" s="4"/>
      <c r="DY100" s="4"/>
      <c r="DZ100" s="4"/>
      <c r="EA100" s="4"/>
      <c r="EB100" s="4"/>
      <c r="EC100" s="4"/>
      <c r="ED100" s="4"/>
      <c r="EE100" s="4"/>
      <c r="EF100" s="4"/>
      <c r="EG100" s="4"/>
      <c r="EH100" s="4"/>
      <c r="EI100" s="4"/>
      <c r="EJ100" s="4"/>
      <c r="EK100" s="4"/>
      <c r="EL100" s="4"/>
      <c r="EM100" s="4"/>
      <c r="EN100" s="4"/>
      <c r="EO100" s="4"/>
      <c r="EP100" s="4"/>
      <c r="EQ100" s="4"/>
      <c r="ER100" s="4"/>
      <c r="ES100" s="4"/>
      <c r="ET100" s="4"/>
      <c r="EU100" s="4"/>
      <c r="EV100" s="4"/>
      <c r="EW100" s="4"/>
      <c r="EX100" s="4"/>
      <c r="EY100" s="4"/>
      <c r="EZ100" s="4"/>
      <c r="FA100" s="4"/>
      <c r="FB100" s="4"/>
      <c r="FC100" s="4"/>
      <c r="FD100" s="4"/>
      <c r="FE100" s="4"/>
      <c r="FF100" s="4"/>
      <c r="FG100" s="4"/>
      <c r="FH100" s="4"/>
      <c r="FI100" s="4"/>
      <c r="FJ100" s="4"/>
      <c r="FK100" s="4"/>
      <c r="FL100" s="4"/>
      <c r="FM100" s="4"/>
      <c r="FN100" s="4"/>
      <c r="FO100" s="4"/>
      <c r="FP100" s="4"/>
    </row>
    <row r="101" spans="1:172">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c r="AA101" s="4"/>
      <c r="AB101" s="4"/>
      <c r="AC101" s="4"/>
      <c r="AD101" s="4"/>
      <c r="AE101" s="4"/>
      <c r="AF101" s="4"/>
      <c r="AG101" s="4"/>
      <c r="AH101" s="4"/>
      <c r="AI101" s="4"/>
      <c r="AJ101" s="4"/>
      <c r="AK101" s="4"/>
      <c r="AL101" s="4"/>
      <c r="AM101" s="4"/>
      <c r="AN101" s="4"/>
      <c r="AO101" s="4"/>
      <c r="AP101" s="4"/>
      <c r="AQ101" s="4"/>
      <c r="AR101" s="4"/>
      <c r="AS101" s="4"/>
      <c r="AT101" s="4"/>
      <c r="AU101" s="4"/>
      <c r="AV101" s="4"/>
      <c r="AW101" s="4"/>
      <c r="AX101" s="4"/>
      <c r="AY101" s="4"/>
      <c r="AZ101" s="4"/>
      <c r="BA101" s="4"/>
      <c r="BB101" s="4"/>
      <c r="BC101" s="4"/>
      <c r="BD101" s="4"/>
      <c r="BE101" s="4"/>
      <c r="BF101" s="4"/>
      <c r="BG101" s="4"/>
      <c r="BH101" s="4"/>
      <c r="BI101" s="4"/>
      <c r="BJ101" s="4"/>
      <c r="BK101" s="4"/>
      <c r="BL101" s="4"/>
      <c r="BM101" s="4"/>
      <c r="BN101" s="4"/>
      <c r="BO101" s="4"/>
      <c r="BP101" s="4"/>
      <c r="BQ101" s="4"/>
      <c r="BR101" s="4"/>
      <c r="BS101" s="4"/>
      <c r="BT101" s="4"/>
      <c r="BU101" s="4"/>
      <c r="BV101" s="4"/>
      <c r="BW101" s="4"/>
      <c r="BX101" s="4"/>
      <c r="BY101" s="4"/>
      <c r="BZ101" s="4"/>
      <c r="CA101" s="4"/>
      <c r="CB101" s="4"/>
      <c r="CC101" s="4"/>
      <c r="CD101" s="4"/>
      <c r="CE101" s="4"/>
      <c r="CF101" s="4"/>
      <c r="CG101" s="4"/>
      <c r="CH101" s="4"/>
      <c r="CI101" s="4"/>
      <c r="CJ101" s="4"/>
      <c r="CK101" s="4"/>
      <c r="CL101" s="4"/>
      <c r="CM101" s="4"/>
      <c r="CN101" s="4"/>
      <c r="CO101" s="4"/>
      <c r="CP101" s="4"/>
      <c r="CQ101" s="4"/>
      <c r="CR101" s="4"/>
      <c r="CS101" s="4"/>
      <c r="CT101" s="4"/>
      <c r="CU101" s="4"/>
      <c r="CV101" s="4"/>
      <c r="CW101" s="4"/>
      <c r="CX101" s="4"/>
      <c r="CY101" s="4"/>
      <c r="CZ101" s="4"/>
      <c r="DA101" s="4"/>
      <c r="DB101" s="4"/>
      <c r="DC101" s="4"/>
      <c r="DD101" s="4"/>
      <c r="DE101" s="4"/>
      <c r="DF101" s="4"/>
      <c r="DG101" s="4"/>
      <c r="DH101" s="4"/>
      <c r="DI101" s="4"/>
      <c r="DJ101" s="4"/>
      <c r="DK101" s="4"/>
      <c r="DL101" s="4"/>
      <c r="DM101" s="4"/>
      <c r="DN101" s="4"/>
      <c r="DO101" s="4"/>
      <c r="DP101" s="4"/>
      <c r="DQ101" s="4"/>
      <c r="DR101" s="4"/>
      <c r="DS101" s="4"/>
      <c r="DT101" s="4"/>
      <c r="DU101" s="4"/>
      <c r="DV101" s="4"/>
      <c r="DW101" s="4"/>
      <c r="DX101" s="4"/>
      <c r="DY101" s="4"/>
      <c r="DZ101" s="4"/>
      <c r="EA101" s="4"/>
      <c r="EB101" s="4"/>
      <c r="EC101" s="4"/>
      <c r="ED101" s="4"/>
      <c r="EE101" s="4"/>
      <c r="EF101" s="4"/>
      <c r="EG101" s="4"/>
      <c r="EH101" s="4"/>
      <c r="EI101" s="4"/>
      <c r="EJ101" s="4"/>
      <c r="EK101" s="4"/>
      <c r="EL101" s="4"/>
      <c r="EM101" s="4"/>
      <c r="EN101" s="4"/>
      <c r="EO101" s="4"/>
      <c r="EP101" s="4"/>
      <c r="EQ101" s="4"/>
      <c r="ER101" s="4"/>
      <c r="ES101" s="4"/>
      <c r="ET101" s="4"/>
      <c r="EU101" s="4"/>
      <c r="EV101" s="4"/>
      <c r="EW101" s="4"/>
      <c r="EX101" s="4"/>
      <c r="EY101" s="4"/>
      <c r="EZ101" s="4"/>
      <c r="FA101" s="4"/>
      <c r="FB101" s="4"/>
      <c r="FC101" s="4"/>
      <c r="FD101" s="4"/>
      <c r="FE101" s="4"/>
      <c r="FF101" s="4"/>
      <c r="FG101" s="4"/>
      <c r="FH101" s="4"/>
      <c r="FI101" s="4"/>
      <c r="FJ101" s="4"/>
      <c r="FK101" s="4"/>
      <c r="FL101" s="4"/>
      <c r="FM101" s="4"/>
      <c r="FN101" s="4"/>
      <c r="FO101" s="4"/>
      <c r="FP101" s="4"/>
    </row>
    <row r="102" spans="1:172">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c r="AA102" s="4"/>
      <c r="AB102" s="4"/>
      <c r="AC102" s="4"/>
      <c r="AD102" s="4"/>
      <c r="AE102" s="4"/>
      <c r="AF102" s="4"/>
      <c r="AG102" s="4"/>
      <c r="AH102" s="4"/>
      <c r="AI102" s="4"/>
      <c r="AJ102" s="4"/>
      <c r="AK102" s="4"/>
      <c r="AL102" s="4"/>
      <c r="AM102" s="4"/>
      <c r="AN102" s="4"/>
      <c r="AO102" s="4"/>
      <c r="AP102" s="4"/>
      <c r="AQ102" s="4"/>
      <c r="AR102" s="4"/>
      <c r="AS102" s="4"/>
      <c r="AT102" s="4"/>
      <c r="AU102" s="4"/>
      <c r="AV102" s="4"/>
      <c r="AW102" s="4"/>
      <c r="AX102" s="4"/>
      <c r="AY102" s="4"/>
      <c r="AZ102" s="4"/>
      <c r="BA102" s="4"/>
      <c r="BB102" s="4"/>
      <c r="BC102" s="4"/>
      <c r="BD102" s="4"/>
      <c r="BE102" s="4"/>
      <c r="BF102" s="4"/>
      <c r="BG102" s="4"/>
      <c r="BH102" s="4"/>
      <c r="BI102" s="4"/>
      <c r="BJ102" s="4"/>
      <c r="BK102" s="4"/>
      <c r="BL102" s="4"/>
      <c r="BM102" s="4"/>
      <c r="BN102" s="4"/>
      <c r="BO102" s="4"/>
      <c r="BP102" s="4"/>
      <c r="BQ102" s="4"/>
      <c r="BR102" s="4"/>
      <c r="BS102" s="4"/>
      <c r="BT102" s="4"/>
      <c r="BU102" s="4"/>
      <c r="BV102" s="4"/>
      <c r="BW102" s="4"/>
      <c r="BX102" s="4"/>
      <c r="BY102" s="4"/>
      <c r="BZ102" s="4"/>
      <c r="CA102" s="4"/>
      <c r="CB102" s="4"/>
      <c r="CC102" s="4"/>
      <c r="CD102" s="4"/>
      <c r="CE102" s="4"/>
      <c r="CF102" s="4"/>
      <c r="CG102" s="4"/>
      <c r="CH102" s="4"/>
      <c r="CI102" s="4"/>
      <c r="CJ102" s="4"/>
      <c r="CK102" s="4"/>
      <c r="CL102" s="4"/>
      <c r="CM102" s="4"/>
      <c r="CN102" s="4"/>
      <c r="CO102" s="4"/>
      <c r="CP102" s="4"/>
      <c r="CQ102" s="4"/>
      <c r="CR102" s="4"/>
      <c r="CS102" s="4"/>
      <c r="CT102" s="4"/>
      <c r="CU102" s="4"/>
      <c r="CV102" s="4"/>
      <c r="CW102" s="4"/>
      <c r="CX102" s="4"/>
      <c r="CY102" s="4"/>
      <c r="CZ102" s="4"/>
      <c r="DA102" s="4"/>
      <c r="DB102" s="4"/>
      <c r="DC102" s="4"/>
      <c r="DD102" s="4"/>
      <c r="DE102" s="4"/>
      <c r="DF102" s="4"/>
      <c r="DG102" s="4"/>
      <c r="DH102" s="4"/>
      <c r="DI102" s="4"/>
      <c r="DJ102" s="4"/>
      <c r="DK102" s="4"/>
      <c r="DL102" s="4"/>
      <c r="DM102" s="4"/>
      <c r="DN102" s="4"/>
      <c r="DO102" s="4"/>
      <c r="DP102" s="4"/>
      <c r="DQ102" s="4"/>
      <c r="DR102" s="4"/>
      <c r="DS102" s="4"/>
      <c r="DT102" s="4"/>
      <c r="DU102" s="4"/>
      <c r="DV102" s="4"/>
      <c r="DW102" s="4"/>
      <c r="DX102" s="4"/>
      <c r="DY102" s="4"/>
      <c r="DZ102" s="4"/>
      <c r="EA102" s="4"/>
      <c r="EB102" s="4"/>
      <c r="EC102" s="4"/>
      <c r="ED102" s="4"/>
      <c r="EE102" s="4"/>
      <c r="EF102" s="4"/>
      <c r="EG102" s="4"/>
      <c r="EH102" s="4"/>
      <c r="EI102" s="4"/>
      <c r="EJ102" s="4"/>
      <c r="EK102" s="4"/>
      <c r="EL102" s="4"/>
      <c r="EM102" s="4"/>
      <c r="EN102" s="4"/>
      <c r="EO102" s="4"/>
      <c r="EP102" s="4"/>
      <c r="EQ102" s="4"/>
      <c r="ER102" s="4"/>
      <c r="ES102" s="4"/>
      <c r="ET102" s="4"/>
      <c r="EU102" s="4"/>
      <c r="EV102" s="4"/>
      <c r="EW102" s="4"/>
      <c r="EX102" s="4"/>
      <c r="EY102" s="4"/>
      <c r="EZ102" s="4"/>
      <c r="FA102" s="4"/>
      <c r="FB102" s="4"/>
      <c r="FC102" s="4"/>
      <c r="FD102" s="4"/>
      <c r="FE102" s="4"/>
      <c r="FF102" s="4"/>
      <c r="FG102" s="4"/>
      <c r="FH102" s="4"/>
      <c r="FI102" s="4"/>
      <c r="FJ102" s="4"/>
      <c r="FK102" s="4"/>
      <c r="FL102" s="4"/>
      <c r="FM102" s="4"/>
      <c r="FN102" s="4"/>
      <c r="FO102" s="4"/>
      <c r="FP102" s="4"/>
    </row>
    <row r="103" spans="1:172">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c r="AA103" s="4"/>
      <c r="AB103" s="4"/>
      <c r="AC103" s="4"/>
      <c r="AD103" s="4"/>
      <c r="AE103" s="4"/>
      <c r="AF103" s="4"/>
      <c r="AG103" s="4"/>
      <c r="AH103" s="4"/>
      <c r="AI103" s="4"/>
      <c r="AJ103" s="4"/>
      <c r="AK103" s="4"/>
      <c r="AL103" s="4"/>
      <c r="AM103" s="4"/>
      <c r="AN103" s="4"/>
      <c r="AO103" s="4"/>
      <c r="AP103" s="4"/>
      <c r="AQ103" s="4"/>
      <c r="AR103" s="4"/>
      <c r="AS103" s="4"/>
      <c r="AT103" s="4"/>
      <c r="AU103" s="4"/>
      <c r="AV103" s="4"/>
      <c r="AW103" s="4"/>
      <c r="AX103" s="4"/>
      <c r="AY103" s="4"/>
      <c r="AZ103" s="4"/>
      <c r="BA103" s="4"/>
      <c r="BB103" s="4"/>
      <c r="BC103" s="4"/>
      <c r="BD103" s="4"/>
      <c r="BE103" s="4"/>
      <c r="BF103" s="4"/>
      <c r="BG103" s="4"/>
      <c r="BH103" s="4"/>
      <c r="BI103" s="4"/>
      <c r="BJ103" s="4"/>
      <c r="BK103" s="4"/>
      <c r="BL103" s="4"/>
      <c r="BM103" s="4"/>
      <c r="BN103" s="4"/>
      <c r="BO103" s="4"/>
      <c r="BP103" s="4"/>
      <c r="BQ103" s="4"/>
      <c r="BR103" s="4"/>
      <c r="BS103" s="4"/>
      <c r="BT103" s="4"/>
      <c r="BU103" s="4"/>
      <c r="BV103" s="4"/>
      <c r="BW103" s="4"/>
      <c r="BX103" s="4"/>
      <c r="BY103" s="4"/>
      <c r="BZ103" s="4"/>
      <c r="CA103" s="4"/>
      <c r="CB103" s="4"/>
      <c r="CC103" s="4"/>
      <c r="CD103" s="4"/>
      <c r="CE103" s="4"/>
      <c r="CF103" s="4"/>
      <c r="CG103" s="4"/>
      <c r="CH103" s="4"/>
      <c r="CI103" s="4"/>
      <c r="CJ103" s="4"/>
      <c r="CK103" s="4"/>
      <c r="CL103" s="4"/>
      <c r="CM103" s="4"/>
      <c r="CN103" s="4"/>
      <c r="CO103" s="4"/>
      <c r="CP103" s="4"/>
      <c r="CQ103" s="4"/>
      <c r="CR103" s="4"/>
      <c r="CS103" s="4"/>
      <c r="CT103" s="4"/>
      <c r="CU103" s="4"/>
      <c r="CV103" s="4"/>
      <c r="CW103" s="4"/>
      <c r="CX103" s="4"/>
      <c r="CY103" s="4"/>
      <c r="CZ103" s="4"/>
      <c r="DA103" s="4"/>
      <c r="DB103" s="4"/>
      <c r="DC103" s="4"/>
      <c r="DD103" s="4"/>
      <c r="DE103" s="4"/>
      <c r="DF103" s="4"/>
      <c r="DG103" s="4"/>
      <c r="DH103" s="4"/>
      <c r="DI103" s="4"/>
      <c r="DJ103" s="4"/>
      <c r="DK103" s="4"/>
      <c r="DL103" s="4"/>
      <c r="DM103" s="4"/>
      <c r="DN103" s="4"/>
      <c r="DO103" s="4"/>
      <c r="DP103" s="4"/>
      <c r="DQ103" s="4"/>
      <c r="DR103" s="4"/>
      <c r="DS103" s="4"/>
      <c r="DT103" s="4"/>
      <c r="DU103" s="4"/>
      <c r="DV103" s="4"/>
      <c r="DW103" s="4"/>
      <c r="DX103" s="4"/>
      <c r="DY103" s="4"/>
      <c r="DZ103" s="4"/>
      <c r="EA103" s="4"/>
      <c r="EB103" s="4"/>
      <c r="EC103" s="4"/>
      <c r="ED103" s="4"/>
      <c r="EE103" s="4"/>
      <c r="EF103" s="4"/>
      <c r="EG103" s="4"/>
      <c r="EH103" s="4"/>
      <c r="EI103" s="4"/>
      <c r="EJ103" s="4"/>
      <c r="EK103" s="4"/>
      <c r="EL103" s="4"/>
      <c r="EM103" s="4"/>
      <c r="EN103" s="4"/>
      <c r="EO103" s="4"/>
      <c r="EP103" s="4"/>
      <c r="EQ103" s="4"/>
      <c r="ER103" s="4"/>
      <c r="ES103" s="4"/>
      <c r="ET103" s="4"/>
      <c r="EU103" s="4"/>
      <c r="EV103" s="4"/>
      <c r="EW103" s="4"/>
      <c r="EX103" s="4"/>
      <c r="EY103" s="4"/>
      <c r="EZ103" s="4"/>
      <c r="FA103" s="4"/>
      <c r="FB103" s="4"/>
      <c r="FC103" s="4"/>
      <c r="FD103" s="4"/>
      <c r="FE103" s="4"/>
      <c r="FF103" s="4"/>
      <c r="FG103" s="4"/>
      <c r="FH103" s="4"/>
      <c r="FI103" s="4"/>
      <c r="FJ103" s="4"/>
      <c r="FK103" s="4"/>
      <c r="FL103" s="4"/>
      <c r="FM103" s="4"/>
      <c r="FN103" s="4"/>
      <c r="FO103" s="4"/>
      <c r="FP103" s="4"/>
    </row>
    <row r="104" spans="1:172">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c r="AA104" s="4"/>
      <c r="AB104" s="4"/>
      <c r="AC104" s="4"/>
      <c r="AD104" s="4"/>
      <c r="AE104" s="4"/>
      <c r="AF104" s="4"/>
      <c r="AG104" s="4"/>
      <c r="AH104" s="4"/>
      <c r="AI104" s="4"/>
      <c r="AJ104" s="4"/>
      <c r="AK104" s="4"/>
      <c r="AL104" s="4"/>
      <c r="AM104" s="4"/>
      <c r="AN104" s="4"/>
      <c r="AO104" s="4"/>
      <c r="AP104" s="4"/>
      <c r="AQ104" s="4"/>
      <c r="AR104" s="4"/>
      <c r="AS104" s="4"/>
      <c r="AT104" s="4"/>
      <c r="AU104" s="4"/>
      <c r="AV104" s="4"/>
      <c r="AW104" s="4"/>
      <c r="AX104" s="4"/>
      <c r="AY104" s="4"/>
      <c r="AZ104" s="4"/>
      <c r="BA104" s="4"/>
      <c r="BB104" s="4"/>
      <c r="BC104" s="4"/>
      <c r="BD104" s="4"/>
      <c r="BE104" s="4"/>
      <c r="BF104" s="4"/>
      <c r="BG104" s="4"/>
      <c r="BH104" s="4"/>
      <c r="BI104" s="4"/>
      <c r="BJ104" s="4"/>
      <c r="BK104" s="4"/>
      <c r="BL104" s="4"/>
      <c r="BM104" s="4"/>
      <c r="BN104" s="4"/>
      <c r="BO104" s="4"/>
      <c r="BP104" s="4"/>
      <c r="BQ104" s="4"/>
      <c r="BR104" s="4"/>
      <c r="BS104" s="4"/>
      <c r="BT104" s="4"/>
      <c r="BU104" s="4"/>
      <c r="BV104" s="4"/>
      <c r="BW104" s="4"/>
      <c r="BX104" s="4"/>
      <c r="BY104" s="4"/>
      <c r="BZ104" s="4"/>
      <c r="CA104" s="4"/>
      <c r="CB104" s="4"/>
      <c r="CC104" s="4"/>
      <c r="CD104" s="4"/>
      <c r="CE104" s="4"/>
      <c r="CF104" s="4"/>
      <c r="CG104" s="4"/>
      <c r="CH104" s="4"/>
      <c r="CI104" s="4"/>
      <c r="CJ104" s="4"/>
      <c r="CK104" s="4"/>
      <c r="CL104" s="4"/>
      <c r="CM104" s="4"/>
      <c r="CN104" s="4"/>
      <c r="CO104" s="4"/>
      <c r="CP104" s="4"/>
      <c r="CQ104" s="4"/>
      <c r="CR104" s="4"/>
      <c r="CS104" s="4"/>
      <c r="CT104" s="4"/>
      <c r="CU104" s="4"/>
      <c r="CV104" s="4"/>
      <c r="CW104" s="4"/>
      <c r="CX104" s="4"/>
      <c r="CY104" s="4"/>
      <c r="CZ104" s="4"/>
      <c r="DA104" s="4"/>
      <c r="DB104" s="4"/>
      <c r="DC104" s="4"/>
      <c r="DD104" s="4"/>
      <c r="DE104" s="4"/>
      <c r="DF104" s="4"/>
      <c r="DG104" s="4"/>
      <c r="DH104" s="4"/>
      <c r="DI104" s="4"/>
      <c r="DJ104" s="4"/>
      <c r="DK104" s="4"/>
      <c r="DL104" s="4"/>
      <c r="DM104" s="4"/>
      <c r="DN104" s="4"/>
      <c r="DO104" s="4"/>
      <c r="DP104" s="4"/>
      <c r="DQ104" s="4"/>
      <c r="DR104" s="4"/>
      <c r="DS104" s="4"/>
      <c r="DT104" s="4"/>
      <c r="DU104" s="4"/>
      <c r="DV104" s="4"/>
      <c r="DW104" s="4"/>
      <c r="DX104" s="4"/>
      <c r="DY104" s="4"/>
      <c r="DZ104" s="4"/>
      <c r="EA104" s="4"/>
      <c r="EB104" s="4"/>
      <c r="EC104" s="4"/>
      <c r="ED104" s="4"/>
      <c r="EE104" s="4"/>
      <c r="EF104" s="4"/>
      <c r="EG104" s="4"/>
      <c r="EH104" s="4"/>
      <c r="EI104" s="4"/>
      <c r="EJ104" s="4"/>
      <c r="EK104" s="4"/>
      <c r="EL104" s="4"/>
      <c r="EM104" s="4"/>
      <c r="EN104" s="4"/>
      <c r="EO104" s="4"/>
      <c r="EP104" s="4"/>
      <c r="EQ104" s="4"/>
      <c r="ER104" s="4"/>
      <c r="ES104" s="4"/>
      <c r="ET104" s="4"/>
      <c r="EU104" s="4"/>
      <c r="EV104" s="4"/>
      <c r="EW104" s="4"/>
      <c r="EX104" s="4"/>
      <c r="EY104" s="4"/>
      <c r="EZ104" s="4"/>
      <c r="FA104" s="4"/>
      <c r="FB104" s="4"/>
      <c r="FC104" s="4"/>
      <c r="FD104" s="4"/>
      <c r="FE104" s="4"/>
      <c r="FF104" s="4"/>
      <c r="FG104" s="4"/>
      <c r="FH104" s="4"/>
      <c r="FI104" s="4"/>
      <c r="FJ104" s="4"/>
      <c r="FK104" s="4"/>
      <c r="FL104" s="4"/>
      <c r="FM104" s="4"/>
      <c r="FN104" s="4"/>
      <c r="FO104" s="4"/>
      <c r="FP104" s="4"/>
    </row>
    <row r="105" spans="1:172">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c r="AA105" s="4"/>
      <c r="AB105" s="4"/>
      <c r="AC105" s="4"/>
      <c r="AD105" s="4"/>
      <c r="AE105" s="4"/>
      <c r="AF105" s="4"/>
      <c r="AG105" s="4"/>
      <c r="AH105" s="4"/>
      <c r="AI105" s="4"/>
      <c r="AJ105" s="4"/>
      <c r="AK105" s="4"/>
      <c r="AL105" s="4"/>
      <c r="AM105" s="4"/>
      <c r="AN105" s="4"/>
      <c r="AO105" s="4"/>
      <c r="AP105" s="4"/>
      <c r="AQ105" s="4"/>
      <c r="AR105" s="4"/>
      <c r="AS105" s="4"/>
      <c r="AT105" s="4"/>
      <c r="AU105" s="4"/>
      <c r="AV105" s="4"/>
      <c r="AW105" s="4"/>
      <c r="AX105" s="4"/>
      <c r="AY105" s="4"/>
      <c r="AZ105" s="4"/>
      <c r="BA105" s="4"/>
      <c r="BB105" s="4"/>
      <c r="BC105" s="4"/>
      <c r="BD105" s="4"/>
      <c r="BE105" s="4"/>
      <c r="BF105" s="4"/>
      <c r="BG105" s="4"/>
      <c r="BH105" s="4"/>
      <c r="BI105" s="4"/>
      <c r="BJ105" s="4"/>
      <c r="BK105" s="4"/>
      <c r="BL105" s="4"/>
      <c r="BM105" s="4"/>
      <c r="BN105" s="4"/>
      <c r="BO105" s="4"/>
      <c r="BP105" s="4"/>
      <c r="BQ105" s="4"/>
      <c r="BR105" s="4"/>
      <c r="BS105" s="4"/>
      <c r="BT105" s="4"/>
      <c r="BU105" s="4"/>
      <c r="BV105" s="4"/>
      <c r="BW105" s="4"/>
      <c r="BX105" s="4"/>
      <c r="BY105" s="4"/>
      <c r="BZ105" s="4"/>
      <c r="CA105" s="4"/>
      <c r="CB105" s="4"/>
      <c r="CC105" s="4"/>
      <c r="CD105" s="4"/>
      <c r="CE105" s="4"/>
      <c r="CF105" s="4"/>
      <c r="CG105" s="4"/>
      <c r="CH105" s="4"/>
      <c r="CI105" s="4"/>
      <c r="CJ105" s="4"/>
      <c r="CK105" s="4"/>
      <c r="CL105" s="4"/>
      <c r="CM105" s="4"/>
      <c r="CN105" s="4"/>
      <c r="CO105" s="4"/>
      <c r="CP105" s="4"/>
      <c r="CQ105" s="4"/>
      <c r="CR105" s="4"/>
      <c r="CS105" s="4"/>
      <c r="CT105" s="4"/>
      <c r="CU105" s="4"/>
      <c r="CV105" s="4"/>
      <c r="CW105" s="4"/>
      <c r="CX105" s="4"/>
      <c r="CY105" s="4"/>
      <c r="CZ105" s="4"/>
      <c r="DA105" s="4"/>
      <c r="DB105" s="4"/>
      <c r="DC105" s="4"/>
      <c r="DD105" s="4"/>
      <c r="DE105" s="4"/>
      <c r="DF105" s="4"/>
      <c r="DG105" s="4"/>
      <c r="DH105" s="4"/>
      <c r="DI105" s="4"/>
      <c r="DJ105" s="4"/>
      <c r="DK105" s="4"/>
      <c r="DL105" s="4"/>
      <c r="DM105" s="4"/>
      <c r="DN105" s="4"/>
      <c r="DO105" s="4"/>
      <c r="DP105" s="4"/>
      <c r="DQ105" s="4"/>
      <c r="DR105" s="4"/>
      <c r="DS105" s="4"/>
      <c r="DT105" s="4"/>
      <c r="DU105" s="4"/>
      <c r="DV105" s="4"/>
      <c r="DW105" s="4"/>
      <c r="DX105" s="4"/>
      <c r="DY105" s="4"/>
      <c r="DZ105" s="4"/>
      <c r="EA105" s="4"/>
      <c r="EB105" s="4"/>
      <c r="EC105" s="4"/>
      <c r="ED105" s="4"/>
      <c r="EE105" s="4"/>
      <c r="EF105" s="4"/>
      <c r="EG105" s="4"/>
      <c r="EH105" s="4"/>
      <c r="EI105" s="4"/>
      <c r="EJ105" s="4"/>
      <c r="EK105" s="4"/>
      <c r="EL105" s="4"/>
      <c r="EM105" s="4"/>
      <c r="EN105" s="4"/>
      <c r="EO105" s="4"/>
      <c r="EP105" s="4"/>
      <c r="EQ105" s="4"/>
      <c r="ER105" s="4"/>
      <c r="ES105" s="4"/>
      <c r="ET105" s="4"/>
      <c r="EU105" s="4"/>
      <c r="EV105" s="4"/>
      <c r="EW105" s="4"/>
      <c r="EX105" s="4"/>
      <c r="EY105" s="4"/>
      <c r="EZ105" s="4"/>
      <c r="FA105" s="4"/>
      <c r="FB105" s="4"/>
      <c r="FC105" s="4"/>
      <c r="FD105" s="4"/>
      <c r="FE105" s="4"/>
      <c r="FF105" s="4"/>
      <c r="FG105" s="4"/>
      <c r="FH105" s="4"/>
      <c r="FI105" s="4"/>
      <c r="FJ105" s="4"/>
      <c r="FK105" s="4"/>
      <c r="FL105" s="4"/>
      <c r="FM105" s="4"/>
      <c r="FN105" s="4"/>
      <c r="FO105" s="4"/>
      <c r="FP105" s="4"/>
    </row>
    <row r="106" spans="1:172">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c r="AA106" s="4"/>
      <c r="AB106" s="4"/>
      <c r="AC106" s="4"/>
      <c r="AD106" s="4"/>
      <c r="AE106" s="4"/>
      <c r="AF106" s="4"/>
      <c r="AG106" s="4"/>
      <c r="AH106" s="4"/>
      <c r="AI106" s="4"/>
      <c r="AJ106" s="4"/>
      <c r="AK106" s="4"/>
      <c r="AL106" s="4"/>
      <c r="AM106" s="4"/>
      <c r="AN106" s="4"/>
      <c r="AO106" s="4"/>
      <c r="AP106" s="4"/>
      <c r="AQ106" s="4"/>
      <c r="AR106" s="4"/>
      <c r="AS106" s="4"/>
      <c r="AT106" s="4"/>
      <c r="AU106" s="4"/>
      <c r="AV106" s="4"/>
      <c r="AW106" s="4"/>
      <c r="AX106" s="4"/>
      <c r="AY106" s="4"/>
      <c r="AZ106" s="4"/>
      <c r="BA106" s="4"/>
      <c r="BB106" s="4"/>
      <c r="BC106" s="4"/>
      <c r="BD106" s="4"/>
      <c r="BE106" s="4"/>
      <c r="BF106" s="4"/>
      <c r="BG106" s="4"/>
      <c r="BH106" s="4"/>
      <c r="BI106" s="4"/>
      <c r="BJ106" s="4"/>
      <c r="BK106" s="4"/>
      <c r="BL106" s="4"/>
      <c r="BM106" s="4"/>
      <c r="BN106" s="4"/>
      <c r="BO106" s="4"/>
      <c r="BP106" s="4"/>
      <c r="BQ106" s="4"/>
      <c r="BR106" s="4"/>
      <c r="BS106" s="4"/>
      <c r="BT106" s="4"/>
      <c r="BU106" s="4"/>
      <c r="BV106" s="4"/>
      <c r="BW106" s="4"/>
      <c r="BX106" s="4"/>
      <c r="BY106" s="4"/>
      <c r="BZ106" s="4"/>
      <c r="CA106" s="4"/>
      <c r="CB106" s="4"/>
      <c r="CC106" s="4"/>
      <c r="CD106" s="4"/>
      <c r="CE106" s="4"/>
      <c r="CF106" s="4"/>
      <c r="CG106" s="4"/>
      <c r="CH106" s="4"/>
      <c r="CI106" s="4"/>
      <c r="CJ106" s="4"/>
      <c r="CK106" s="4"/>
      <c r="CL106" s="4"/>
      <c r="CM106" s="4"/>
      <c r="CN106" s="4"/>
      <c r="CO106" s="4"/>
      <c r="CP106" s="4"/>
      <c r="CQ106" s="4"/>
      <c r="CR106" s="4"/>
      <c r="CS106" s="4"/>
      <c r="CT106" s="4"/>
      <c r="CU106" s="4"/>
      <c r="CV106" s="4"/>
      <c r="CW106" s="4"/>
      <c r="CX106" s="4"/>
      <c r="CY106" s="4"/>
      <c r="CZ106" s="4"/>
      <c r="DA106" s="4"/>
      <c r="DB106" s="4"/>
      <c r="DC106" s="4"/>
      <c r="DD106" s="4"/>
      <c r="DE106" s="4"/>
      <c r="DF106" s="4"/>
      <c r="DG106" s="4"/>
      <c r="DH106" s="4"/>
      <c r="DI106" s="4"/>
      <c r="DJ106" s="4"/>
      <c r="DK106" s="4"/>
      <c r="DL106" s="4"/>
      <c r="DM106" s="4"/>
      <c r="DN106" s="4"/>
      <c r="DO106" s="4"/>
      <c r="DP106" s="4"/>
      <c r="DQ106" s="4"/>
      <c r="DR106" s="4"/>
      <c r="DS106" s="4"/>
      <c r="DT106" s="4"/>
      <c r="DU106" s="4"/>
      <c r="DV106" s="4"/>
      <c r="DW106" s="4"/>
      <c r="DX106" s="4"/>
      <c r="DY106" s="4"/>
      <c r="DZ106" s="4"/>
      <c r="EA106" s="4"/>
      <c r="EB106" s="4"/>
      <c r="EC106" s="4"/>
      <c r="ED106" s="4"/>
      <c r="EE106" s="4"/>
      <c r="EF106" s="4"/>
      <c r="EG106" s="4"/>
      <c r="EH106" s="4"/>
      <c r="EI106" s="4"/>
      <c r="EJ106" s="4"/>
      <c r="EK106" s="4"/>
      <c r="EL106" s="4"/>
      <c r="EM106" s="4"/>
      <c r="EN106" s="4"/>
      <c r="EO106" s="4"/>
      <c r="EP106" s="4"/>
      <c r="EQ106" s="4"/>
      <c r="ER106" s="4"/>
      <c r="ES106" s="4"/>
      <c r="ET106" s="4"/>
      <c r="EU106" s="4"/>
      <c r="EV106" s="4"/>
      <c r="EW106" s="4"/>
      <c r="EX106" s="4"/>
      <c r="EY106" s="4"/>
      <c r="EZ106" s="4"/>
      <c r="FA106" s="4"/>
      <c r="FB106" s="4"/>
      <c r="FC106" s="4"/>
      <c r="FD106" s="4"/>
      <c r="FE106" s="4"/>
      <c r="FF106" s="4"/>
      <c r="FG106" s="4"/>
      <c r="FH106" s="4"/>
      <c r="FI106" s="4"/>
      <c r="FJ106" s="4"/>
      <c r="FK106" s="4"/>
      <c r="FL106" s="4"/>
      <c r="FM106" s="4"/>
      <c r="FN106" s="4"/>
      <c r="FO106" s="4"/>
      <c r="FP106" s="4"/>
    </row>
    <row r="107" spans="1:172">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c r="AA107" s="4"/>
      <c r="AB107" s="4"/>
      <c r="AC107" s="4"/>
      <c r="AD107" s="4"/>
      <c r="AE107" s="4"/>
      <c r="AF107" s="4"/>
      <c r="AG107" s="4"/>
      <c r="AH107" s="4"/>
      <c r="AI107" s="4"/>
      <c r="AJ107" s="4"/>
      <c r="AK107" s="4"/>
      <c r="AL107" s="4"/>
      <c r="AM107" s="4"/>
      <c r="AN107" s="4"/>
      <c r="AO107" s="4"/>
      <c r="AP107" s="4"/>
      <c r="AQ107" s="4"/>
      <c r="AR107" s="4"/>
      <c r="AS107" s="4"/>
      <c r="AT107" s="4"/>
      <c r="AU107" s="4"/>
      <c r="AV107" s="4"/>
      <c r="AW107" s="4"/>
      <c r="AX107" s="4"/>
      <c r="AY107" s="4"/>
      <c r="AZ107" s="4"/>
      <c r="BA107" s="4"/>
      <c r="BB107" s="4"/>
      <c r="BC107" s="4"/>
      <c r="BD107" s="4"/>
      <c r="BE107" s="4"/>
      <c r="BF107" s="4"/>
      <c r="BG107" s="4"/>
      <c r="BH107" s="4"/>
      <c r="BI107" s="4"/>
      <c r="BJ107" s="4"/>
      <c r="BK107" s="4"/>
      <c r="BL107" s="4"/>
      <c r="BM107" s="4"/>
      <c r="BN107" s="4"/>
      <c r="BO107" s="4"/>
      <c r="BP107" s="4"/>
      <c r="BQ107" s="4"/>
      <c r="BR107" s="4"/>
      <c r="BS107" s="4"/>
      <c r="BT107" s="4"/>
      <c r="BU107" s="4"/>
      <c r="BV107" s="4"/>
      <c r="BW107" s="4"/>
      <c r="BX107" s="4"/>
      <c r="BY107" s="4"/>
      <c r="BZ107" s="4"/>
      <c r="CA107" s="4"/>
      <c r="CB107" s="4"/>
      <c r="CC107" s="4"/>
      <c r="CD107" s="4"/>
      <c r="CE107" s="4"/>
      <c r="CF107" s="4"/>
      <c r="CG107" s="4"/>
      <c r="CH107" s="4"/>
      <c r="CI107" s="4"/>
      <c r="CJ107" s="4"/>
      <c r="CK107" s="4"/>
      <c r="CL107" s="4"/>
      <c r="CM107" s="4"/>
      <c r="CN107" s="4"/>
      <c r="CO107" s="4"/>
      <c r="CP107" s="4"/>
      <c r="CQ107" s="4"/>
      <c r="CR107" s="4"/>
      <c r="CS107" s="4"/>
      <c r="CT107" s="4"/>
      <c r="CU107" s="4"/>
      <c r="CV107" s="4"/>
      <c r="CW107" s="4"/>
      <c r="CX107" s="4"/>
      <c r="CY107" s="4"/>
      <c r="CZ107" s="4"/>
      <c r="DA107" s="4"/>
      <c r="DB107" s="4"/>
      <c r="DC107" s="4"/>
      <c r="DD107" s="4"/>
      <c r="DE107" s="4"/>
      <c r="DF107" s="4"/>
      <c r="DG107" s="4"/>
      <c r="DH107" s="4"/>
      <c r="DI107" s="4"/>
      <c r="DJ107" s="4"/>
      <c r="DK107" s="4"/>
      <c r="DL107" s="4"/>
      <c r="DM107" s="4"/>
      <c r="DN107" s="4"/>
      <c r="DO107" s="4"/>
      <c r="DP107" s="4"/>
      <c r="DQ107" s="4"/>
      <c r="DR107" s="4"/>
      <c r="DS107" s="4"/>
      <c r="DT107" s="4"/>
      <c r="DU107" s="4"/>
      <c r="DV107" s="4"/>
      <c r="DW107" s="4"/>
      <c r="DX107" s="4"/>
      <c r="DY107" s="4"/>
      <c r="DZ107" s="4"/>
      <c r="EA107" s="4"/>
      <c r="EB107" s="4"/>
      <c r="EC107" s="4"/>
      <c r="ED107" s="4"/>
      <c r="EE107" s="4"/>
      <c r="EF107" s="4"/>
      <c r="EG107" s="4"/>
      <c r="EH107" s="4"/>
      <c r="EI107" s="4"/>
      <c r="EJ107" s="4"/>
      <c r="EK107" s="4"/>
      <c r="EL107" s="4"/>
      <c r="EM107" s="4"/>
      <c r="EN107" s="4"/>
      <c r="EO107" s="4"/>
      <c r="EP107" s="4"/>
      <c r="EQ107" s="4"/>
      <c r="ER107" s="4"/>
      <c r="ES107" s="4"/>
      <c r="ET107" s="4"/>
      <c r="EU107" s="4"/>
      <c r="EV107" s="4"/>
      <c r="EW107" s="4"/>
      <c r="EX107" s="4"/>
      <c r="EY107" s="4"/>
      <c r="EZ107" s="4"/>
      <c r="FA107" s="4"/>
      <c r="FB107" s="4"/>
      <c r="FC107" s="4"/>
      <c r="FD107" s="4"/>
      <c r="FE107" s="4"/>
      <c r="FF107" s="4"/>
      <c r="FG107" s="4"/>
      <c r="FH107" s="4"/>
      <c r="FI107" s="4"/>
      <c r="FJ107" s="4"/>
      <c r="FK107" s="4"/>
      <c r="FL107" s="4"/>
      <c r="FM107" s="4"/>
      <c r="FN107" s="4"/>
      <c r="FO107" s="4"/>
      <c r="FP107" s="4"/>
    </row>
    <row r="108" spans="1:172">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c r="AA108" s="4"/>
      <c r="AB108" s="4"/>
      <c r="AC108" s="4"/>
      <c r="AD108" s="4"/>
      <c r="AE108" s="4"/>
      <c r="AF108" s="4"/>
      <c r="AG108" s="4"/>
      <c r="AH108" s="4"/>
      <c r="AI108" s="4"/>
      <c r="AJ108" s="4"/>
      <c r="AK108" s="4"/>
      <c r="AL108" s="4"/>
      <c r="AM108" s="4"/>
      <c r="AN108" s="4"/>
      <c r="AO108" s="4"/>
      <c r="AP108" s="4"/>
      <c r="AQ108" s="4"/>
      <c r="AR108" s="4"/>
      <c r="AS108" s="4"/>
      <c r="AT108" s="4"/>
      <c r="AU108" s="4"/>
      <c r="AV108" s="4"/>
      <c r="AW108" s="4"/>
      <c r="AX108" s="4"/>
      <c r="AY108" s="4"/>
      <c r="AZ108" s="4"/>
      <c r="BA108" s="4"/>
      <c r="BB108" s="4"/>
      <c r="BC108" s="4"/>
      <c r="BD108" s="4"/>
      <c r="BE108" s="4"/>
      <c r="BF108" s="4"/>
      <c r="BG108" s="4"/>
      <c r="BH108" s="4"/>
      <c r="BI108" s="4"/>
      <c r="BJ108" s="4"/>
      <c r="BK108" s="4"/>
      <c r="BL108" s="4"/>
      <c r="BM108" s="4"/>
      <c r="BN108" s="4"/>
      <c r="BO108" s="4"/>
      <c r="BP108" s="4"/>
      <c r="BQ108" s="4"/>
      <c r="BR108" s="4"/>
      <c r="BS108" s="4"/>
      <c r="BT108" s="4"/>
      <c r="BU108" s="4"/>
      <c r="BV108" s="4"/>
      <c r="BW108" s="4"/>
      <c r="BX108" s="4"/>
      <c r="BY108" s="4"/>
      <c r="BZ108" s="4"/>
      <c r="CA108" s="4"/>
      <c r="CB108" s="4"/>
      <c r="CC108" s="4"/>
      <c r="CD108" s="4"/>
      <c r="CE108" s="4"/>
      <c r="CF108" s="4"/>
      <c r="CG108" s="4"/>
      <c r="CH108" s="4"/>
      <c r="CI108" s="4"/>
      <c r="CJ108" s="4"/>
      <c r="CK108" s="4"/>
      <c r="CL108" s="4"/>
      <c r="CM108" s="4"/>
      <c r="CN108" s="4"/>
      <c r="CO108" s="4"/>
      <c r="CP108" s="4"/>
      <c r="CQ108" s="4"/>
      <c r="CR108" s="4"/>
      <c r="CS108" s="4"/>
      <c r="CT108" s="4"/>
      <c r="CU108" s="4"/>
      <c r="CV108" s="4"/>
      <c r="CW108" s="4"/>
      <c r="CX108" s="4"/>
      <c r="CY108" s="4"/>
      <c r="CZ108" s="4"/>
      <c r="DA108" s="4"/>
      <c r="DB108" s="4"/>
      <c r="DC108" s="4"/>
      <c r="DD108" s="4"/>
      <c r="DE108" s="4"/>
      <c r="DF108" s="4"/>
      <c r="DG108" s="4"/>
      <c r="DH108" s="4"/>
      <c r="DI108" s="4"/>
      <c r="DJ108" s="4"/>
      <c r="DK108" s="4"/>
      <c r="DL108" s="4"/>
      <c r="DM108" s="4"/>
      <c r="DN108" s="4"/>
      <c r="DO108" s="4"/>
      <c r="DP108" s="4"/>
      <c r="DQ108" s="4"/>
      <c r="DR108" s="4"/>
      <c r="DS108" s="4"/>
      <c r="DT108" s="4"/>
      <c r="DU108" s="4"/>
      <c r="DV108" s="4"/>
      <c r="DW108" s="4"/>
      <c r="DX108" s="4"/>
      <c r="DY108" s="4"/>
      <c r="DZ108" s="4"/>
      <c r="EA108" s="4"/>
      <c r="EB108" s="4"/>
      <c r="EC108" s="4"/>
      <c r="ED108" s="4"/>
      <c r="EE108" s="4"/>
      <c r="EF108" s="4"/>
      <c r="EG108" s="4"/>
      <c r="EH108" s="4"/>
      <c r="EI108" s="4"/>
      <c r="EJ108" s="4"/>
      <c r="EK108" s="4"/>
      <c r="EL108" s="4"/>
      <c r="EM108" s="4"/>
      <c r="EN108" s="4"/>
      <c r="EO108" s="4"/>
      <c r="EP108" s="4"/>
      <c r="EQ108" s="4"/>
      <c r="ER108" s="4"/>
      <c r="ES108" s="4"/>
      <c r="ET108" s="4"/>
      <c r="EU108" s="4"/>
      <c r="EV108" s="4"/>
      <c r="EW108" s="4"/>
      <c r="EX108" s="4"/>
      <c r="EY108" s="4"/>
      <c r="EZ108" s="4"/>
      <c r="FA108" s="4"/>
      <c r="FB108" s="4"/>
      <c r="FC108" s="4"/>
      <c r="FD108" s="4"/>
      <c r="FE108" s="4"/>
      <c r="FF108" s="4"/>
      <c r="FG108" s="4"/>
      <c r="FH108" s="4"/>
      <c r="FI108" s="4"/>
      <c r="FJ108" s="4"/>
      <c r="FK108" s="4"/>
      <c r="FL108" s="4"/>
      <c r="FM108" s="4"/>
      <c r="FN108" s="4"/>
      <c r="FO108" s="4"/>
      <c r="FP108" s="4"/>
    </row>
    <row r="109" spans="1:172">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c r="AA109" s="4"/>
      <c r="AB109" s="4"/>
      <c r="AC109" s="4"/>
      <c r="AD109" s="4"/>
      <c r="AE109" s="4"/>
      <c r="AF109" s="4"/>
      <c r="AG109" s="4"/>
      <c r="AH109" s="4"/>
      <c r="AI109" s="4"/>
      <c r="AJ109" s="4"/>
      <c r="AK109" s="4"/>
      <c r="AL109" s="4"/>
      <c r="AM109" s="4"/>
      <c r="AN109" s="4"/>
      <c r="AO109" s="4"/>
      <c r="AP109" s="4"/>
      <c r="AQ109" s="4"/>
      <c r="AR109" s="4"/>
      <c r="AS109" s="4"/>
      <c r="AT109" s="4"/>
      <c r="AU109" s="4"/>
      <c r="AV109" s="4"/>
      <c r="AW109" s="4"/>
      <c r="AX109" s="4"/>
      <c r="AY109" s="4"/>
      <c r="AZ109" s="4"/>
      <c r="BA109" s="4"/>
      <c r="BB109" s="4"/>
      <c r="BC109" s="4"/>
      <c r="BD109" s="4"/>
      <c r="BE109" s="4"/>
      <c r="BF109" s="4"/>
      <c r="BG109" s="4"/>
      <c r="BH109" s="4"/>
      <c r="BI109" s="4"/>
      <c r="BJ109" s="4"/>
      <c r="BK109" s="4"/>
      <c r="BL109" s="4"/>
      <c r="BM109" s="4"/>
      <c r="BN109" s="4"/>
      <c r="BO109" s="4"/>
      <c r="BP109" s="4"/>
      <c r="BQ109" s="4"/>
      <c r="BR109" s="4"/>
      <c r="BS109" s="4"/>
      <c r="BT109" s="4"/>
      <c r="BU109" s="4"/>
      <c r="BV109" s="4"/>
      <c r="BW109" s="4"/>
      <c r="BX109" s="4"/>
      <c r="BY109" s="4"/>
      <c r="BZ109" s="4"/>
      <c r="CA109" s="4"/>
      <c r="CB109" s="4"/>
      <c r="CC109" s="4"/>
      <c r="CD109" s="4"/>
      <c r="CE109" s="4"/>
      <c r="CF109" s="4"/>
      <c r="CG109" s="4"/>
      <c r="CH109" s="4"/>
      <c r="CI109" s="4"/>
      <c r="CJ109" s="4"/>
      <c r="CK109" s="4"/>
      <c r="CL109" s="4"/>
      <c r="CM109" s="4"/>
      <c r="CN109" s="4"/>
      <c r="CO109" s="4"/>
      <c r="CP109" s="4"/>
      <c r="CQ109" s="4"/>
      <c r="CR109" s="4"/>
      <c r="CS109" s="4"/>
      <c r="CT109" s="4"/>
      <c r="CU109" s="4"/>
      <c r="CV109" s="4"/>
      <c r="CW109" s="4"/>
      <c r="CX109" s="4"/>
      <c r="CY109" s="4"/>
      <c r="CZ109" s="4"/>
      <c r="DA109" s="4"/>
      <c r="DB109" s="4"/>
      <c r="DC109" s="4"/>
      <c r="DD109" s="4"/>
      <c r="DE109" s="4"/>
      <c r="DF109" s="4"/>
      <c r="DG109" s="4"/>
      <c r="DH109" s="4"/>
      <c r="DI109" s="4"/>
      <c r="DJ109" s="4"/>
      <c r="DK109" s="4"/>
      <c r="DL109" s="4"/>
      <c r="DM109" s="4"/>
      <c r="DN109" s="4"/>
      <c r="DO109" s="4"/>
      <c r="DP109" s="4"/>
      <c r="DQ109" s="4"/>
      <c r="DR109" s="4"/>
      <c r="DS109" s="4"/>
      <c r="DT109" s="4"/>
      <c r="DU109" s="4"/>
      <c r="DV109" s="4"/>
      <c r="DW109" s="4"/>
      <c r="DX109" s="4"/>
      <c r="DY109" s="4"/>
      <c r="DZ109" s="4"/>
      <c r="EA109" s="4"/>
      <c r="EB109" s="4"/>
      <c r="EC109" s="4"/>
      <c r="ED109" s="4"/>
      <c r="EE109" s="4"/>
      <c r="EF109" s="4"/>
      <c r="EG109" s="4"/>
      <c r="EH109" s="4"/>
      <c r="EI109" s="4"/>
      <c r="EJ109" s="4"/>
      <c r="EK109" s="4"/>
      <c r="EL109" s="4"/>
      <c r="EM109" s="4"/>
      <c r="EN109" s="4"/>
      <c r="EO109" s="4"/>
      <c r="EP109" s="4"/>
      <c r="EQ109" s="4"/>
      <c r="ER109" s="4"/>
      <c r="ES109" s="4"/>
      <c r="ET109" s="4"/>
      <c r="EU109" s="4"/>
      <c r="EV109" s="4"/>
      <c r="EW109" s="4"/>
      <c r="EX109" s="4"/>
      <c r="EY109" s="4"/>
      <c r="EZ109" s="4"/>
      <c r="FA109" s="4"/>
      <c r="FB109" s="4"/>
      <c r="FC109" s="4"/>
      <c r="FD109" s="4"/>
      <c r="FE109" s="4"/>
      <c r="FF109" s="4"/>
      <c r="FG109" s="4"/>
      <c r="FH109" s="4"/>
      <c r="FI109" s="4"/>
      <c r="FJ109" s="4"/>
      <c r="FK109" s="4"/>
      <c r="FL109" s="4"/>
      <c r="FM109" s="4"/>
      <c r="FN109" s="4"/>
      <c r="FO109" s="4"/>
      <c r="FP109" s="4"/>
    </row>
    <row r="110" spans="1:172">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c r="AA110" s="4"/>
      <c r="AB110" s="4"/>
      <c r="AC110" s="4"/>
      <c r="AD110" s="4"/>
      <c r="AE110" s="4"/>
      <c r="AF110" s="4"/>
      <c r="AG110" s="4"/>
      <c r="AH110" s="4"/>
      <c r="AI110" s="4"/>
      <c r="AJ110" s="4"/>
      <c r="AK110" s="4"/>
      <c r="AL110" s="4"/>
      <c r="AM110" s="4"/>
      <c r="AN110" s="4"/>
      <c r="AO110" s="4"/>
      <c r="AP110" s="4"/>
      <c r="AQ110" s="4"/>
      <c r="AR110" s="4"/>
      <c r="AS110" s="4"/>
      <c r="AT110" s="4"/>
      <c r="AU110" s="4"/>
      <c r="AV110" s="4"/>
      <c r="AW110" s="4"/>
      <c r="AX110" s="4"/>
      <c r="AY110" s="4"/>
      <c r="AZ110" s="4"/>
      <c r="BA110" s="4"/>
      <c r="BB110" s="4"/>
      <c r="BC110" s="4"/>
      <c r="BD110" s="4"/>
      <c r="BE110" s="4"/>
      <c r="BF110" s="4"/>
      <c r="BG110" s="4"/>
      <c r="BH110" s="4"/>
      <c r="BI110" s="4"/>
      <c r="BJ110" s="4"/>
      <c r="BK110" s="4"/>
      <c r="BL110" s="4"/>
      <c r="BM110" s="4"/>
      <c r="BN110" s="4"/>
      <c r="BO110" s="4"/>
      <c r="BP110" s="4"/>
      <c r="BQ110" s="4"/>
      <c r="BR110" s="4"/>
      <c r="BS110" s="4"/>
      <c r="BT110" s="4"/>
      <c r="BU110" s="4"/>
      <c r="BV110" s="4"/>
      <c r="BW110" s="4"/>
      <c r="BX110" s="4"/>
      <c r="BY110" s="4"/>
      <c r="BZ110" s="4"/>
      <c r="CA110" s="4"/>
      <c r="CB110" s="4"/>
      <c r="CC110" s="4"/>
      <c r="CD110" s="4"/>
      <c r="CE110" s="4"/>
      <c r="CF110" s="4"/>
      <c r="CG110" s="4"/>
      <c r="CH110" s="4"/>
      <c r="CI110" s="4"/>
      <c r="CJ110" s="4"/>
      <c r="CK110" s="4"/>
      <c r="CL110" s="4"/>
      <c r="CM110" s="4"/>
      <c r="CN110" s="4"/>
      <c r="CO110" s="4"/>
      <c r="CP110" s="4"/>
      <c r="CQ110" s="4"/>
      <c r="CR110" s="4"/>
      <c r="CS110" s="4"/>
      <c r="CT110" s="4"/>
      <c r="CU110" s="4"/>
      <c r="CV110" s="4"/>
      <c r="CW110" s="4"/>
      <c r="CX110" s="4"/>
      <c r="CY110" s="4"/>
      <c r="CZ110" s="4"/>
      <c r="DA110" s="4"/>
      <c r="DB110" s="4"/>
      <c r="DC110" s="4"/>
      <c r="DD110" s="4"/>
      <c r="DE110" s="4"/>
      <c r="DF110" s="4"/>
      <c r="DG110" s="4"/>
      <c r="DH110" s="4"/>
      <c r="DI110" s="4"/>
      <c r="DJ110" s="4"/>
      <c r="DK110" s="4"/>
      <c r="DL110" s="4"/>
      <c r="DM110" s="4"/>
      <c r="DN110" s="4"/>
      <c r="DO110" s="4"/>
      <c r="DP110" s="4"/>
      <c r="DQ110" s="4"/>
      <c r="DR110" s="4"/>
      <c r="DS110" s="4"/>
      <c r="DT110" s="4"/>
      <c r="DU110" s="4"/>
      <c r="DV110" s="4"/>
      <c r="DW110" s="4"/>
      <c r="DX110" s="4"/>
      <c r="DY110" s="4"/>
      <c r="DZ110" s="4"/>
      <c r="EA110" s="4"/>
      <c r="EB110" s="4"/>
      <c r="EC110" s="4"/>
      <c r="ED110" s="4"/>
      <c r="EE110" s="4"/>
      <c r="EF110" s="4"/>
      <c r="EG110" s="4"/>
      <c r="EH110" s="4"/>
      <c r="EI110" s="4"/>
      <c r="EJ110" s="4"/>
      <c r="EK110" s="4"/>
      <c r="EL110" s="4"/>
      <c r="EM110" s="4"/>
      <c r="EN110" s="4"/>
      <c r="EO110" s="4"/>
      <c r="EP110" s="4"/>
      <c r="EQ110" s="4"/>
      <c r="ER110" s="4"/>
      <c r="ES110" s="4"/>
      <c r="ET110" s="4"/>
      <c r="EU110" s="4"/>
      <c r="EV110" s="4"/>
      <c r="EW110" s="4"/>
      <c r="EX110" s="4"/>
      <c r="EY110" s="4"/>
      <c r="EZ110" s="4"/>
      <c r="FA110" s="4"/>
      <c r="FB110" s="4"/>
      <c r="FC110" s="4"/>
      <c r="FD110" s="4"/>
      <c r="FE110" s="4"/>
      <c r="FF110" s="4"/>
      <c r="FG110" s="4"/>
      <c r="FH110" s="4"/>
      <c r="FI110" s="4"/>
      <c r="FJ110" s="4"/>
      <c r="FK110" s="4"/>
      <c r="FL110" s="4"/>
      <c r="FM110" s="4"/>
      <c r="FN110" s="4"/>
      <c r="FO110" s="4"/>
      <c r="FP110" s="4"/>
    </row>
    <row r="111" spans="1:172">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c r="AA111" s="4"/>
      <c r="AB111" s="4"/>
      <c r="AC111" s="4"/>
      <c r="AD111" s="4"/>
      <c r="AE111" s="4"/>
      <c r="AF111" s="4"/>
      <c r="AG111" s="4"/>
      <c r="AH111" s="4"/>
      <c r="AI111" s="4"/>
      <c r="AJ111" s="4"/>
      <c r="AK111" s="4"/>
      <c r="AL111" s="4"/>
      <c r="AM111" s="4"/>
      <c r="AN111" s="4"/>
      <c r="AO111" s="4"/>
      <c r="AP111" s="4"/>
      <c r="AQ111" s="4"/>
      <c r="AR111" s="4"/>
      <c r="AS111" s="4"/>
      <c r="AT111" s="4"/>
      <c r="AU111" s="4"/>
      <c r="AV111" s="4"/>
      <c r="AW111" s="4"/>
      <c r="AX111" s="4"/>
      <c r="AY111" s="4"/>
      <c r="AZ111" s="4"/>
      <c r="BA111" s="4"/>
      <c r="BB111" s="4"/>
      <c r="BC111" s="4"/>
      <c r="BD111" s="4"/>
      <c r="BE111" s="4"/>
      <c r="BF111" s="4"/>
      <c r="BG111" s="4"/>
      <c r="BH111" s="4"/>
      <c r="BI111" s="4"/>
      <c r="BJ111" s="4"/>
      <c r="BK111" s="4"/>
      <c r="BL111" s="4"/>
      <c r="BM111" s="4"/>
      <c r="BN111" s="4"/>
      <c r="BO111" s="4"/>
      <c r="BP111" s="4"/>
      <c r="BQ111" s="4"/>
      <c r="BR111" s="4"/>
      <c r="BS111" s="4"/>
      <c r="BT111" s="4"/>
      <c r="BU111" s="4"/>
      <c r="BV111" s="4"/>
      <c r="BW111" s="4"/>
      <c r="BX111" s="4"/>
      <c r="BY111" s="4"/>
      <c r="BZ111" s="4"/>
      <c r="CA111" s="4"/>
      <c r="CB111" s="4"/>
      <c r="CC111" s="4"/>
      <c r="CD111" s="4"/>
      <c r="CE111" s="4"/>
      <c r="CF111" s="4"/>
      <c r="CG111" s="4"/>
      <c r="CH111" s="4"/>
      <c r="CI111" s="4"/>
      <c r="CJ111" s="4"/>
      <c r="CK111" s="4"/>
      <c r="CL111" s="4"/>
      <c r="CM111" s="4"/>
      <c r="CN111" s="4"/>
      <c r="CO111" s="4"/>
      <c r="CP111" s="4"/>
      <c r="CQ111" s="4"/>
      <c r="CR111" s="4"/>
      <c r="CS111" s="4"/>
      <c r="CT111" s="4"/>
      <c r="CU111" s="4"/>
      <c r="CV111" s="4"/>
      <c r="CW111" s="4"/>
      <c r="CX111" s="4"/>
      <c r="CY111" s="4"/>
      <c r="CZ111" s="4"/>
      <c r="DA111" s="4"/>
      <c r="DB111" s="4"/>
      <c r="DC111" s="4"/>
      <c r="DD111" s="4"/>
      <c r="DE111" s="4"/>
      <c r="DF111" s="4"/>
      <c r="DG111" s="4"/>
      <c r="DH111" s="4"/>
      <c r="DI111" s="4"/>
      <c r="DJ111" s="4"/>
      <c r="DK111" s="4"/>
      <c r="DL111" s="4"/>
      <c r="DM111" s="4"/>
      <c r="DN111" s="4"/>
      <c r="DO111" s="4"/>
      <c r="DP111" s="4"/>
      <c r="DQ111" s="4"/>
      <c r="DR111" s="4"/>
      <c r="DS111" s="4"/>
      <c r="DT111" s="4"/>
      <c r="DU111" s="4"/>
      <c r="DV111" s="4"/>
      <c r="DW111" s="4"/>
      <c r="DX111" s="4"/>
      <c r="DY111" s="4"/>
      <c r="DZ111" s="4"/>
      <c r="EA111" s="4"/>
      <c r="EB111" s="4"/>
      <c r="EC111" s="4"/>
      <c r="ED111" s="4"/>
      <c r="EE111" s="4"/>
      <c r="EF111" s="4"/>
      <c r="EG111" s="4"/>
      <c r="EH111" s="4"/>
      <c r="EI111" s="4"/>
      <c r="EJ111" s="4"/>
      <c r="EK111" s="4"/>
      <c r="EL111" s="4"/>
      <c r="EM111" s="4"/>
      <c r="EN111" s="4"/>
      <c r="EO111" s="4"/>
      <c r="EP111" s="4"/>
      <c r="EQ111" s="4"/>
      <c r="ER111" s="4"/>
      <c r="ES111" s="4"/>
      <c r="ET111" s="4"/>
      <c r="EU111" s="4"/>
      <c r="EV111" s="4"/>
      <c r="EW111" s="4"/>
      <c r="EX111" s="4"/>
      <c r="EY111" s="4"/>
      <c r="EZ111" s="4"/>
      <c r="FA111" s="4"/>
      <c r="FB111" s="4"/>
      <c r="FC111" s="4"/>
      <c r="FD111" s="4"/>
      <c r="FE111" s="4"/>
      <c r="FF111" s="4"/>
      <c r="FG111" s="4"/>
      <c r="FH111" s="4"/>
      <c r="FI111" s="4"/>
      <c r="FJ111" s="4"/>
      <c r="FK111" s="4"/>
      <c r="FL111" s="4"/>
      <c r="FM111" s="4"/>
      <c r="FN111" s="4"/>
      <c r="FO111" s="4"/>
      <c r="FP111" s="4"/>
    </row>
    <row r="112" spans="1:172">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c r="AA112" s="4"/>
      <c r="AB112" s="4"/>
      <c r="AC112" s="4"/>
      <c r="AD112" s="4"/>
      <c r="AE112" s="4"/>
      <c r="AF112" s="4"/>
      <c r="AG112" s="4"/>
      <c r="AH112" s="4"/>
      <c r="AI112" s="4"/>
      <c r="AJ112" s="4"/>
      <c r="AK112" s="4"/>
      <c r="AL112" s="4"/>
      <c r="AM112" s="4"/>
      <c r="AN112" s="4"/>
      <c r="AO112" s="4"/>
      <c r="AP112" s="4"/>
      <c r="AQ112" s="4"/>
      <c r="AR112" s="4"/>
      <c r="AS112" s="4"/>
      <c r="AT112" s="4"/>
      <c r="AU112" s="4"/>
      <c r="AV112" s="4"/>
      <c r="AW112" s="4"/>
      <c r="AX112" s="4"/>
      <c r="AY112" s="4"/>
      <c r="AZ112" s="4"/>
      <c r="BA112" s="4"/>
      <c r="BB112" s="4"/>
      <c r="BC112" s="4"/>
      <c r="BD112" s="4"/>
      <c r="BE112" s="4"/>
      <c r="BF112" s="4"/>
      <c r="BG112" s="4"/>
      <c r="BH112" s="4"/>
      <c r="BI112" s="4"/>
      <c r="BJ112" s="4"/>
      <c r="BK112" s="4"/>
      <c r="BL112" s="4"/>
      <c r="BM112" s="4"/>
      <c r="BN112" s="4"/>
      <c r="BO112" s="4"/>
      <c r="BP112" s="4"/>
      <c r="BQ112" s="4"/>
      <c r="BR112" s="4"/>
      <c r="BS112" s="4"/>
      <c r="BT112" s="4"/>
      <c r="BU112" s="4"/>
      <c r="BV112" s="4"/>
      <c r="BW112" s="4"/>
      <c r="BX112" s="4"/>
      <c r="BY112" s="4"/>
      <c r="BZ112" s="4"/>
      <c r="CA112" s="4"/>
      <c r="CB112" s="4"/>
      <c r="CC112" s="4"/>
      <c r="CD112" s="4"/>
      <c r="CE112" s="4"/>
      <c r="CF112" s="4"/>
      <c r="CG112" s="4"/>
      <c r="CH112" s="4"/>
      <c r="CI112" s="4"/>
      <c r="CJ112" s="4"/>
      <c r="CK112" s="4"/>
      <c r="CL112" s="4"/>
      <c r="CM112" s="4"/>
      <c r="CN112" s="4"/>
      <c r="CO112" s="4"/>
      <c r="CP112" s="4"/>
      <c r="CQ112" s="4"/>
      <c r="CR112" s="4"/>
      <c r="CS112" s="4"/>
      <c r="CT112" s="4"/>
      <c r="CU112" s="4"/>
      <c r="CV112" s="4"/>
      <c r="CW112" s="4"/>
      <c r="CX112" s="4"/>
      <c r="CY112" s="4"/>
      <c r="CZ112" s="4"/>
      <c r="DA112" s="4"/>
      <c r="DB112" s="4"/>
      <c r="DC112" s="4"/>
      <c r="DD112" s="4"/>
      <c r="DE112" s="4"/>
      <c r="DF112" s="4"/>
      <c r="DG112" s="4"/>
      <c r="DH112" s="4"/>
      <c r="DI112" s="4"/>
      <c r="DJ112" s="4"/>
      <c r="DK112" s="4"/>
      <c r="DL112" s="4"/>
      <c r="DM112" s="4"/>
      <c r="DN112" s="4"/>
      <c r="DO112" s="4"/>
      <c r="DP112" s="4"/>
      <c r="DQ112" s="4"/>
      <c r="DR112" s="4"/>
      <c r="DS112" s="4"/>
      <c r="DT112" s="4"/>
      <c r="DU112" s="4"/>
      <c r="DV112" s="4"/>
      <c r="DW112" s="4"/>
      <c r="DX112" s="4"/>
      <c r="DY112" s="4"/>
      <c r="DZ112" s="4"/>
      <c r="EA112" s="4"/>
      <c r="EB112" s="4"/>
      <c r="EC112" s="4"/>
      <c r="ED112" s="4"/>
      <c r="EE112" s="4"/>
      <c r="EF112" s="4"/>
      <c r="EG112" s="4"/>
      <c r="EH112" s="4"/>
      <c r="EI112" s="4"/>
      <c r="EJ112" s="4"/>
      <c r="EK112" s="4"/>
      <c r="EL112" s="4"/>
      <c r="EM112" s="4"/>
      <c r="EN112" s="4"/>
      <c r="EO112" s="4"/>
      <c r="EP112" s="4"/>
      <c r="EQ112" s="4"/>
      <c r="ER112" s="4"/>
      <c r="ES112" s="4"/>
      <c r="ET112" s="4"/>
      <c r="EU112" s="4"/>
      <c r="EV112" s="4"/>
      <c r="EW112" s="4"/>
      <c r="EX112" s="4"/>
      <c r="EY112" s="4"/>
      <c r="EZ112" s="4"/>
      <c r="FA112" s="4"/>
      <c r="FB112" s="4"/>
      <c r="FC112" s="4"/>
      <c r="FD112" s="4"/>
      <c r="FE112" s="4"/>
      <c r="FF112" s="4"/>
      <c r="FG112" s="4"/>
      <c r="FH112" s="4"/>
      <c r="FI112" s="4"/>
      <c r="FJ112" s="4"/>
      <c r="FK112" s="4"/>
      <c r="FL112" s="4"/>
      <c r="FM112" s="4"/>
      <c r="FN112" s="4"/>
      <c r="FO112" s="4"/>
      <c r="FP112" s="4"/>
    </row>
    <row r="113" spans="1:172">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c r="AA113" s="4"/>
      <c r="AB113" s="4"/>
      <c r="AC113" s="4"/>
      <c r="AD113" s="4"/>
      <c r="AE113" s="4"/>
      <c r="AF113" s="4"/>
      <c r="AG113" s="4"/>
      <c r="AH113" s="4"/>
      <c r="AI113" s="4"/>
      <c r="AJ113" s="4"/>
      <c r="AK113" s="4"/>
      <c r="AL113" s="4"/>
      <c r="AM113" s="4"/>
      <c r="AN113" s="4"/>
      <c r="AO113" s="4"/>
      <c r="AP113" s="4"/>
      <c r="AQ113" s="4"/>
      <c r="AR113" s="4"/>
      <c r="AS113" s="4"/>
      <c r="AT113" s="4"/>
      <c r="AU113" s="4"/>
      <c r="AV113" s="4"/>
      <c r="AW113" s="4"/>
      <c r="AX113" s="4"/>
      <c r="AY113" s="4"/>
      <c r="AZ113" s="4"/>
      <c r="BA113" s="4"/>
      <c r="BB113" s="4"/>
      <c r="BC113" s="4"/>
      <c r="BD113" s="4"/>
      <c r="BE113" s="4"/>
      <c r="BF113" s="4"/>
      <c r="BG113" s="4"/>
      <c r="BH113" s="4"/>
      <c r="BI113" s="4"/>
      <c r="BJ113" s="4"/>
      <c r="BK113" s="4"/>
      <c r="BL113" s="4"/>
      <c r="BM113" s="4"/>
      <c r="BN113" s="4"/>
      <c r="BO113" s="4"/>
      <c r="BP113" s="4"/>
      <c r="BQ113" s="4"/>
      <c r="BR113" s="4"/>
      <c r="BS113" s="4"/>
      <c r="BT113" s="4"/>
      <c r="BU113" s="4"/>
      <c r="BV113" s="4"/>
      <c r="BW113" s="4"/>
      <c r="BX113" s="4"/>
      <c r="BY113" s="4"/>
      <c r="BZ113" s="4"/>
      <c r="CA113" s="4"/>
      <c r="CB113" s="4"/>
      <c r="CC113" s="4"/>
      <c r="CD113" s="4"/>
      <c r="CE113" s="4"/>
      <c r="CF113" s="4"/>
      <c r="CG113" s="4"/>
      <c r="CH113" s="4"/>
      <c r="CI113" s="4"/>
      <c r="CJ113" s="4"/>
      <c r="CK113" s="4"/>
      <c r="CL113" s="4"/>
      <c r="CM113" s="4"/>
      <c r="CN113" s="4"/>
      <c r="CO113" s="4"/>
      <c r="CP113" s="4"/>
      <c r="CQ113" s="4"/>
      <c r="CR113" s="4"/>
      <c r="CS113" s="4"/>
      <c r="CT113" s="4"/>
      <c r="CU113" s="4"/>
      <c r="CV113" s="4"/>
      <c r="CW113" s="4"/>
      <c r="CX113" s="4"/>
      <c r="CY113" s="4"/>
      <c r="CZ113" s="4"/>
      <c r="DA113" s="4"/>
      <c r="DB113" s="4"/>
      <c r="DC113" s="4"/>
      <c r="DD113" s="4"/>
      <c r="DE113" s="4"/>
      <c r="DF113" s="4"/>
      <c r="DG113" s="4"/>
      <c r="DH113" s="4"/>
      <c r="DI113" s="4"/>
      <c r="DJ113" s="4"/>
      <c r="DK113" s="4"/>
      <c r="DL113" s="4"/>
      <c r="DM113" s="4"/>
      <c r="DN113" s="4"/>
      <c r="DO113" s="4"/>
      <c r="DP113" s="4"/>
      <c r="DQ113" s="4"/>
      <c r="DR113" s="4"/>
      <c r="DS113" s="4"/>
      <c r="DT113" s="4"/>
      <c r="DU113" s="4"/>
      <c r="DV113" s="4"/>
      <c r="DW113" s="4"/>
      <c r="DX113" s="4"/>
      <c r="DY113" s="4"/>
      <c r="DZ113" s="4"/>
      <c r="EA113" s="4"/>
      <c r="EB113" s="4"/>
      <c r="EC113" s="4"/>
      <c r="ED113" s="4"/>
      <c r="EE113" s="4"/>
      <c r="EF113" s="4"/>
      <c r="EG113" s="4"/>
      <c r="EH113" s="4"/>
      <c r="EI113" s="4"/>
      <c r="EJ113" s="4"/>
      <c r="EK113" s="4"/>
      <c r="EL113" s="4"/>
      <c r="EM113" s="4"/>
      <c r="EN113" s="4"/>
      <c r="EO113" s="4"/>
      <c r="EP113" s="4"/>
      <c r="EQ113" s="4"/>
      <c r="ER113" s="4"/>
      <c r="ES113" s="4"/>
      <c r="ET113" s="4"/>
      <c r="EU113" s="4"/>
      <c r="EV113" s="4"/>
      <c r="EW113" s="4"/>
      <c r="EX113" s="4"/>
      <c r="EY113" s="4"/>
      <c r="EZ113" s="4"/>
      <c r="FA113" s="4"/>
      <c r="FB113" s="4"/>
      <c r="FC113" s="4"/>
      <c r="FD113" s="4"/>
      <c r="FE113" s="4"/>
      <c r="FF113" s="4"/>
      <c r="FG113" s="4"/>
      <c r="FH113" s="4"/>
      <c r="FI113" s="4"/>
      <c r="FJ113" s="4"/>
      <c r="FK113" s="4"/>
      <c r="FL113" s="4"/>
      <c r="FM113" s="4"/>
      <c r="FN113" s="4"/>
      <c r="FO113" s="4"/>
      <c r="FP113" s="4"/>
    </row>
    <row r="114" spans="1:172">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c r="AA114" s="4"/>
      <c r="AB114" s="4"/>
      <c r="AC114" s="4"/>
      <c r="AD114" s="4"/>
      <c r="AE114" s="4"/>
      <c r="AF114" s="4"/>
      <c r="AG114" s="4"/>
      <c r="AH114" s="4"/>
      <c r="AI114" s="4"/>
      <c r="AJ114" s="4"/>
      <c r="AK114" s="4"/>
      <c r="AL114" s="4"/>
      <c r="AM114" s="4"/>
      <c r="AN114" s="4"/>
      <c r="AO114" s="4"/>
      <c r="AP114" s="4"/>
      <c r="AQ114" s="4"/>
      <c r="AR114" s="4"/>
      <c r="AS114" s="4"/>
      <c r="AT114" s="4"/>
      <c r="AU114" s="4"/>
      <c r="AV114" s="4"/>
      <c r="AW114" s="4"/>
      <c r="AX114" s="4"/>
      <c r="AY114" s="4"/>
      <c r="AZ114" s="4"/>
      <c r="BA114" s="4"/>
      <c r="BB114" s="4"/>
      <c r="BC114" s="4"/>
      <c r="BD114" s="4"/>
      <c r="BE114" s="4"/>
      <c r="BF114" s="4"/>
      <c r="BG114" s="4"/>
      <c r="BH114" s="4"/>
      <c r="BI114" s="4"/>
      <c r="BJ114" s="4"/>
      <c r="BK114" s="4"/>
      <c r="BL114" s="4"/>
      <c r="BM114" s="4"/>
      <c r="BN114" s="4"/>
      <c r="BO114" s="4"/>
      <c r="BP114" s="4"/>
      <c r="BQ114" s="4"/>
      <c r="BR114" s="4"/>
      <c r="BS114" s="4"/>
      <c r="BT114" s="4"/>
      <c r="BU114" s="4"/>
      <c r="BV114" s="4"/>
      <c r="BW114" s="4"/>
      <c r="BX114" s="4"/>
      <c r="BY114" s="4"/>
      <c r="BZ114" s="4"/>
      <c r="CA114" s="4"/>
      <c r="CB114" s="4"/>
      <c r="CC114" s="4"/>
      <c r="CD114" s="4"/>
      <c r="CE114" s="4"/>
      <c r="CF114" s="4"/>
      <c r="CG114" s="4"/>
      <c r="CH114" s="4"/>
      <c r="CI114" s="4"/>
      <c r="CJ114" s="4"/>
      <c r="CK114" s="4"/>
      <c r="CL114" s="4"/>
      <c r="CM114" s="4"/>
      <c r="CN114" s="4"/>
      <c r="CO114" s="4"/>
      <c r="CP114" s="4"/>
      <c r="CQ114" s="4"/>
      <c r="CR114" s="4"/>
      <c r="CS114" s="4"/>
      <c r="CT114" s="4"/>
      <c r="CU114" s="4"/>
      <c r="CV114" s="4"/>
      <c r="CW114" s="4"/>
      <c r="CX114" s="4"/>
      <c r="CY114" s="4"/>
      <c r="CZ114" s="4"/>
      <c r="DA114" s="4"/>
      <c r="DB114" s="4"/>
      <c r="DC114" s="4"/>
      <c r="DD114" s="4"/>
      <c r="DE114" s="4"/>
      <c r="DF114" s="4"/>
      <c r="DG114" s="4"/>
      <c r="DH114" s="4"/>
      <c r="DI114" s="4"/>
      <c r="DJ114" s="4"/>
      <c r="DK114" s="4"/>
      <c r="DL114" s="4"/>
      <c r="DM114" s="4"/>
      <c r="DN114" s="4"/>
      <c r="DO114" s="4"/>
      <c r="DP114" s="4"/>
      <c r="DQ114" s="4"/>
      <c r="DR114" s="4"/>
      <c r="DS114" s="4"/>
      <c r="DT114" s="4"/>
      <c r="DU114" s="4"/>
      <c r="DV114" s="4"/>
      <c r="DW114" s="4"/>
      <c r="DX114" s="4"/>
      <c r="DY114" s="4"/>
      <c r="DZ114" s="4"/>
      <c r="EA114" s="4"/>
      <c r="EB114" s="4"/>
      <c r="EC114" s="4"/>
      <c r="ED114" s="4"/>
      <c r="EE114" s="4"/>
      <c r="EF114" s="4"/>
      <c r="EG114" s="4"/>
      <c r="EH114" s="4"/>
      <c r="EI114" s="4"/>
      <c r="EJ114" s="4"/>
      <c r="EK114" s="4"/>
      <c r="EL114" s="4"/>
      <c r="EM114" s="4"/>
      <c r="EN114" s="4"/>
      <c r="EO114" s="4"/>
      <c r="EP114" s="4"/>
      <c r="EQ114" s="4"/>
      <c r="ER114" s="4"/>
      <c r="ES114" s="4"/>
      <c r="ET114" s="4"/>
      <c r="EU114" s="4"/>
      <c r="EV114" s="4"/>
      <c r="EW114" s="4"/>
      <c r="EX114" s="4"/>
      <c r="EY114" s="4"/>
      <c r="EZ114" s="4"/>
      <c r="FA114" s="4"/>
      <c r="FB114" s="4"/>
      <c r="FC114" s="4"/>
      <c r="FD114" s="4"/>
      <c r="FE114" s="4"/>
      <c r="FF114" s="4"/>
      <c r="FG114" s="4"/>
      <c r="FH114" s="4"/>
      <c r="FI114" s="4"/>
      <c r="FJ114" s="4"/>
      <c r="FK114" s="4"/>
      <c r="FL114" s="4"/>
      <c r="FM114" s="4"/>
      <c r="FN114" s="4"/>
      <c r="FO114" s="4"/>
      <c r="FP114" s="4"/>
    </row>
    <row r="115" spans="1:172">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c r="AA115" s="4"/>
      <c r="AB115" s="4"/>
      <c r="AC115" s="4"/>
      <c r="AD115" s="4"/>
      <c r="AE115" s="4"/>
      <c r="AF115" s="4"/>
      <c r="AG115" s="4"/>
      <c r="AH115" s="4"/>
      <c r="AI115" s="4"/>
      <c r="AJ115" s="4"/>
      <c r="AK115" s="4"/>
      <c r="AL115" s="4"/>
      <c r="AM115" s="4"/>
      <c r="AN115" s="4"/>
      <c r="AO115" s="4"/>
      <c r="AP115" s="4"/>
      <c r="AQ115" s="4"/>
      <c r="AR115" s="4"/>
      <c r="AS115" s="4"/>
      <c r="AT115" s="4"/>
      <c r="AU115" s="4"/>
      <c r="AV115" s="4"/>
      <c r="AW115" s="4"/>
      <c r="AX115" s="4"/>
      <c r="AY115" s="4"/>
      <c r="AZ115" s="4"/>
      <c r="BA115" s="4"/>
      <c r="BB115" s="4"/>
      <c r="BC115" s="4"/>
      <c r="BD115" s="4"/>
      <c r="BE115" s="4"/>
      <c r="BF115" s="4"/>
      <c r="BG115" s="4"/>
      <c r="BH115" s="4"/>
      <c r="BI115" s="4"/>
      <c r="BJ115" s="4"/>
      <c r="BK115" s="4"/>
      <c r="BL115" s="4"/>
      <c r="BM115" s="4"/>
      <c r="BN115" s="4"/>
      <c r="BO115" s="4"/>
      <c r="BP115" s="4"/>
      <c r="BQ115" s="4"/>
      <c r="BR115" s="4"/>
      <c r="BS115" s="4"/>
      <c r="BT115" s="4"/>
      <c r="BU115" s="4"/>
      <c r="BV115" s="4"/>
      <c r="BW115" s="4"/>
      <c r="BX115" s="4"/>
      <c r="BY115" s="4"/>
      <c r="BZ115" s="4"/>
      <c r="CA115" s="4"/>
      <c r="CB115" s="4"/>
      <c r="CC115" s="4"/>
      <c r="CD115" s="4"/>
      <c r="CE115" s="4"/>
      <c r="CF115" s="4"/>
      <c r="CG115" s="4"/>
      <c r="CH115" s="4"/>
      <c r="CI115" s="4"/>
      <c r="CJ115" s="4"/>
      <c r="CK115" s="4"/>
      <c r="CL115" s="4"/>
      <c r="CM115" s="4"/>
      <c r="CN115" s="4"/>
      <c r="CO115" s="4"/>
      <c r="CP115" s="4"/>
      <c r="CQ115" s="4"/>
      <c r="CR115" s="4"/>
      <c r="CS115" s="4"/>
      <c r="CT115" s="4"/>
      <c r="CU115" s="4"/>
      <c r="CV115" s="4"/>
      <c r="CW115" s="4"/>
      <c r="CX115" s="4"/>
      <c r="CY115" s="4"/>
      <c r="CZ115" s="4"/>
      <c r="DA115" s="4"/>
      <c r="DB115" s="4"/>
      <c r="DC115" s="4"/>
      <c r="DD115" s="4"/>
      <c r="DE115" s="4"/>
      <c r="DF115" s="4"/>
      <c r="DG115" s="4"/>
      <c r="DH115" s="4"/>
      <c r="DI115" s="4"/>
      <c r="DJ115" s="4"/>
      <c r="DK115" s="4"/>
      <c r="DL115" s="4"/>
      <c r="DM115" s="4"/>
      <c r="DN115" s="4"/>
      <c r="DO115" s="4"/>
      <c r="DP115" s="4"/>
      <c r="DQ115" s="4"/>
      <c r="DR115" s="4"/>
      <c r="DS115" s="4"/>
      <c r="DT115" s="4"/>
      <c r="DU115" s="4"/>
      <c r="DV115" s="4"/>
      <c r="DW115" s="4"/>
      <c r="DX115" s="4"/>
      <c r="DY115" s="4"/>
      <c r="DZ115" s="4"/>
      <c r="EA115" s="4"/>
      <c r="EB115" s="4"/>
      <c r="EC115" s="4"/>
      <c r="ED115" s="4"/>
      <c r="EE115" s="4"/>
      <c r="EF115" s="4"/>
      <c r="EG115" s="4"/>
      <c r="EH115" s="4"/>
      <c r="EI115" s="4"/>
      <c r="EJ115" s="4"/>
      <c r="EK115" s="4"/>
      <c r="EL115" s="4"/>
      <c r="EM115" s="4"/>
      <c r="EN115" s="4"/>
      <c r="EO115" s="4"/>
      <c r="EP115" s="4"/>
      <c r="EQ115" s="4"/>
      <c r="ER115" s="4"/>
      <c r="ES115" s="4"/>
      <c r="ET115" s="4"/>
      <c r="EU115" s="4"/>
      <c r="EV115" s="4"/>
      <c r="EW115" s="4"/>
      <c r="EX115" s="4"/>
      <c r="EY115" s="4"/>
      <c r="EZ115" s="4"/>
      <c r="FA115" s="4"/>
      <c r="FB115" s="4"/>
      <c r="FC115" s="4"/>
      <c r="FD115" s="4"/>
      <c r="FE115" s="4"/>
      <c r="FF115" s="4"/>
      <c r="FG115" s="4"/>
      <c r="FH115" s="4"/>
      <c r="FI115" s="4"/>
      <c r="FJ115" s="4"/>
      <c r="FK115" s="4"/>
      <c r="FL115" s="4"/>
      <c r="FM115" s="4"/>
      <c r="FN115" s="4"/>
      <c r="FO115" s="4"/>
      <c r="FP115" s="4"/>
    </row>
    <row r="116" spans="1:172">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c r="AA116" s="4"/>
      <c r="AB116" s="4"/>
      <c r="AC116" s="4"/>
      <c r="AD116" s="4"/>
      <c r="AE116" s="4"/>
      <c r="AF116" s="4"/>
      <c r="AG116" s="4"/>
      <c r="AH116" s="4"/>
      <c r="AI116" s="4"/>
      <c r="AJ116" s="4"/>
      <c r="AK116" s="4"/>
      <c r="AL116" s="4"/>
      <c r="AM116" s="4"/>
      <c r="AN116" s="4"/>
      <c r="AO116" s="4"/>
      <c r="AP116" s="4"/>
      <c r="AQ116" s="4"/>
      <c r="AR116" s="4"/>
      <c r="AS116" s="4"/>
      <c r="AT116" s="4"/>
      <c r="AU116" s="4"/>
      <c r="AV116" s="4"/>
      <c r="AW116" s="4"/>
      <c r="AX116" s="4"/>
      <c r="AY116" s="4"/>
      <c r="AZ116" s="4"/>
      <c r="BA116" s="4"/>
      <c r="BB116" s="4"/>
      <c r="BC116" s="4"/>
      <c r="BD116" s="4"/>
      <c r="BE116" s="4"/>
      <c r="BF116" s="4"/>
      <c r="BG116" s="4"/>
      <c r="BH116" s="4"/>
      <c r="BI116" s="4"/>
      <c r="BJ116" s="4"/>
      <c r="BK116" s="4"/>
      <c r="BL116" s="4"/>
      <c r="BM116" s="4"/>
      <c r="BN116" s="4"/>
      <c r="BO116" s="4"/>
      <c r="BP116" s="4"/>
      <c r="BQ116" s="4"/>
      <c r="BR116" s="4"/>
      <c r="BS116" s="4"/>
      <c r="BT116" s="4"/>
      <c r="BU116" s="4"/>
      <c r="BV116" s="4"/>
      <c r="BW116" s="4"/>
      <c r="BX116" s="4"/>
      <c r="BY116" s="4"/>
      <c r="BZ116" s="4"/>
      <c r="CA116" s="4"/>
      <c r="CB116" s="4"/>
      <c r="CC116" s="4"/>
      <c r="CD116" s="4"/>
      <c r="CE116" s="4"/>
      <c r="CF116" s="4"/>
      <c r="CG116" s="4"/>
      <c r="CH116" s="4"/>
      <c r="CI116" s="4"/>
      <c r="CJ116" s="4"/>
      <c r="CK116" s="4"/>
      <c r="CL116" s="4"/>
      <c r="CM116" s="4"/>
      <c r="CN116" s="4"/>
      <c r="CO116" s="4"/>
      <c r="CP116" s="4"/>
      <c r="CQ116" s="4"/>
      <c r="CR116" s="4"/>
      <c r="CS116" s="4"/>
      <c r="CT116" s="4"/>
      <c r="CU116" s="4"/>
      <c r="CV116" s="4"/>
      <c r="CW116" s="4"/>
      <c r="CX116" s="4"/>
      <c r="CY116" s="4"/>
      <c r="CZ116" s="4"/>
      <c r="DA116" s="4"/>
      <c r="DB116" s="4"/>
      <c r="DC116" s="4"/>
      <c r="DD116" s="4"/>
      <c r="DE116" s="4"/>
      <c r="DF116" s="4"/>
      <c r="DG116" s="4"/>
      <c r="DH116" s="4"/>
      <c r="DI116" s="4"/>
      <c r="DJ116" s="4"/>
      <c r="DK116" s="4"/>
      <c r="DL116" s="4"/>
      <c r="DM116" s="4"/>
      <c r="DN116" s="4"/>
      <c r="DO116" s="4"/>
      <c r="DP116" s="4"/>
      <c r="DQ116" s="4"/>
      <c r="DR116" s="4"/>
      <c r="DS116" s="4"/>
      <c r="DT116" s="4"/>
      <c r="DU116" s="4"/>
      <c r="DV116" s="4"/>
      <c r="DW116" s="4"/>
      <c r="DX116" s="4"/>
      <c r="DY116" s="4"/>
      <c r="DZ116" s="4"/>
      <c r="EA116" s="4"/>
      <c r="EB116" s="4"/>
      <c r="EC116" s="4"/>
      <c r="ED116" s="4"/>
      <c r="EE116" s="4"/>
      <c r="EF116" s="4"/>
      <c r="EG116" s="4"/>
      <c r="EH116" s="4"/>
      <c r="EI116" s="4"/>
      <c r="EJ116" s="4"/>
      <c r="EK116" s="4"/>
      <c r="EL116" s="4"/>
      <c r="EM116" s="4"/>
      <c r="EN116" s="4"/>
      <c r="EO116" s="4"/>
      <c r="EP116" s="4"/>
      <c r="EQ116" s="4"/>
      <c r="ER116" s="4"/>
      <c r="ES116" s="4"/>
      <c r="ET116" s="4"/>
      <c r="EU116" s="4"/>
      <c r="EV116" s="4"/>
      <c r="EW116" s="4"/>
      <c r="EX116" s="4"/>
      <c r="EY116" s="4"/>
      <c r="EZ116" s="4"/>
      <c r="FA116" s="4"/>
      <c r="FB116" s="4"/>
      <c r="FC116" s="4"/>
      <c r="FD116" s="4"/>
      <c r="FE116" s="4"/>
      <c r="FF116" s="4"/>
      <c r="FG116" s="4"/>
      <c r="FH116" s="4"/>
      <c r="FI116" s="4"/>
      <c r="FJ116" s="4"/>
      <c r="FK116" s="4"/>
      <c r="FL116" s="4"/>
      <c r="FM116" s="4"/>
      <c r="FN116" s="4"/>
      <c r="FO116" s="4"/>
      <c r="FP116" s="4"/>
    </row>
    <row r="117" spans="1:172">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c r="AA117" s="4"/>
      <c r="AB117" s="4"/>
      <c r="AC117" s="4"/>
      <c r="AD117" s="4"/>
      <c r="AE117" s="4"/>
      <c r="AF117" s="4"/>
      <c r="AG117" s="4"/>
      <c r="AH117" s="4"/>
      <c r="AI117" s="4"/>
      <c r="AJ117" s="4"/>
      <c r="AK117" s="4"/>
      <c r="AL117" s="4"/>
      <c r="AM117" s="4"/>
      <c r="AN117" s="4"/>
      <c r="AO117" s="4"/>
      <c r="AP117" s="4"/>
      <c r="AQ117" s="4"/>
      <c r="AR117" s="4"/>
      <c r="AS117" s="4"/>
      <c r="AT117" s="4"/>
      <c r="AU117" s="4"/>
      <c r="AV117" s="4"/>
      <c r="AW117" s="4"/>
      <c r="AX117" s="4"/>
      <c r="AY117" s="4"/>
      <c r="AZ117" s="4"/>
      <c r="BA117" s="4"/>
      <c r="BB117" s="4"/>
      <c r="BC117" s="4"/>
      <c r="BD117" s="4"/>
      <c r="BE117" s="4"/>
      <c r="BF117" s="4"/>
      <c r="BG117" s="4"/>
      <c r="BH117" s="4"/>
      <c r="BI117" s="4"/>
      <c r="BJ117" s="4"/>
      <c r="BK117" s="4"/>
      <c r="BL117" s="4"/>
      <c r="BM117" s="4"/>
      <c r="BN117" s="4"/>
      <c r="BO117" s="4"/>
      <c r="BP117" s="4"/>
      <c r="BQ117" s="4"/>
      <c r="BR117" s="4"/>
      <c r="BS117" s="4"/>
      <c r="BT117" s="4"/>
      <c r="BU117" s="4"/>
      <c r="BV117" s="4"/>
      <c r="BW117" s="4"/>
      <c r="BX117" s="4"/>
      <c r="BY117" s="4"/>
      <c r="BZ117" s="4"/>
      <c r="CA117" s="4"/>
      <c r="CB117" s="4"/>
      <c r="CC117" s="4"/>
      <c r="CD117" s="4"/>
      <c r="CE117" s="4"/>
      <c r="CF117" s="4"/>
      <c r="CG117" s="4"/>
      <c r="CH117" s="4"/>
      <c r="CI117" s="4"/>
      <c r="CJ117" s="4"/>
      <c r="CK117" s="4"/>
      <c r="CL117" s="4"/>
      <c r="CM117" s="4"/>
      <c r="CN117" s="4"/>
      <c r="CO117" s="4"/>
      <c r="CP117" s="4"/>
      <c r="CQ117" s="4"/>
      <c r="CR117" s="4"/>
      <c r="CS117" s="4"/>
      <c r="CT117" s="4"/>
      <c r="CU117" s="4"/>
      <c r="CV117" s="4"/>
      <c r="CW117" s="4"/>
      <c r="CX117" s="4"/>
      <c r="CY117" s="4"/>
      <c r="CZ117" s="4"/>
      <c r="DA117" s="4"/>
      <c r="DB117" s="4"/>
      <c r="DC117" s="4"/>
      <c r="DD117" s="4"/>
      <c r="DE117" s="4"/>
      <c r="DF117" s="4"/>
      <c r="DG117" s="4"/>
      <c r="DH117" s="4"/>
      <c r="DI117" s="4"/>
      <c r="DJ117" s="4"/>
      <c r="DK117" s="4"/>
      <c r="DL117" s="4"/>
      <c r="DM117" s="4"/>
      <c r="DN117" s="4"/>
      <c r="DO117" s="4"/>
      <c r="DP117" s="4"/>
      <c r="DQ117" s="4"/>
      <c r="DR117" s="4"/>
      <c r="DS117" s="4"/>
      <c r="DT117" s="4"/>
      <c r="DU117" s="4"/>
      <c r="DV117" s="4"/>
      <c r="DW117" s="4"/>
      <c r="DX117" s="4"/>
      <c r="DY117" s="4"/>
      <c r="DZ117" s="4"/>
      <c r="EA117" s="4"/>
      <c r="EB117" s="4"/>
      <c r="EC117" s="4"/>
      <c r="ED117" s="4"/>
      <c r="EE117" s="4"/>
      <c r="EF117" s="4"/>
      <c r="EG117" s="4"/>
      <c r="EH117" s="4"/>
      <c r="EI117" s="4"/>
      <c r="EJ117" s="4"/>
      <c r="EK117" s="4"/>
      <c r="EL117" s="4"/>
      <c r="EM117" s="4"/>
      <c r="EN117" s="4"/>
      <c r="EO117" s="4"/>
      <c r="EP117" s="4"/>
      <c r="EQ117" s="4"/>
      <c r="ER117" s="4"/>
      <c r="ES117" s="4"/>
      <c r="ET117" s="4"/>
      <c r="EU117" s="4"/>
      <c r="EV117" s="4"/>
      <c r="EW117" s="4"/>
      <c r="EX117" s="4"/>
      <c r="EY117" s="4"/>
      <c r="EZ117" s="4"/>
      <c r="FA117" s="4"/>
      <c r="FB117" s="4"/>
      <c r="FC117" s="4"/>
      <c r="FD117" s="4"/>
      <c r="FE117" s="4"/>
      <c r="FF117" s="4"/>
      <c r="FG117" s="4"/>
      <c r="FH117" s="4"/>
      <c r="FI117" s="4"/>
      <c r="FJ117" s="4"/>
      <c r="FK117" s="4"/>
      <c r="FL117" s="4"/>
      <c r="FM117" s="4"/>
      <c r="FN117" s="4"/>
      <c r="FO117" s="4"/>
      <c r="FP117" s="4"/>
    </row>
    <row r="118" spans="1:172">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c r="AA118" s="4"/>
      <c r="AB118" s="4"/>
      <c r="AC118" s="4"/>
      <c r="AD118" s="4"/>
      <c r="AE118" s="4"/>
      <c r="AF118" s="4"/>
      <c r="AG118" s="4"/>
      <c r="AH118" s="4"/>
      <c r="AI118" s="4"/>
      <c r="AJ118" s="4"/>
      <c r="AK118" s="4"/>
      <c r="AL118" s="4"/>
      <c r="AM118" s="4"/>
      <c r="AN118" s="4"/>
      <c r="AO118" s="4"/>
      <c r="AP118" s="4"/>
      <c r="AQ118" s="4"/>
      <c r="AR118" s="4"/>
      <c r="AS118" s="4"/>
      <c r="AT118" s="4"/>
      <c r="AU118" s="4"/>
      <c r="AV118" s="4"/>
      <c r="AW118" s="4"/>
      <c r="AX118" s="4"/>
      <c r="AY118" s="4"/>
      <c r="AZ118" s="4"/>
      <c r="BA118" s="4"/>
      <c r="BB118" s="4"/>
      <c r="BC118" s="4"/>
      <c r="BD118" s="4"/>
      <c r="BE118" s="4"/>
      <c r="BF118" s="4"/>
      <c r="BG118" s="4"/>
      <c r="BH118" s="4"/>
      <c r="BI118" s="4"/>
      <c r="BJ118" s="4"/>
      <c r="BK118" s="4"/>
      <c r="BL118" s="4"/>
      <c r="BM118" s="4"/>
      <c r="BN118" s="4"/>
      <c r="BO118" s="4"/>
      <c r="BP118" s="4"/>
      <c r="BQ118" s="4"/>
      <c r="BR118" s="4"/>
      <c r="BS118" s="4"/>
      <c r="BT118" s="4"/>
      <c r="BU118" s="4"/>
      <c r="BV118" s="4"/>
      <c r="BW118" s="4"/>
      <c r="BX118" s="4"/>
      <c r="BY118" s="4"/>
      <c r="BZ118" s="4"/>
      <c r="CA118" s="4"/>
      <c r="CB118" s="4"/>
      <c r="CC118" s="4"/>
      <c r="CD118" s="4"/>
      <c r="CE118" s="4"/>
      <c r="CF118" s="4"/>
      <c r="CG118" s="4"/>
      <c r="CH118" s="4"/>
      <c r="CI118" s="4"/>
      <c r="CJ118" s="4"/>
      <c r="CK118" s="4"/>
      <c r="CL118" s="4"/>
      <c r="CM118" s="4"/>
      <c r="CN118" s="4"/>
      <c r="CO118" s="4"/>
      <c r="CP118" s="4"/>
      <c r="CQ118" s="4"/>
      <c r="CR118" s="4"/>
      <c r="CS118" s="4"/>
      <c r="CT118" s="4"/>
      <c r="CU118" s="4"/>
      <c r="CV118" s="4"/>
      <c r="CW118" s="4"/>
      <c r="CX118" s="4"/>
      <c r="CY118" s="4"/>
      <c r="CZ118" s="4"/>
      <c r="DA118" s="4"/>
      <c r="DB118" s="4"/>
      <c r="DC118" s="4"/>
      <c r="DD118" s="4"/>
      <c r="DE118" s="4"/>
      <c r="DF118" s="4"/>
      <c r="DG118" s="4"/>
      <c r="DH118" s="4"/>
      <c r="DI118" s="4"/>
      <c r="DJ118" s="4"/>
      <c r="DK118" s="4"/>
      <c r="DL118" s="4"/>
      <c r="DM118" s="4"/>
      <c r="DN118" s="4"/>
      <c r="DO118" s="4"/>
      <c r="DP118" s="4"/>
      <c r="DQ118" s="4"/>
      <c r="DR118" s="4"/>
      <c r="DS118" s="4"/>
      <c r="DT118" s="4"/>
      <c r="DU118" s="4"/>
      <c r="DV118" s="4"/>
      <c r="DW118" s="4"/>
      <c r="DX118" s="4"/>
      <c r="DY118" s="4"/>
      <c r="DZ118" s="4"/>
      <c r="EA118" s="4"/>
      <c r="EB118" s="4"/>
      <c r="EC118" s="4"/>
      <c r="ED118" s="4"/>
      <c r="EE118" s="4"/>
      <c r="EF118" s="4"/>
      <c r="EG118" s="4"/>
      <c r="EH118" s="4"/>
      <c r="EI118" s="4"/>
      <c r="EJ118" s="4"/>
      <c r="EK118" s="4"/>
      <c r="EL118" s="4"/>
      <c r="EM118" s="4"/>
      <c r="EN118" s="4"/>
      <c r="EO118" s="4"/>
      <c r="EP118" s="4"/>
      <c r="EQ118" s="4"/>
      <c r="ER118" s="4"/>
      <c r="ES118" s="4"/>
      <c r="ET118" s="4"/>
      <c r="EU118" s="4"/>
      <c r="EV118" s="4"/>
      <c r="EW118" s="4"/>
      <c r="EX118" s="4"/>
      <c r="EY118" s="4"/>
      <c r="EZ118" s="4"/>
      <c r="FA118" s="4"/>
      <c r="FB118" s="4"/>
      <c r="FC118" s="4"/>
      <c r="FD118" s="4"/>
      <c r="FE118" s="4"/>
      <c r="FF118" s="4"/>
      <c r="FG118" s="4"/>
      <c r="FH118" s="4"/>
      <c r="FI118" s="4"/>
      <c r="FJ118" s="4"/>
      <c r="FK118" s="4"/>
      <c r="FL118" s="4"/>
      <c r="FM118" s="4"/>
      <c r="FN118" s="4"/>
      <c r="FO118" s="4"/>
      <c r="FP118" s="4"/>
    </row>
    <row r="119" spans="1:172">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c r="AA119" s="4"/>
      <c r="AB119" s="4"/>
      <c r="AC119" s="4"/>
      <c r="AD119" s="4"/>
      <c r="AE119" s="4"/>
      <c r="AF119" s="4"/>
      <c r="AG119" s="4"/>
      <c r="AH119" s="4"/>
      <c r="AI119" s="4"/>
      <c r="AJ119" s="4"/>
      <c r="AK119" s="4"/>
      <c r="AL119" s="4"/>
      <c r="AM119" s="4"/>
      <c r="AN119" s="4"/>
      <c r="AO119" s="4"/>
      <c r="AP119" s="4"/>
      <c r="AQ119" s="4"/>
      <c r="AR119" s="4"/>
      <c r="AS119" s="4"/>
      <c r="AT119" s="4"/>
      <c r="AU119" s="4"/>
      <c r="AV119" s="4"/>
      <c r="AW119" s="4"/>
      <c r="AX119" s="4"/>
      <c r="AY119" s="4"/>
      <c r="AZ119" s="4"/>
      <c r="BA119" s="4"/>
      <c r="BB119" s="4"/>
      <c r="BC119" s="4"/>
      <c r="BD119" s="4"/>
      <c r="BE119" s="4"/>
      <c r="BF119" s="4"/>
      <c r="BG119" s="4"/>
      <c r="BH119" s="4"/>
      <c r="BI119" s="4"/>
      <c r="BJ119" s="4"/>
      <c r="BK119" s="4"/>
      <c r="BL119" s="4"/>
      <c r="BM119" s="4"/>
      <c r="BN119" s="4"/>
      <c r="BO119" s="4"/>
      <c r="BP119" s="4"/>
      <c r="BQ119" s="4"/>
      <c r="BR119" s="4"/>
      <c r="BS119" s="4"/>
      <c r="BT119" s="4"/>
      <c r="BU119" s="4"/>
      <c r="BV119" s="4"/>
      <c r="BW119" s="4"/>
      <c r="BX119" s="4"/>
      <c r="BY119" s="4"/>
      <c r="BZ119" s="4"/>
      <c r="CA119" s="4"/>
      <c r="CB119" s="4"/>
      <c r="CC119" s="4"/>
      <c r="CD119" s="4"/>
      <c r="CE119" s="4"/>
      <c r="CF119" s="4"/>
      <c r="CG119" s="4"/>
      <c r="CH119" s="4"/>
      <c r="CI119" s="4"/>
      <c r="CJ119" s="4"/>
      <c r="CK119" s="4"/>
      <c r="CL119" s="4"/>
      <c r="CM119" s="4"/>
      <c r="CN119" s="4"/>
      <c r="CO119" s="4"/>
      <c r="CP119" s="4"/>
      <c r="CQ119" s="4"/>
      <c r="CR119" s="4"/>
      <c r="CS119" s="4"/>
      <c r="CT119" s="4"/>
      <c r="CU119" s="4"/>
      <c r="CV119" s="4"/>
      <c r="CW119" s="4"/>
      <c r="CX119" s="4"/>
      <c r="CY119" s="4"/>
      <c r="CZ119" s="4"/>
      <c r="DA119" s="4"/>
      <c r="DB119" s="4"/>
      <c r="DC119" s="4"/>
      <c r="DD119" s="4"/>
      <c r="DE119" s="4"/>
      <c r="DF119" s="4"/>
      <c r="DG119" s="4"/>
      <c r="DH119" s="4"/>
      <c r="DI119" s="4"/>
      <c r="DJ119" s="4"/>
      <c r="DK119" s="4"/>
      <c r="DL119" s="4"/>
      <c r="DM119" s="4"/>
      <c r="DN119" s="4"/>
      <c r="DO119" s="4"/>
      <c r="DP119" s="4"/>
      <c r="DQ119" s="4"/>
      <c r="DR119" s="4"/>
      <c r="DS119" s="4"/>
      <c r="DT119" s="4"/>
      <c r="DU119" s="4"/>
      <c r="DV119" s="4"/>
      <c r="DW119" s="4"/>
      <c r="DX119" s="4"/>
      <c r="DY119" s="4"/>
      <c r="DZ119" s="4"/>
      <c r="EA119" s="4"/>
      <c r="EB119" s="4"/>
      <c r="EC119" s="4"/>
      <c r="ED119" s="4"/>
      <c r="EE119" s="4"/>
      <c r="EF119" s="4"/>
      <c r="EG119" s="4"/>
      <c r="EH119" s="4"/>
      <c r="EI119" s="4"/>
      <c r="EJ119" s="4"/>
      <c r="EK119" s="4"/>
      <c r="EL119" s="4"/>
      <c r="EM119" s="4"/>
      <c r="EN119" s="4"/>
      <c r="EO119" s="4"/>
      <c r="EP119" s="4"/>
      <c r="EQ119" s="4"/>
      <c r="ER119" s="4"/>
      <c r="ES119" s="4"/>
      <c r="ET119" s="4"/>
      <c r="EU119" s="4"/>
      <c r="EV119" s="4"/>
      <c r="EW119" s="4"/>
      <c r="EX119" s="4"/>
      <c r="EY119" s="4"/>
      <c r="EZ119" s="4"/>
      <c r="FA119" s="4"/>
      <c r="FB119" s="4"/>
      <c r="FC119" s="4"/>
      <c r="FD119" s="4"/>
      <c r="FE119" s="4"/>
      <c r="FF119" s="4"/>
      <c r="FG119" s="4"/>
      <c r="FH119" s="4"/>
      <c r="FI119" s="4"/>
      <c r="FJ119" s="4"/>
      <c r="FK119" s="4"/>
      <c r="FL119" s="4"/>
      <c r="FM119" s="4"/>
      <c r="FN119" s="4"/>
      <c r="FO119" s="4"/>
      <c r="FP119" s="4"/>
    </row>
    <row r="120" spans="1:172">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c r="AA120" s="4"/>
      <c r="AB120" s="4"/>
      <c r="AC120" s="4"/>
      <c r="AD120" s="4"/>
      <c r="AE120" s="4"/>
      <c r="AF120" s="4"/>
      <c r="AG120" s="4"/>
      <c r="AH120" s="4"/>
      <c r="AI120" s="4"/>
      <c r="AJ120" s="4"/>
      <c r="AK120" s="4"/>
      <c r="AL120" s="4"/>
      <c r="AM120" s="4"/>
      <c r="AN120" s="4"/>
      <c r="AO120" s="4"/>
      <c r="AP120" s="4"/>
      <c r="AQ120" s="4"/>
      <c r="AR120" s="4"/>
      <c r="AS120" s="4"/>
      <c r="AT120" s="4"/>
      <c r="AU120" s="4"/>
      <c r="AV120" s="4"/>
      <c r="AW120" s="4"/>
      <c r="AX120" s="4"/>
      <c r="AY120" s="4"/>
      <c r="AZ120" s="4"/>
      <c r="BA120" s="4"/>
      <c r="BB120" s="4"/>
      <c r="BC120" s="4"/>
      <c r="BD120" s="4"/>
      <c r="BE120" s="4"/>
      <c r="BF120" s="4"/>
      <c r="BG120" s="4"/>
      <c r="BH120" s="4"/>
      <c r="BI120" s="4"/>
      <c r="BJ120" s="4"/>
      <c r="BK120" s="4"/>
      <c r="BL120" s="4"/>
      <c r="BM120" s="4"/>
      <c r="BN120" s="4"/>
      <c r="BO120" s="4"/>
      <c r="BP120" s="4"/>
      <c r="BQ120" s="4"/>
      <c r="BR120" s="4"/>
      <c r="BS120" s="4"/>
      <c r="BT120" s="4"/>
      <c r="BU120" s="4"/>
      <c r="BV120" s="4"/>
      <c r="BW120" s="4"/>
      <c r="BX120" s="4"/>
      <c r="BY120" s="4"/>
      <c r="BZ120" s="4"/>
      <c r="CA120" s="4"/>
      <c r="CB120" s="4"/>
      <c r="CC120" s="4"/>
      <c r="CD120" s="4"/>
      <c r="CE120" s="4"/>
      <c r="CF120" s="4"/>
      <c r="CG120" s="4"/>
      <c r="CH120" s="4"/>
      <c r="CI120" s="4"/>
      <c r="CJ120" s="4"/>
      <c r="CK120" s="4"/>
      <c r="CL120" s="4"/>
      <c r="CM120" s="4"/>
      <c r="CN120" s="4"/>
      <c r="CO120" s="4"/>
      <c r="CP120" s="4"/>
      <c r="CQ120" s="4"/>
      <c r="CR120" s="4"/>
      <c r="CS120" s="4"/>
      <c r="CT120" s="4"/>
      <c r="CU120" s="4"/>
      <c r="CV120" s="4"/>
      <c r="CW120" s="4"/>
      <c r="CX120" s="4"/>
      <c r="CY120" s="4"/>
      <c r="CZ120" s="4"/>
      <c r="DA120" s="4"/>
      <c r="DB120" s="4"/>
      <c r="DC120" s="4"/>
      <c r="DD120" s="4"/>
      <c r="DE120" s="4"/>
      <c r="DF120" s="4"/>
      <c r="DG120" s="4"/>
      <c r="DH120" s="4"/>
      <c r="DI120" s="4"/>
      <c r="DJ120" s="4"/>
      <c r="DK120" s="4"/>
      <c r="DL120" s="4"/>
      <c r="DM120" s="4"/>
      <c r="DN120" s="4"/>
      <c r="DO120" s="4"/>
      <c r="DP120" s="4"/>
      <c r="DQ120" s="4"/>
      <c r="DR120" s="4"/>
      <c r="DS120" s="4"/>
      <c r="DT120" s="4"/>
      <c r="DU120" s="4"/>
      <c r="DV120" s="4"/>
      <c r="DW120" s="4"/>
      <c r="DX120" s="4"/>
      <c r="DY120" s="4"/>
      <c r="DZ120" s="4"/>
      <c r="EA120" s="4"/>
      <c r="EB120" s="4"/>
      <c r="EC120" s="4"/>
      <c r="ED120" s="4"/>
      <c r="EE120" s="4"/>
      <c r="EF120" s="4"/>
      <c r="EG120" s="4"/>
      <c r="EH120" s="4"/>
      <c r="EI120" s="4"/>
      <c r="EJ120" s="4"/>
      <c r="EK120" s="4"/>
      <c r="EL120" s="4"/>
      <c r="EM120" s="4"/>
      <c r="EN120" s="4"/>
      <c r="EO120" s="4"/>
      <c r="EP120" s="4"/>
      <c r="EQ120" s="4"/>
      <c r="ER120" s="4"/>
      <c r="ES120" s="4"/>
      <c r="ET120" s="4"/>
      <c r="EU120" s="4"/>
      <c r="EV120" s="4"/>
      <c r="EW120" s="4"/>
      <c r="EX120" s="4"/>
      <c r="EY120" s="4"/>
      <c r="EZ120" s="4"/>
      <c r="FA120" s="4"/>
      <c r="FB120" s="4"/>
      <c r="FC120" s="4"/>
      <c r="FD120" s="4"/>
      <c r="FE120" s="4"/>
      <c r="FF120" s="4"/>
      <c r="FG120" s="4"/>
      <c r="FH120" s="4"/>
      <c r="FI120" s="4"/>
      <c r="FJ120" s="4"/>
      <c r="FK120" s="4"/>
      <c r="FL120" s="4"/>
      <c r="FM120" s="4"/>
      <c r="FN120" s="4"/>
      <c r="FO120" s="4"/>
      <c r="FP120" s="4"/>
    </row>
    <row r="121" spans="1:172">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c r="AA121" s="4"/>
      <c r="AB121" s="4"/>
      <c r="AC121" s="4"/>
      <c r="AD121" s="4"/>
      <c r="AE121" s="4"/>
      <c r="AF121" s="4"/>
      <c r="AG121" s="4"/>
      <c r="AH121" s="4"/>
      <c r="AI121" s="4"/>
      <c r="AJ121" s="4"/>
      <c r="AK121" s="4"/>
      <c r="AL121" s="4"/>
      <c r="AM121" s="4"/>
      <c r="AN121" s="4"/>
      <c r="AO121" s="4"/>
      <c r="AP121" s="4"/>
      <c r="AQ121" s="4"/>
      <c r="AR121" s="4"/>
      <c r="AS121" s="4"/>
      <c r="AT121" s="4"/>
      <c r="AU121" s="4"/>
      <c r="AV121" s="4"/>
      <c r="AW121" s="4"/>
      <c r="AX121" s="4"/>
      <c r="AY121" s="4"/>
      <c r="AZ121" s="4"/>
      <c r="BA121" s="4"/>
      <c r="BB121" s="4"/>
      <c r="BC121" s="4"/>
      <c r="BD121" s="4"/>
      <c r="BE121" s="4"/>
      <c r="BF121" s="4"/>
      <c r="BG121" s="4"/>
      <c r="BH121" s="4"/>
      <c r="BI121" s="4"/>
      <c r="BJ121" s="4"/>
      <c r="BK121" s="4"/>
      <c r="BL121" s="4"/>
      <c r="BM121" s="4"/>
      <c r="BN121" s="4"/>
      <c r="BO121" s="4"/>
      <c r="BP121" s="4"/>
      <c r="BQ121" s="4"/>
      <c r="BR121" s="4"/>
      <c r="BS121" s="4"/>
      <c r="BT121" s="4"/>
      <c r="BU121" s="4"/>
      <c r="BV121" s="4"/>
      <c r="BW121" s="4"/>
      <c r="BX121" s="4"/>
      <c r="BY121" s="4"/>
      <c r="BZ121" s="4"/>
      <c r="CA121" s="4"/>
      <c r="CB121" s="4"/>
      <c r="CC121" s="4"/>
      <c r="CD121" s="4"/>
      <c r="CE121" s="4"/>
      <c r="CF121" s="4"/>
      <c r="CG121" s="4"/>
      <c r="CH121" s="4"/>
      <c r="CI121" s="4"/>
      <c r="CJ121" s="4"/>
      <c r="CK121" s="4"/>
      <c r="CL121" s="4"/>
      <c r="CM121" s="4"/>
      <c r="CN121" s="4"/>
      <c r="CO121" s="4"/>
      <c r="CP121" s="4"/>
      <c r="CQ121" s="4"/>
      <c r="CR121" s="4"/>
      <c r="CS121" s="4"/>
      <c r="CT121" s="4"/>
      <c r="CU121" s="4"/>
      <c r="CV121" s="4"/>
      <c r="CW121" s="4"/>
      <c r="CX121" s="4"/>
      <c r="CY121" s="4"/>
      <c r="CZ121" s="4"/>
      <c r="DA121" s="4"/>
      <c r="DB121" s="4"/>
      <c r="DC121" s="4"/>
      <c r="DD121" s="4"/>
      <c r="DE121" s="4"/>
      <c r="DF121" s="4"/>
      <c r="DG121" s="4"/>
      <c r="DH121" s="4"/>
      <c r="DI121" s="4"/>
      <c r="DJ121" s="4"/>
      <c r="DK121" s="4"/>
      <c r="DL121" s="4"/>
      <c r="DM121" s="4"/>
      <c r="DN121" s="4"/>
      <c r="DO121" s="4"/>
      <c r="DP121" s="4"/>
      <c r="DQ121" s="4"/>
      <c r="DR121" s="4"/>
      <c r="DS121" s="4"/>
      <c r="DT121" s="4"/>
      <c r="DU121" s="4"/>
      <c r="DV121" s="4"/>
      <c r="DW121" s="4"/>
      <c r="DX121" s="4"/>
      <c r="DY121" s="4"/>
      <c r="DZ121" s="4"/>
      <c r="EA121" s="4"/>
      <c r="EB121" s="4"/>
      <c r="EC121" s="4"/>
      <c r="ED121" s="4"/>
      <c r="EE121" s="4"/>
      <c r="EF121" s="4"/>
      <c r="EG121" s="4"/>
      <c r="EH121" s="4"/>
      <c r="EI121" s="4"/>
      <c r="EJ121" s="4"/>
      <c r="EK121" s="4"/>
      <c r="EL121" s="4"/>
      <c r="EM121" s="4"/>
      <c r="EN121" s="4"/>
      <c r="EO121" s="4"/>
      <c r="EP121" s="4"/>
      <c r="EQ121" s="4"/>
      <c r="ER121" s="4"/>
      <c r="ES121" s="4"/>
      <c r="ET121" s="4"/>
      <c r="EU121" s="4"/>
      <c r="EV121" s="4"/>
      <c r="EW121" s="4"/>
      <c r="EX121" s="4"/>
      <c r="EY121" s="4"/>
      <c r="EZ121" s="4"/>
      <c r="FA121" s="4"/>
      <c r="FB121" s="4"/>
      <c r="FC121" s="4"/>
      <c r="FD121" s="4"/>
      <c r="FE121" s="4"/>
      <c r="FF121" s="4"/>
      <c r="FG121" s="4"/>
      <c r="FH121" s="4"/>
      <c r="FI121" s="4"/>
      <c r="FJ121" s="4"/>
      <c r="FK121" s="4"/>
      <c r="FL121" s="4"/>
      <c r="FM121" s="4"/>
      <c r="FN121" s="4"/>
      <c r="FO121" s="4"/>
      <c r="FP121" s="4"/>
    </row>
    <row r="122" spans="1:172">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c r="AA122" s="4"/>
      <c r="AB122" s="4"/>
      <c r="AC122" s="4"/>
      <c r="AD122" s="4"/>
      <c r="AE122" s="4"/>
      <c r="AF122" s="4"/>
      <c r="AG122" s="4"/>
      <c r="AH122" s="4"/>
      <c r="AI122" s="4"/>
      <c r="AJ122" s="4"/>
      <c r="AK122" s="4"/>
      <c r="AL122" s="4"/>
      <c r="AM122" s="4"/>
      <c r="AN122" s="4"/>
      <c r="AO122" s="4"/>
      <c r="AP122" s="4"/>
      <c r="AQ122" s="4"/>
      <c r="AR122" s="4"/>
      <c r="AS122" s="4"/>
      <c r="AT122" s="4"/>
      <c r="AU122" s="4"/>
      <c r="AV122" s="4"/>
      <c r="AW122" s="4"/>
      <c r="AX122" s="4"/>
      <c r="AY122" s="4"/>
      <c r="AZ122" s="4"/>
      <c r="BA122" s="4"/>
      <c r="BB122" s="4"/>
      <c r="BC122" s="4"/>
      <c r="BD122" s="4"/>
      <c r="BE122" s="4"/>
      <c r="BF122" s="4"/>
      <c r="BG122" s="4"/>
      <c r="BH122" s="4"/>
      <c r="BI122" s="4"/>
      <c r="BJ122" s="4"/>
      <c r="BK122" s="4"/>
      <c r="BL122" s="4"/>
      <c r="BM122" s="4"/>
      <c r="BN122" s="4"/>
      <c r="BO122" s="4"/>
      <c r="BP122" s="4"/>
      <c r="BQ122" s="4"/>
      <c r="BR122" s="4"/>
      <c r="BS122" s="4"/>
      <c r="BT122" s="4"/>
      <c r="BU122" s="4"/>
      <c r="BV122" s="4"/>
      <c r="BW122" s="4"/>
      <c r="BX122" s="4"/>
      <c r="BY122" s="4"/>
      <c r="BZ122" s="4"/>
      <c r="CA122" s="4"/>
      <c r="CB122" s="4"/>
      <c r="CC122" s="4"/>
      <c r="CD122" s="4"/>
      <c r="CE122" s="4"/>
      <c r="CF122" s="4"/>
      <c r="CG122" s="4"/>
      <c r="CH122" s="4"/>
      <c r="CI122" s="4"/>
      <c r="CJ122" s="4"/>
      <c r="CK122" s="4"/>
      <c r="CL122" s="4"/>
      <c r="CM122" s="4"/>
      <c r="CN122" s="4"/>
      <c r="CO122" s="4"/>
      <c r="CP122" s="4"/>
      <c r="CQ122" s="4"/>
      <c r="CR122" s="4"/>
      <c r="CS122" s="4"/>
      <c r="CT122" s="4"/>
      <c r="CU122" s="4"/>
      <c r="CV122" s="4"/>
      <c r="CW122" s="4"/>
      <c r="CX122" s="4"/>
      <c r="CY122" s="4"/>
      <c r="CZ122" s="4"/>
      <c r="DA122" s="4"/>
      <c r="DB122" s="4"/>
      <c r="DC122" s="4"/>
      <c r="DD122" s="4"/>
      <c r="DE122" s="4"/>
      <c r="DF122" s="4"/>
      <c r="DG122" s="4"/>
      <c r="DH122" s="4"/>
      <c r="DI122" s="4"/>
      <c r="DJ122" s="4"/>
      <c r="DK122" s="4"/>
      <c r="DL122" s="4"/>
      <c r="DM122" s="4"/>
      <c r="DN122" s="4"/>
      <c r="DO122" s="4"/>
      <c r="DP122" s="4"/>
      <c r="DQ122" s="4"/>
      <c r="DR122" s="4"/>
      <c r="DS122" s="4"/>
      <c r="DT122" s="4"/>
      <c r="DU122" s="4"/>
      <c r="DV122" s="4"/>
      <c r="DW122" s="4"/>
      <c r="DX122" s="4"/>
      <c r="DY122" s="4"/>
      <c r="DZ122" s="4"/>
      <c r="EA122" s="4"/>
      <c r="EB122" s="4"/>
      <c r="EC122" s="4"/>
      <c r="ED122" s="4"/>
      <c r="EE122" s="4"/>
      <c r="EF122" s="4"/>
      <c r="EG122" s="4"/>
      <c r="EH122" s="4"/>
      <c r="EI122" s="4"/>
      <c r="EJ122" s="4"/>
      <c r="EK122" s="4"/>
      <c r="EL122" s="4"/>
      <c r="EM122" s="4"/>
      <c r="EN122" s="4"/>
      <c r="EO122" s="4"/>
      <c r="EP122" s="4"/>
      <c r="EQ122" s="4"/>
      <c r="ER122" s="4"/>
      <c r="ES122" s="4"/>
      <c r="ET122" s="4"/>
      <c r="EU122" s="4"/>
      <c r="EV122" s="4"/>
      <c r="EW122" s="4"/>
      <c r="EX122" s="4"/>
      <c r="EY122" s="4"/>
      <c r="EZ122" s="4"/>
      <c r="FA122" s="4"/>
      <c r="FB122" s="4"/>
      <c r="FC122" s="4"/>
      <c r="FD122" s="4"/>
      <c r="FE122" s="4"/>
      <c r="FF122" s="4"/>
      <c r="FG122" s="4"/>
      <c r="FH122" s="4"/>
      <c r="FI122" s="4"/>
      <c r="FJ122" s="4"/>
      <c r="FK122" s="4"/>
      <c r="FL122" s="4"/>
      <c r="FM122" s="4"/>
      <c r="FN122" s="4"/>
      <c r="FO122" s="4"/>
      <c r="FP122" s="4"/>
    </row>
    <row r="123" spans="1:172">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c r="AA123" s="4"/>
      <c r="AB123" s="4"/>
      <c r="AC123" s="4"/>
      <c r="AD123" s="4"/>
      <c r="AE123" s="4"/>
      <c r="AF123" s="4"/>
      <c r="AG123" s="4"/>
      <c r="AH123" s="4"/>
      <c r="AI123" s="4"/>
      <c r="AJ123" s="4"/>
      <c r="AK123" s="4"/>
      <c r="AL123" s="4"/>
      <c r="AM123" s="4"/>
      <c r="AN123" s="4"/>
      <c r="AO123" s="4"/>
      <c r="AP123" s="4"/>
      <c r="AQ123" s="4"/>
      <c r="AR123" s="4"/>
      <c r="AS123" s="4"/>
      <c r="AT123" s="4"/>
      <c r="AU123" s="4"/>
      <c r="AV123" s="4"/>
      <c r="AW123" s="4"/>
      <c r="AX123" s="4"/>
      <c r="AY123" s="4"/>
      <c r="AZ123" s="4"/>
      <c r="BA123" s="4"/>
      <c r="BB123" s="4"/>
      <c r="BC123" s="4"/>
      <c r="BD123" s="4"/>
      <c r="BE123" s="4"/>
      <c r="BF123" s="4"/>
      <c r="BG123" s="4"/>
      <c r="BH123" s="4"/>
      <c r="BI123" s="4"/>
      <c r="BJ123" s="4"/>
      <c r="BK123" s="4"/>
      <c r="BL123" s="4"/>
      <c r="BM123" s="4"/>
      <c r="BN123" s="4"/>
      <c r="BO123" s="4"/>
      <c r="BP123" s="4"/>
      <c r="BQ123" s="4"/>
      <c r="BR123" s="4"/>
      <c r="BS123" s="4"/>
      <c r="BT123" s="4"/>
      <c r="BU123" s="4"/>
      <c r="BV123" s="4"/>
      <c r="BW123" s="4"/>
      <c r="BX123" s="4"/>
      <c r="BY123" s="4"/>
      <c r="BZ123" s="4"/>
      <c r="CA123" s="4"/>
      <c r="CB123" s="4"/>
      <c r="CC123" s="4"/>
      <c r="CD123" s="4"/>
      <c r="CE123" s="4"/>
      <c r="CF123" s="4"/>
      <c r="CG123" s="4"/>
      <c r="CH123" s="4"/>
      <c r="CI123" s="4"/>
      <c r="CJ123" s="4"/>
      <c r="CK123" s="4"/>
      <c r="CL123" s="4"/>
      <c r="CM123" s="4"/>
      <c r="CN123" s="4"/>
      <c r="CO123" s="4"/>
      <c r="CP123" s="4"/>
      <c r="CQ123" s="4"/>
      <c r="CR123" s="4"/>
      <c r="CS123" s="4"/>
      <c r="CT123" s="4"/>
      <c r="CU123" s="4"/>
      <c r="CV123" s="4"/>
      <c r="CW123" s="4"/>
      <c r="CX123" s="4"/>
      <c r="CY123" s="4"/>
      <c r="CZ123" s="4"/>
      <c r="DA123" s="4"/>
      <c r="DB123" s="4"/>
      <c r="DC123" s="4"/>
      <c r="DD123" s="4"/>
      <c r="DE123" s="4"/>
      <c r="DF123" s="4"/>
      <c r="DG123" s="4"/>
      <c r="DH123" s="4"/>
      <c r="DI123" s="4"/>
      <c r="DJ123" s="4"/>
      <c r="DK123" s="4"/>
      <c r="DL123" s="4"/>
      <c r="DM123" s="4"/>
      <c r="DN123" s="4"/>
      <c r="DO123" s="4"/>
      <c r="DP123" s="4"/>
      <c r="DQ123" s="4"/>
      <c r="DR123" s="4"/>
      <c r="DS123" s="4"/>
      <c r="DT123" s="4"/>
      <c r="DU123" s="4"/>
      <c r="DV123" s="4"/>
      <c r="DW123" s="4"/>
      <c r="DX123" s="4"/>
      <c r="DY123" s="4"/>
      <c r="DZ123" s="4"/>
      <c r="EA123" s="4"/>
      <c r="EB123" s="4"/>
      <c r="EC123" s="4"/>
      <c r="ED123" s="4"/>
      <c r="EE123" s="4"/>
      <c r="EF123" s="4"/>
      <c r="EG123" s="4"/>
      <c r="EH123" s="4"/>
      <c r="EI123" s="4"/>
      <c r="EJ123" s="4"/>
      <c r="EK123" s="4"/>
      <c r="EL123" s="4"/>
      <c r="EM123" s="4"/>
      <c r="EN123" s="4"/>
      <c r="EO123" s="4"/>
      <c r="EP123" s="4"/>
      <c r="EQ123" s="4"/>
      <c r="ER123" s="4"/>
      <c r="ES123" s="4"/>
      <c r="ET123" s="4"/>
      <c r="EU123" s="4"/>
      <c r="EV123" s="4"/>
      <c r="EW123" s="4"/>
      <c r="EX123" s="4"/>
      <c r="EY123" s="4"/>
      <c r="EZ123" s="4"/>
      <c r="FA123" s="4"/>
      <c r="FB123" s="4"/>
      <c r="FC123" s="4"/>
      <c r="FD123" s="4"/>
      <c r="FE123" s="4"/>
      <c r="FF123" s="4"/>
      <c r="FG123" s="4"/>
      <c r="FH123" s="4"/>
      <c r="FI123" s="4"/>
      <c r="FJ123" s="4"/>
      <c r="FK123" s="4"/>
      <c r="FL123" s="4"/>
      <c r="FM123" s="4"/>
      <c r="FN123" s="4"/>
      <c r="FO123" s="4"/>
      <c r="FP123" s="4"/>
    </row>
    <row r="124" spans="1:172">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c r="AA124" s="4"/>
      <c r="AB124" s="4"/>
      <c r="AC124" s="4"/>
      <c r="AD124" s="4"/>
      <c r="AE124" s="4"/>
      <c r="AF124" s="4"/>
      <c r="AG124" s="4"/>
      <c r="AH124" s="4"/>
      <c r="AI124" s="4"/>
      <c r="AJ124" s="4"/>
      <c r="AK124" s="4"/>
      <c r="AL124" s="4"/>
      <c r="AM124" s="4"/>
      <c r="AN124" s="4"/>
      <c r="AO124" s="4"/>
      <c r="AP124" s="4"/>
      <c r="AQ124" s="4"/>
      <c r="AR124" s="4"/>
      <c r="AS124" s="4"/>
      <c r="AT124" s="4"/>
      <c r="AU124" s="4"/>
      <c r="AV124" s="4"/>
      <c r="AW124" s="4"/>
      <c r="AX124" s="4"/>
      <c r="AY124" s="4"/>
      <c r="AZ124" s="4"/>
      <c r="BA124" s="4"/>
      <c r="BB124" s="4"/>
      <c r="BC124" s="4"/>
      <c r="BD124" s="4"/>
      <c r="BE124" s="4"/>
      <c r="BF124" s="4"/>
      <c r="BG124" s="4"/>
      <c r="BH124" s="4"/>
      <c r="BI124" s="4"/>
      <c r="BJ124" s="4"/>
      <c r="BK124" s="4"/>
      <c r="BL124" s="4"/>
      <c r="BM124" s="4"/>
      <c r="BN124" s="4"/>
      <c r="BO124" s="4"/>
      <c r="BP124" s="4"/>
      <c r="BQ124" s="4"/>
      <c r="BR124" s="4"/>
      <c r="BS124" s="4"/>
      <c r="BT124" s="4"/>
      <c r="BU124" s="4"/>
      <c r="BV124" s="4"/>
      <c r="BW124" s="4"/>
      <c r="BX124" s="4"/>
      <c r="BY124" s="4"/>
      <c r="BZ124" s="4"/>
      <c r="CA124" s="4"/>
      <c r="CB124" s="4"/>
      <c r="CC124" s="4"/>
      <c r="CD124" s="4"/>
      <c r="CE124" s="4"/>
      <c r="CF124" s="4"/>
      <c r="CG124" s="4"/>
      <c r="CH124" s="4"/>
      <c r="CI124" s="4"/>
      <c r="CJ124" s="4"/>
      <c r="CK124" s="4"/>
      <c r="CL124" s="4"/>
      <c r="CM124" s="4"/>
      <c r="CN124" s="4"/>
      <c r="CO124" s="4"/>
      <c r="CP124" s="4"/>
      <c r="CQ124" s="4"/>
      <c r="CR124" s="4"/>
      <c r="CS124" s="4"/>
      <c r="CT124" s="4"/>
      <c r="CU124" s="4"/>
      <c r="CV124" s="4"/>
      <c r="CW124" s="4"/>
      <c r="CX124" s="4"/>
      <c r="CY124" s="4"/>
      <c r="CZ124" s="4"/>
      <c r="DA124" s="4"/>
      <c r="DB124" s="4"/>
      <c r="DC124" s="4"/>
      <c r="DD124" s="4"/>
      <c r="DE124" s="4"/>
      <c r="DF124" s="4"/>
      <c r="DG124" s="4"/>
      <c r="DH124" s="4"/>
      <c r="DI124" s="4"/>
      <c r="DJ124" s="4"/>
      <c r="DK124" s="4"/>
      <c r="DL124" s="4"/>
      <c r="DM124" s="4"/>
      <c r="DN124" s="4"/>
      <c r="DO124" s="4"/>
      <c r="DP124" s="4"/>
      <c r="DQ124" s="4"/>
      <c r="DR124" s="4"/>
      <c r="DS124" s="4"/>
      <c r="DT124" s="4"/>
      <c r="DU124" s="4"/>
      <c r="DV124" s="4"/>
      <c r="DW124" s="4"/>
      <c r="DX124" s="4"/>
      <c r="DY124" s="4"/>
      <c r="DZ124" s="4"/>
      <c r="EA124" s="4"/>
      <c r="EB124" s="4"/>
      <c r="EC124" s="4"/>
      <c r="ED124" s="4"/>
      <c r="EE124" s="4"/>
      <c r="EF124" s="4"/>
      <c r="EG124" s="4"/>
      <c r="EH124" s="4"/>
      <c r="EI124" s="4"/>
      <c r="EJ124" s="4"/>
      <c r="EK124" s="4"/>
      <c r="EL124" s="4"/>
      <c r="EM124" s="4"/>
      <c r="EN124" s="4"/>
      <c r="EO124" s="4"/>
      <c r="EP124" s="4"/>
      <c r="EQ124" s="4"/>
      <c r="ER124" s="4"/>
      <c r="ES124" s="4"/>
      <c r="ET124" s="4"/>
      <c r="EU124" s="4"/>
      <c r="EV124" s="4"/>
      <c r="EW124" s="4"/>
      <c r="EX124" s="4"/>
      <c r="EY124" s="4"/>
      <c r="EZ124" s="4"/>
      <c r="FA124" s="4"/>
      <c r="FB124" s="4"/>
      <c r="FC124" s="4"/>
      <c r="FD124" s="4"/>
      <c r="FE124" s="4"/>
      <c r="FF124" s="4"/>
      <c r="FG124" s="4"/>
      <c r="FH124" s="4"/>
      <c r="FI124" s="4"/>
      <c r="FJ124" s="4"/>
      <c r="FK124" s="4"/>
      <c r="FL124" s="4"/>
      <c r="FM124" s="4"/>
      <c r="FN124" s="4"/>
      <c r="FO124" s="4"/>
      <c r="FP124" s="4"/>
    </row>
    <row r="125" spans="1:172">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c r="AA125" s="4"/>
      <c r="AB125" s="4"/>
      <c r="AC125" s="4"/>
      <c r="AD125" s="4"/>
      <c r="AE125" s="4"/>
      <c r="AF125" s="4"/>
      <c r="AG125" s="4"/>
      <c r="AH125" s="4"/>
      <c r="AI125" s="4"/>
      <c r="AJ125" s="4"/>
      <c r="AK125" s="4"/>
      <c r="AL125" s="4"/>
      <c r="AM125" s="4"/>
      <c r="AN125" s="4"/>
      <c r="AO125" s="4"/>
      <c r="AP125" s="4"/>
      <c r="AQ125" s="4"/>
      <c r="AR125" s="4"/>
      <c r="AS125" s="4"/>
      <c r="AT125" s="4"/>
      <c r="AU125" s="4"/>
      <c r="AV125" s="4"/>
      <c r="AW125" s="4"/>
      <c r="AX125" s="4"/>
      <c r="AY125" s="4"/>
      <c r="AZ125" s="4"/>
      <c r="BA125" s="4"/>
      <c r="BB125" s="4"/>
      <c r="BC125" s="4"/>
      <c r="BD125" s="4"/>
      <c r="BE125" s="4"/>
      <c r="BF125" s="4"/>
      <c r="BG125" s="4"/>
      <c r="BH125" s="4"/>
      <c r="BI125" s="4"/>
      <c r="BJ125" s="4"/>
      <c r="BK125" s="4"/>
      <c r="BL125" s="4"/>
      <c r="BM125" s="4"/>
      <c r="BN125" s="4"/>
      <c r="BO125" s="4"/>
      <c r="BP125" s="4"/>
      <c r="BQ125" s="4"/>
      <c r="BR125" s="4"/>
      <c r="BS125" s="4"/>
      <c r="BT125" s="4"/>
      <c r="BU125" s="4"/>
      <c r="BV125" s="4"/>
      <c r="BW125" s="4"/>
      <c r="BX125" s="4"/>
      <c r="BY125" s="4"/>
      <c r="BZ125" s="4"/>
      <c r="CA125" s="4"/>
      <c r="CB125" s="4"/>
      <c r="CC125" s="4"/>
      <c r="CD125" s="4"/>
      <c r="CE125" s="4"/>
      <c r="CF125" s="4"/>
      <c r="CG125" s="4"/>
      <c r="CH125" s="4"/>
      <c r="CI125" s="4"/>
      <c r="CJ125" s="4"/>
      <c r="CK125" s="4"/>
      <c r="CL125" s="4"/>
      <c r="CM125" s="4"/>
      <c r="CN125" s="4"/>
      <c r="CO125" s="4"/>
      <c r="CP125" s="4"/>
      <c r="CQ125" s="4"/>
      <c r="CR125" s="4"/>
      <c r="CS125" s="4"/>
      <c r="CT125" s="4"/>
      <c r="CU125" s="4"/>
      <c r="CV125" s="4"/>
      <c r="CW125" s="4"/>
      <c r="CX125" s="4"/>
      <c r="CY125" s="4"/>
      <c r="CZ125" s="4"/>
      <c r="DA125" s="4"/>
      <c r="DB125" s="4"/>
      <c r="DC125" s="4"/>
      <c r="DD125" s="4"/>
      <c r="DE125" s="4"/>
      <c r="DF125" s="4"/>
      <c r="DG125" s="4"/>
      <c r="DH125" s="4"/>
      <c r="DI125" s="4"/>
      <c r="DJ125" s="4"/>
      <c r="DK125" s="4"/>
      <c r="DL125" s="4"/>
      <c r="DM125" s="4"/>
      <c r="DN125" s="4"/>
      <c r="DO125" s="4"/>
      <c r="DP125" s="4"/>
      <c r="DQ125" s="4"/>
      <c r="DR125" s="4"/>
      <c r="DS125" s="4"/>
      <c r="DT125" s="4"/>
      <c r="DU125" s="4"/>
      <c r="DV125" s="4"/>
      <c r="DW125" s="4"/>
      <c r="DX125" s="4"/>
      <c r="DY125" s="4"/>
      <c r="DZ125" s="4"/>
      <c r="EA125" s="4"/>
      <c r="EB125" s="4"/>
      <c r="EC125" s="4"/>
      <c r="ED125" s="4"/>
      <c r="EE125" s="4"/>
      <c r="EF125" s="4"/>
      <c r="EG125" s="4"/>
      <c r="EH125" s="4"/>
      <c r="EI125" s="4"/>
      <c r="EJ125" s="4"/>
      <c r="EK125" s="4"/>
      <c r="EL125" s="4"/>
      <c r="EM125" s="4"/>
      <c r="EN125" s="4"/>
      <c r="EO125" s="4"/>
      <c r="EP125" s="4"/>
      <c r="EQ125" s="4"/>
      <c r="ER125" s="4"/>
      <c r="ES125" s="4"/>
      <c r="ET125" s="4"/>
      <c r="EU125" s="4"/>
      <c r="EV125" s="4"/>
      <c r="EW125" s="4"/>
      <c r="EX125" s="4"/>
      <c r="EY125" s="4"/>
      <c r="EZ125" s="4"/>
      <c r="FA125" s="4"/>
      <c r="FB125" s="4"/>
      <c r="FC125" s="4"/>
      <c r="FD125" s="4"/>
      <c r="FE125" s="4"/>
      <c r="FF125" s="4"/>
      <c r="FG125" s="4"/>
      <c r="FH125" s="4"/>
      <c r="FI125" s="4"/>
      <c r="FJ125" s="4"/>
      <c r="FK125" s="4"/>
      <c r="FL125" s="4"/>
      <c r="FM125" s="4"/>
      <c r="FN125" s="4"/>
      <c r="FO125" s="4"/>
      <c r="FP125" s="4"/>
    </row>
    <row r="126" spans="1:172">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c r="AA126" s="4"/>
      <c r="AB126" s="4"/>
      <c r="AC126" s="4"/>
      <c r="AD126" s="4"/>
      <c r="AE126" s="4"/>
      <c r="AF126" s="4"/>
      <c r="AG126" s="4"/>
      <c r="AH126" s="4"/>
      <c r="AI126" s="4"/>
      <c r="AJ126" s="4"/>
      <c r="AK126" s="4"/>
      <c r="AL126" s="4"/>
      <c r="AM126" s="4"/>
      <c r="AN126" s="4"/>
      <c r="AO126" s="4"/>
      <c r="AP126" s="4"/>
      <c r="AQ126" s="4"/>
      <c r="AR126" s="4"/>
      <c r="AS126" s="4"/>
      <c r="AT126" s="4"/>
      <c r="AU126" s="4"/>
      <c r="AV126" s="4"/>
      <c r="AW126" s="4"/>
      <c r="AX126" s="4"/>
      <c r="AY126" s="4"/>
      <c r="AZ126" s="4"/>
      <c r="BA126" s="4"/>
      <c r="BB126" s="4"/>
      <c r="BC126" s="4"/>
      <c r="BD126" s="4"/>
      <c r="BE126" s="4"/>
      <c r="BF126" s="4"/>
      <c r="BG126" s="4"/>
      <c r="BH126" s="4"/>
      <c r="BI126" s="4"/>
      <c r="BJ126" s="4"/>
      <c r="BK126" s="4"/>
      <c r="BL126" s="4"/>
      <c r="BM126" s="4"/>
      <c r="BN126" s="4"/>
      <c r="BO126" s="4"/>
      <c r="BP126" s="4"/>
      <c r="BQ126" s="4"/>
      <c r="BR126" s="4"/>
      <c r="BS126" s="4"/>
      <c r="BT126" s="4"/>
      <c r="BU126" s="4"/>
      <c r="BV126" s="4"/>
      <c r="BW126" s="4"/>
      <c r="BX126" s="4"/>
      <c r="BY126" s="4"/>
      <c r="BZ126" s="4"/>
      <c r="CA126" s="4"/>
      <c r="CB126" s="4"/>
      <c r="CC126" s="4"/>
      <c r="CD126" s="4"/>
      <c r="CE126" s="4"/>
      <c r="CF126" s="4"/>
      <c r="CG126" s="4"/>
      <c r="CH126" s="4"/>
      <c r="CI126" s="4"/>
      <c r="CJ126" s="4"/>
      <c r="CK126" s="4"/>
      <c r="CL126" s="4"/>
      <c r="CM126" s="4"/>
      <c r="CN126" s="4"/>
      <c r="CO126" s="4"/>
      <c r="CP126" s="4"/>
      <c r="CQ126" s="4"/>
      <c r="CR126" s="4"/>
      <c r="CS126" s="4"/>
      <c r="CT126" s="4"/>
      <c r="CU126" s="4"/>
      <c r="CV126" s="4"/>
      <c r="CW126" s="4"/>
      <c r="CX126" s="4"/>
      <c r="CY126" s="4"/>
      <c r="CZ126" s="4"/>
      <c r="DA126" s="4"/>
      <c r="DB126" s="4"/>
      <c r="DC126" s="4"/>
      <c r="DD126" s="4"/>
      <c r="DE126" s="4"/>
      <c r="DF126" s="4"/>
      <c r="DG126" s="4"/>
      <c r="DH126" s="4"/>
      <c r="DI126" s="4"/>
      <c r="DJ126" s="4"/>
      <c r="DK126" s="4"/>
      <c r="DL126" s="4"/>
      <c r="DM126" s="4"/>
      <c r="DN126" s="4"/>
      <c r="DO126" s="4"/>
      <c r="DP126" s="4"/>
      <c r="DQ126" s="4"/>
      <c r="DR126" s="4"/>
      <c r="DS126" s="4"/>
      <c r="DT126" s="4"/>
      <c r="DU126" s="4"/>
      <c r="DV126" s="4"/>
      <c r="DW126" s="4"/>
      <c r="DX126" s="4"/>
      <c r="DY126" s="4"/>
      <c r="DZ126" s="4"/>
      <c r="EA126" s="4"/>
      <c r="EB126" s="4"/>
      <c r="EC126" s="4"/>
      <c r="ED126" s="4"/>
      <c r="EE126" s="4"/>
      <c r="EF126" s="4"/>
      <c r="EG126" s="4"/>
      <c r="EH126" s="4"/>
      <c r="EI126" s="4"/>
      <c r="EJ126" s="4"/>
      <c r="EK126" s="4"/>
      <c r="EL126" s="4"/>
      <c r="EM126" s="4"/>
      <c r="EN126" s="4"/>
      <c r="EO126" s="4"/>
      <c r="EP126" s="4"/>
      <c r="EQ126" s="4"/>
      <c r="ER126" s="4"/>
      <c r="ES126" s="4"/>
      <c r="ET126" s="4"/>
      <c r="EU126" s="4"/>
      <c r="EV126" s="4"/>
      <c r="EW126" s="4"/>
      <c r="EX126" s="4"/>
      <c r="EY126" s="4"/>
      <c r="EZ126" s="4"/>
      <c r="FA126" s="4"/>
      <c r="FB126" s="4"/>
      <c r="FC126" s="4"/>
      <c r="FD126" s="4"/>
      <c r="FE126" s="4"/>
      <c r="FF126" s="4"/>
      <c r="FG126" s="4"/>
      <c r="FH126" s="4"/>
      <c r="FI126" s="4"/>
      <c r="FJ126" s="4"/>
      <c r="FK126" s="4"/>
      <c r="FL126" s="4"/>
      <c r="FM126" s="4"/>
      <c r="FN126" s="4"/>
      <c r="FO126" s="4"/>
      <c r="FP126" s="4"/>
    </row>
    <row r="127" spans="1:172">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c r="AA127" s="4"/>
      <c r="AB127" s="4"/>
      <c r="AC127" s="4"/>
      <c r="AD127" s="4"/>
      <c r="AE127" s="4"/>
      <c r="AF127" s="4"/>
      <c r="AG127" s="4"/>
      <c r="AH127" s="4"/>
      <c r="AI127" s="4"/>
      <c r="AJ127" s="4"/>
      <c r="AK127" s="4"/>
      <c r="AL127" s="4"/>
      <c r="AM127" s="4"/>
      <c r="AN127" s="4"/>
      <c r="AO127" s="4"/>
      <c r="AP127" s="4"/>
      <c r="AQ127" s="4"/>
      <c r="AR127" s="4"/>
      <c r="AS127" s="4"/>
      <c r="AT127" s="4"/>
      <c r="AU127" s="4"/>
      <c r="AV127" s="4"/>
      <c r="AW127" s="4"/>
      <c r="AX127" s="4"/>
      <c r="AY127" s="4"/>
      <c r="AZ127" s="4"/>
      <c r="BA127" s="4"/>
      <c r="BB127" s="4"/>
      <c r="BC127" s="4"/>
      <c r="BD127" s="4"/>
      <c r="BE127" s="4"/>
      <c r="BF127" s="4"/>
      <c r="BG127" s="4"/>
      <c r="BH127" s="4"/>
      <c r="BI127" s="4"/>
      <c r="BJ127" s="4"/>
      <c r="BK127" s="4"/>
      <c r="BL127" s="4"/>
      <c r="BM127" s="4"/>
      <c r="BN127" s="4"/>
      <c r="BO127" s="4"/>
      <c r="BP127" s="4"/>
      <c r="BQ127" s="4"/>
      <c r="BR127" s="4"/>
      <c r="BS127" s="4"/>
      <c r="BT127" s="4"/>
      <c r="BU127" s="4"/>
      <c r="BV127" s="4"/>
      <c r="BW127" s="4"/>
      <c r="BX127" s="4"/>
      <c r="BY127" s="4"/>
      <c r="BZ127" s="4"/>
      <c r="CA127" s="4"/>
      <c r="CB127" s="4"/>
      <c r="CC127" s="4"/>
      <c r="CD127" s="4"/>
      <c r="CE127" s="4"/>
      <c r="CF127" s="4"/>
      <c r="CG127" s="4"/>
      <c r="CH127" s="4"/>
      <c r="CI127" s="4"/>
      <c r="CJ127" s="4"/>
      <c r="CK127" s="4"/>
      <c r="CL127" s="4"/>
      <c r="CM127" s="4"/>
      <c r="CN127" s="4"/>
      <c r="CO127" s="4"/>
      <c r="CP127" s="4"/>
      <c r="CQ127" s="4"/>
      <c r="CR127" s="4"/>
      <c r="CS127" s="4"/>
      <c r="CT127" s="4"/>
      <c r="CU127" s="4"/>
      <c r="CV127" s="4"/>
      <c r="CW127" s="4"/>
      <c r="CX127" s="4"/>
      <c r="CY127" s="4"/>
      <c r="CZ127" s="4"/>
      <c r="DA127" s="4"/>
      <c r="DB127" s="4"/>
      <c r="DC127" s="4"/>
      <c r="DD127" s="4"/>
      <c r="DE127" s="4"/>
      <c r="DF127" s="4"/>
      <c r="DG127" s="4"/>
      <c r="DH127" s="4"/>
      <c r="DI127" s="4"/>
      <c r="DJ127" s="4"/>
      <c r="DK127" s="4"/>
      <c r="DL127" s="4"/>
      <c r="DM127" s="4"/>
      <c r="DN127" s="4"/>
      <c r="DO127" s="4"/>
      <c r="DP127" s="4"/>
      <c r="DQ127" s="4"/>
      <c r="DR127" s="4"/>
      <c r="DS127" s="4"/>
      <c r="DT127" s="4"/>
      <c r="DU127" s="4"/>
      <c r="DV127" s="4"/>
      <c r="DW127" s="4"/>
      <c r="DX127" s="4"/>
      <c r="DY127" s="4"/>
      <c r="DZ127" s="4"/>
      <c r="EA127" s="4"/>
      <c r="EB127" s="4"/>
      <c r="EC127" s="4"/>
      <c r="ED127" s="4"/>
      <c r="EE127" s="4"/>
      <c r="EF127" s="4"/>
      <c r="EG127" s="4"/>
      <c r="EH127" s="4"/>
      <c r="EI127" s="4"/>
      <c r="EJ127" s="4"/>
      <c r="EK127" s="4"/>
      <c r="EL127" s="4"/>
      <c r="EM127" s="4"/>
      <c r="EN127" s="4"/>
      <c r="EO127" s="4"/>
      <c r="EP127" s="4"/>
      <c r="EQ127" s="4"/>
      <c r="ER127" s="4"/>
      <c r="ES127" s="4"/>
      <c r="ET127" s="4"/>
      <c r="EU127" s="4"/>
      <c r="EV127" s="4"/>
      <c r="EW127" s="4"/>
      <c r="EX127" s="4"/>
      <c r="EY127" s="4"/>
      <c r="EZ127" s="4"/>
      <c r="FA127" s="4"/>
      <c r="FB127" s="4"/>
      <c r="FC127" s="4"/>
      <c r="FD127" s="4"/>
      <c r="FE127" s="4"/>
      <c r="FF127" s="4"/>
      <c r="FG127" s="4"/>
      <c r="FH127" s="4"/>
      <c r="FI127" s="4"/>
      <c r="FJ127" s="4"/>
      <c r="FK127" s="4"/>
      <c r="FL127" s="4"/>
      <c r="FM127" s="4"/>
      <c r="FN127" s="4"/>
      <c r="FO127" s="4"/>
      <c r="FP127" s="4"/>
    </row>
    <row r="128" spans="1:172">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c r="AA128" s="4"/>
      <c r="AB128" s="4"/>
      <c r="AC128" s="4"/>
      <c r="AD128" s="4"/>
      <c r="AE128" s="4"/>
      <c r="AF128" s="4"/>
      <c r="AG128" s="4"/>
      <c r="AH128" s="4"/>
      <c r="AI128" s="4"/>
      <c r="AJ128" s="4"/>
      <c r="AK128" s="4"/>
      <c r="AL128" s="4"/>
      <c r="AM128" s="4"/>
      <c r="AN128" s="4"/>
      <c r="AO128" s="4"/>
      <c r="AP128" s="4"/>
      <c r="AQ128" s="4"/>
      <c r="AR128" s="4"/>
      <c r="AS128" s="4"/>
      <c r="AT128" s="4"/>
      <c r="AU128" s="4"/>
      <c r="AV128" s="4"/>
      <c r="AW128" s="4"/>
      <c r="AX128" s="4"/>
      <c r="AY128" s="4"/>
      <c r="AZ128" s="4"/>
      <c r="BA128" s="4"/>
      <c r="BB128" s="4"/>
      <c r="BC128" s="4"/>
      <c r="BD128" s="4"/>
      <c r="BE128" s="4"/>
      <c r="BF128" s="4"/>
      <c r="BG128" s="4"/>
      <c r="BH128" s="4"/>
      <c r="BI128" s="4"/>
      <c r="BJ128" s="4"/>
      <c r="BK128" s="4"/>
      <c r="BL128" s="4"/>
      <c r="BM128" s="4"/>
      <c r="BN128" s="4"/>
      <c r="BO128" s="4"/>
      <c r="BP128" s="4"/>
      <c r="BQ128" s="4"/>
      <c r="BR128" s="4"/>
      <c r="BS128" s="4"/>
      <c r="BT128" s="4"/>
      <c r="BU128" s="4"/>
      <c r="BV128" s="4"/>
      <c r="BW128" s="4"/>
      <c r="BX128" s="4"/>
      <c r="BY128" s="4"/>
      <c r="BZ128" s="4"/>
      <c r="CA128" s="4"/>
      <c r="CB128" s="4"/>
      <c r="CC128" s="4"/>
      <c r="CD128" s="4"/>
      <c r="CE128" s="4"/>
      <c r="CF128" s="4"/>
      <c r="CG128" s="4"/>
      <c r="CH128" s="4"/>
      <c r="CI128" s="4"/>
      <c r="CJ128" s="4"/>
      <c r="CK128" s="4"/>
      <c r="CL128" s="4"/>
      <c r="CM128" s="4"/>
      <c r="CN128" s="4"/>
      <c r="CO128" s="4"/>
      <c r="CP128" s="4"/>
      <c r="CQ128" s="4"/>
      <c r="CR128" s="4"/>
      <c r="CS128" s="4"/>
      <c r="CT128" s="4"/>
      <c r="CU128" s="4"/>
      <c r="CV128" s="4"/>
      <c r="CW128" s="4"/>
      <c r="CX128" s="4"/>
      <c r="CY128" s="4"/>
      <c r="CZ128" s="4"/>
      <c r="DA128" s="4"/>
      <c r="DB128" s="4"/>
      <c r="DC128" s="4"/>
      <c r="DD128" s="4"/>
      <c r="DE128" s="4"/>
      <c r="DF128" s="4"/>
      <c r="DG128" s="4"/>
      <c r="DH128" s="4"/>
      <c r="DI128" s="4"/>
      <c r="DJ128" s="4"/>
      <c r="DK128" s="4"/>
      <c r="DL128" s="4"/>
      <c r="DM128" s="4"/>
      <c r="DN128" s="4"/>
      <c r="DO128" s="4"/>
      <c r="DP128" s="4"/>
      <c r="DQ128" s="4"/>
      <c r="DR128" s="4"/>
      <c r="DS128" s="4"/>
      <c r="DT128" s="4"/>
      <c r="DU128" s="4"/>
      <c r="DV128" s="4"/>
      <c r="DW128" s="4"/>
      <c r="DX128" s="4"/>
      <c r="DY128" s="4"/>
      <c r="DZ128" s="4"/>
      <c r="EA128" s="4"/>
      <c r="EB128" s="4"/>
      <c r="EC128" s="4"/>
      <c r="ED128" s="4"/>
      <c r="EE128" s="4"/>
      <c r="EF128" s="4"/>
      <c r="EG128" s="4"/>
      <c r="EH128" s="4"/>
      <c r="EI128" s="4"/>
      <c r="EJ128" s="4"/>
      <c r="EK128" s="4"/>
      <c r="EL128" s="4"/>
      <c r="EM128" s="4"/>
      <c r="EN128" s="4"/>
      <c r="EO128" s="4"/>
      <c r="EP128" s="4"/>
      <c r="EQ128" s="4"/>
      <c r="ER128" s="4"/>
      <c r="ES128" s="4"/>
      <c r="ET128" s="4"/>
      <c r="EU128" s="4"/>
      <c r="EV128" s="4"/>
      <c r="EW128" s="4"/>
      <c r="EX128" s="4"/>
      <c r="EY128" s="4"/>
      <c r="EZ128" s="4"/>
      <c r="FA128" s="4"/>
      <c r="FB128" s="4"/>
      <c r="FC128" s="4"/>
      <c r="FD128" s="4"/>
      <c r="FE128" s="4"/>
      <c r="FF128" s="4"/>
      <c r="FG128" s="4"/>
      <c r="FH128" s="4"/>
      <c r="FI128" s="4"/>
      <c r="FJ128" s="4"/>
      <c r="FK128" s="4"/>
      <c r="FL128" s="4"/>
      <c r="FM128" s="4"/>
      <c r="FN128" s="4"/>
      <c r="FO128" s="4"/>
      <c r="FP128" s="4"/>
    </row>
    <row r="129" spans="1:172">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c r="AA129" s="4"/>
      <c r="AB129" s="4"/>
      <c r="AC129" s="4"/>
      <c r="AD129" s="4"/>
      <c r="AE129" s="4"/>
      <c r="AF129" s="4"/>
      <c r="AG129" s="4"/>
      <c r="AH129" s="4"/>
      <c r="AI129" s="4"/>
      <c r="AJ129" s="4"/>
      <c r="AK129" s="4"/>
      <c r="AL129" s="4"/>
      <c r="AM129" s="4"/>
      <c r="AN129" s="4"/>
      <c r="AO129" s="4"/>
      <c r="AP129" s="4"/>
      <c r="AQ129" s="4"/>
      <c r="AR129" s="4"/>
      <c r="AS129" s="4"/>
      <c r="AT129" s="4"/>
      <c r="AU129" s="4"/>
      <c r="AV129" s="4"/>
      <c r="AW129" s="4"/>
      <c r="AX129" s="4"/>
      <c r="AY129" s="4"/>
      <c r="AZ129" s="4"/>
      <c r="BA129" s="4"/>
      <c r="BB129" s="4"/>
      <c r="BC129" s="4"/>
      <c r="BD129" s="4"/>
      <c r="BE129" s="4"/>
      <c r="BF129" s="4"/>
      <c r="BG129" s="4"/>
      <c r="BH129" s="4"/>
      <c r="BI129" s="4"/>
      <c r="BJ129" s="4"/>
      <c r="BK129" s="4"/>
      <c r="BL129" s="4"/>
      <c r="BM129" s="4"/>
      <c r="BN129" s="4"/>
      <c r="BO129" s="4"/>
      <c r="BP129" s="4"/>
      <c r="BQ129" s="4"/>
      <c r="BR129" s="4"/>
      <c r="BS129" s="4"/>
      <c r="BT129" s="4"/>
      <c r="BU129" s="4"/>
      <c r="BV129" s="4"/>
      <c r="BW129" s="4"/>
      <c r="BX129" s="4"/>
      <c r="BY129" s="4"/>
      <c r="BZ129" s="4"/>
      <c r="CA129" s="4"/>
      <c r="CB129" s="4"/>
      <c r="CC129" s="4"/>
      <c r="CD129" s="4"/>
      <c r="CE129" s="4"/>
      <c r="CF129" s="4"/>
      <c r="CG129" s="4"/>
      <c r="CH129" s="4"/>
      <c r="CI129" s="4"/>
      <c r="CJ129" s="4"/>
      <c r="CK129" s="4"/>
      <c r="CL129" s="4"/>
      <c r="CM129" s="4"/>
      <c r="CN129" s="4"/>
      <c r="CO129" s="4"/>
      <c r="CP129" s="4"/>
      <c r="CQ129" s="4"/>
      <c r="CR129" s="4"/>
      <c r="CS129" s="4"/>
      <c r="CT129" s="4"/>
      <c r="CU129" s="4"/>
      <c r="CV129" s="4"/>
      <c r="CW129" s="4"/>
      <c r="CX129" s="4"/>
      <c r="CY129" s="4"/>
      <c r="CZ129" s="4"/>
      <c r="DA129" s="4"/>
      <c r="DB129" s="4"/>
      <c r="DC129" s="4"/>
      <c r="DD129" s="4"/>
      <c r="DE129" s="4"/>
      <c r="DF129" s="4"/>
      <c r="DG129" s="4"/>
      <c r="DH129" s="4"/>
      <c r="DI129" s="4"/>
      <c r="DJ129" s="4"/>
      <c r="DK129" s="4"/>
      <c r="DL129" s="4"/>
      <c r="DM129" s="4"/>
      <c r="DN129" s="4"/>
      <c r="DO129" s="4"/>
      <c r="DP129" s="4"/>
      <c r="DQ129" s="4"/>
      <c r="DR129" s="4"/>
      <c r="DS129" s="4"/>
      <c r="DT129" s="4"/>
      <c r="DU129" s="4"/>
      <c r="DV129" s="4"/>
      <c r="DW129" s="4"/>
      <c r="DX129" s="4"/>
      <c r="DY129" s="4"/>
      <c r="DZ129" s="4"/>
      <c r="EA129" s="4"/>
      <c r="EB129" s="4"/>
      <c r="EC129" s="4"/>
      <c r="ED129" s="4"/>
      <c r="EE129" s="4"/>
      <c r="EF129" s="4"/>
      <c r="EG129" s="4"/>
      <c r="EH129" s="4"/>
      <c r="EI129" s="4"/>
      <c r="EJ129" s="4"/>
      <c r="EK129" s="4"/>
      <c r="EL129" s="4"/>
      <c r="EM129" s="4"/>
      <c r="EN129" s="4"/>
      <c r="EO129" s="4"/>
      <c r="EP129" s="4"/>
      <c r="EQ129" s="4"/>
      <c r="ER129" s="4"/>
      <c r="ES129" s="4"/>
      <c r="ET129" s="4"/>
      <c r="EU129" s="4"/>
      <c r="EV129" s="4"/>
      <c r="EW129" s="4"/>
      <c r="EX129" s="4"/>
      <c r="EY129" s="4"/>
      <c r="EZ129" s="4"/>
      <c r="FA129" s="4"/>
      <c r="FB129" s="4"/>
      <c r="FC129" s="4"/>
      <c r="FD129" s="4"/>
      <c r="FE129" s="4"/>
      <c r="FF129" s="4"/>
      <c r="FG129" s="4"/>
      <c r="FH129" s="4"/>
      <c r="FI129" s="4"/>
      <c r="FJ129" s="4"/>
      <c r="FK129" s="4"/>
      <c r="FL129" s="4"/>
      <c r="FM129" s="4"/>
      <c r="FN129" s="4"/>
      <c r="FO129" s="4"/>
      <c r="FP129" s="4"/>
    </row>
    <row r="130" spans="1:172">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c r="AA130" s="4"/>
      <c r="AB130" s="4"/>
      <c r="AC130" s="4"/>
      <c r="AD130" s="4"/>
      <c r="AE130" s="4"/>
      <c r="AF130" s="4"/>
      <c r="AG130" s="4"/>
      <c r="AH130" s="4"/>
      <c r="AI130" s="4"/>
      <c r="AJ130" s="4"/>
      <c r="AK130" s="4"/>
      <c r="AL130" s="4"/>
      <c r="AM130" s="4"/>
      <c r="AN130" s="4"/>
      <c r="AO130" s="4"/>
      <c r="AP130" s="4"/>
      <c r="AQ130" s="4"/>
      <c r="AR130" s="4"/>
      <c r="AS130" s="4"/>
      <c r="AT130" s="4"/>
      <c r="AU130" s="4"/>
      <c r="AV130" s="4"/>
      <c r="AW130" s="4"/>
      <c r="AX130" s="4"/>
      <c r="AY130" s="4"/>
      <c r="AZ130" s="4"/>
      <c r="BA130" s="4"/>
      <c r="BB130" s="4"/>
      <c r="BC130" s="4"/>
      <c r="BD130" s="4"/>
      <c r="BE130" s="4"/>
      <c r="BF130" s="4"/>
      <c r="BG130" s="4"/>
      <c r="BH130" s="4"/>
      <c r="BI130" s="4"/>
      <c r="BJ130" s="4"/>
      <c r="BK130" s="4"/>
      <c r="BL130" s="4"/>
      <c r="BM130" s="4"/>
      <c r="BN130" s="4"/>
      <c r="BO130" s="4"/>
      <c r="BP130" s="4"/>
      <c r="BQ130" s="4"/>
      <c r="BR130" s="4"/>
      <c r="BS130" s="4"/>
      <c r="BT130" s="4"/>
      <c r="BU130" s="4"/>
      <c r="BV130" s="4"/>
      <c r="BW130" s="4"/>
      <c r="BX130" s="4"/>
      <c r="BY130" s="4"/>
      <c r="BZ130" s="4"/>
      <c r="CA130" s="4"/>
      <c r="CB130" s="4"/>
      <c r="CC130" s="4"/>
      <c r="CD130" s="4"/>
      <c r="CE130" s="4"/>
      <c r="CF130" s="4"/>
      <c r="CG130" s="4"/>
      <c r="CH130" s="4"/>
      <c r="CI130" s="4"/>
      <c r="CJ130" s="4"/>
      <c r="CK130" s="4"/>
      <c r="CL130" s="4"/>
      <c r="CM130" s="4"/>
      <c r="CN130" s="4"/>
      <c r="CO130" s="4"/>
      <c r="CP130" s="4"/>
      <c r="CQ130" s="4"/>
      <c r="CR130" s="4"/>
      <c r="CS130" s="4"/>
      <c r="CT130" s="4"/>
      <c r="CU130" s="4"/>
      <c r="CV130" s="4"/>
      <c r="CW130" s="4"/>
      <c r="CX130" s="4"/>
      <c r="CY130" s="4"/>
      <c r="CZ130" s="4"/>
      <c r="DA130" s="4"/>
      <c r="DB130" s="4"/>
      <c r="DC130" s="4"/>
      <c r="DD130" s="4"/>
      <c r="DE130" s="4"/>
      <c r="DF130" s="4"/>
      <c r="DG130" s="4"/>
      <c r="DH130" s="4"/>
      <c r="DI130" s="4"/>
      <c r="DJ130" s="4"/>
      <c r="DK130" s="4"/>
      <c r="DL130" s="4"/>
      <c r="DM130" s="4"/>
      <c r="DN130" s="4"/>
      <c r="DO130" s="4"/>
      <c r="DP130" s="4"/>
      <c r="DQ130" s="4"/>
      <c r="DR130" s="4"/>
      <c r="DS130" s="4"/>
      <c r="DT130" s="4"/>
      <c r="DU130" s="4"/>
      <c r="DV130" s="4"/>
      <c r="DW130" s="4"/>
      <c r="DX130" s="4"/>
      <c r="DY130" s="4"/>
      <c r="DZ130" s="4"/>
      <c r="EA130" s="4"/>
      <c r="EB130" s="4"/>
      <c r="EC130" s="4"/>
      <c r="ED130" s="4"/>
      <c r="EE130" s="4"/>
      <c r="EF130" s="4"/>
      <c r="EG130" s="4"/>
      <c r="EH130" s="4"/>
      <c r="EI130" s="4"/>
      <c r="EJ130" s="4"/>
      <c r="EK130" s="4"/>
      <c r="EL130" s="4"/>
      <c r="EM130" s="4"/>
      <c r="EN130" s="4"/>
      <c r="EO130" s="4"/>
      <c r="EP130" s="4"/>
      <c r="EQ130" s="4"/>
      <c r="ER130" s="4"/>
      <c r="ES130" s="4"/>
      <c r="ET130" s="4"/>
      <c r="EU130" s="4"/>
      <c r="EV130" s="4"/>
      <c r="EW130" s="4"/>
      <c r="EX130" s="4"/>
      <c r="EY130" s="4"/>
      <c r="EZ130" s="4"/>
      <c r="FA130" s="4"/>
      <c r="FB130" s="4"/>
      <c r="FC130" s="4"/>
      <c r="FD130" s="4"/>
      <c r="FE130" s="4"/>
      <c r="FF130" s="4"/>
      <c r="FG130" s="4"/>
      <c r="FH130" s="4"/>
      <c r="FI130" s="4"/>
      <c r="FJ130" s="4"/>
      <c r="FK130" s="4"/>
      <c r="FL130" s="4"/>
      <c r="FM130" s="4"/>
      <c r="FN130" s="4"/>
      <c r="FO130" s="4"/>
      <c r="FP130" s="4"/>
    </row>
    <row r="131" spans="1:172">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c r="AA131" s="4"/>
      <c r="AB131" s="4"/>
      <c r="AC131" s="4"/>
      <c r="AD131" s="4"/>
      <c r="AE131" s="4"/>
      <c r="AF131" s="4"/>
      <c r="AG131" s="4"/>
      <c r="AH131" s="4"/>
      <c r="AI131" s="4"/>
      <c r="AJ131" s="4"/>
      <c r="AK131" s="4"/>
      <c r="AL131" s="4"/>
      <c r="AM131" s="4"/>
      <c r="AN131" s="4"/>
      <c r="AO131" s="4"/>
      <c r="AP131" s="4"/>
      <c r="AQ131" s="4"/>
      <c r="AR131" s="4"/>
      <c r="AS131" s="4"/>
      <c r="AT131" s="4"/>
      <c r="AU131" s="4"/>
      <c r="AV131" s="4"/>
      <c r="AW131" s="4"/>
      <c r="AX131" s="4"/>
      <c r="AY131" s="4"/>
      <c r="AZ131" s="4"/>
      <c r="BA131" s="4"/>
      <c r="BB131" s="4"/>
      <c r="BC131" s="4"/>
      <c r="BD131" s="4"/>
      <c r="BE131" s="4"/>
      <c r="BF131" s="4"/>
      <c r="BG131" s="4"/>
      <c r="BH131" s="4"/>
      <c r="BI131" s="4"/>
      <c r="BJ131" s="4"/>
      <c r="BK131" s="4"/>
      <c r="BL131" s="4"/>
      <c r="BM131" s="4"/>
      <c r="BN131" s="4"/>
      <c r="BO131" s="4"/>
      <c r="BP131" s="4"/>
      <c r="BQ131" s="4"/>
      <c r="BR131" s="4"/>
      <c r="BS131" s="4"/>
      <c r="BT131" s="4"/>
      <c r="BU131" s="4"/>
      <c r="BV131" s="4"/>
      <c r="BW131" s="4"/>
      <c r="BX131" s="4"/>
      <c r="BY131" s="4"/>
      <c r="BZ131" s="4"/>
      <c r="CA131" s="4"/>
      <c r="CB131" s="4"/>
      <c r="CC131" s="4"/>
      <c r="CD131" s="4"/>
      <c r="CE131" s="4"/>
      <c r="CF131" s="4"/>
      <c r="CG131" s="4"/>
      <c r="CH131" s="4"/>
      <c r="CI131" s="4"/>
      <c r="CJ131" s="4"/>
      <c r="CK131" s="4"/>
      <c r="CL131" s="4"/>
      <c r="CM131" s="4"/>
      <c r="CN131" s="4"/>
      <c r="CO131" s="4"/>
      <c r="CP131" s="4"/>
      <c r="CQ131" s="4"/>
      <c r="CR131" s="4"/>
      <c r="CS131" s="4"/>
      <c r="CT131" s="4"/>
      <c r="CU131" s="4"/>
      <c r="CV131" s="4"/>
      <c r="CW131" s="4"/>
      <c r="CX131" s="4"/>
      <c r="CY131" s="4"/>
      <c r="CZ131" s="4"/>
      <c r="DA131" s="4"/>
      <c r="DB131" s="4"/>
      <c r="DC131" s="4"/>
      <c r="DD131" s="4"/>
      <c r="DE131" s="4"/>
      <c r="DF131" s="4"/>
      <c r="DG131" s="4"/>
      <c r="DH131" s="4"/>
      <c r="DI131" s="4"/>
      <c r="DJ131" s="4"/>
      <c r="DK131" s="4"/>
      <c r="DL131" s="4"/>
      <c r="DM131" s="4"/>
      <c r="DN131" s="4"/>
      <c r="DO131" s="4"/>
      <c r="DP131" s="4"/>
      <c r="DQ131" s="4"/>
      <c r="DR131" s="4"/>
      <c r="DS131" s="4"/>
      <c r="DT131" s="4"/>
      <c r="DU131" s="4"/>
      <c r="DV131" s="4"/>
      <c r="DW131" s="4"/>
      <c r="DX131" s="4"/>
      <c r="DY131" s="4"/>
      <c r="DZ131" s="4"/>
      <c r="EA131" s="4"/>
      <c r="EB131" s="4"/>
      <c r="EC131" s="4"/>
      <c r="ED131" s="4"/>
      <c r="EE131" s="4"/>
      <c r="EF131" s="4"/>
      <c r="EG131" s="4"/>
      <c r="EH131" s="4"/>
      <c r="EI131" s="4"/>
      <c r="EJ131" s="4"/>
      <c r="EK131" s="4"/>
      <c r="EL131" s="4"/>
      <c r="EM131" s="4"/>
      <c r="EN131" s="4"/>
      <c r="EO131" s="4"/>
      <c r="EP131" s="4"/>
      <c r="EQ131" s="4"/>
      <c r="ER131" s="4"/>
      <c r="ES131" s="4"/>
      <c r="ET131" s="4"/>
      <c r="EU131" s="4"/>
      <c r="EV131" s="4"/>
      <c r="EW131" s="4"/>
      <c r="EX131" s="4"/>
      <c r="EY131" s="4"/>
      <c r="EZ131" s="4"/>
      <c r="FA131" s="4"/>
      <c r="FB131" s="4"/>
      <c r="FC131" s="4"/>
      <c r="FD131" s="4"/>
      <c r="FE131" s="4"/>
      <c r="FF131" s="4"/>
      <c r="FG131" s="4"/>
      <c r="FH131" s="4"/>
      <c r="FI131" s="4"/>
      <c r="FJ131" s="4"/>
      <c r="FK131" s="4"/>
      <c r="FL131" s="4"/>
      <c r="FM131" s="4"/>
      <c r="FN131" s="4"/>
      <c r="FO131" s="4"/>
      <c r="FP131" s="4"/>
    </row>
    <row r="132" spans="1:172">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c r="AA132" s="4"/>
      <c r="AB132" s="4"/>
      <c r="AC132" s="4"/>
      <c r="AD132" s="4"/>
      <c r="AE132" s="4"/>
      <c r="AF132" s="4"/>
      <c r="AG132" s="4"/>
      <c r="AH132" s="4"/>
      <c r="AI132" s="4"/>
      <c r="AJ132" s="4"/>
      <c r="AK132" s="4"/>
      <c r="AL132" s="4"/>
      <c r="AM132" s="4"/>
      <c r="AN132" s="4"/>
      <c r="AO132" s="4"/>
      <c r="AP132" s="4"/>
      <c r="AQ132" s="4"/>
      <c r="AR132" s="4"/>
      <c r="AS132" s="4"/>
      <c r="AT132" s="4"/>
      <c r="AU132" s="4"/>
      <c r="AV132" s="4"/>
      <c r="AW132" s="4"/>
      <c r="AX132" s="4"/>
      <c r="AY132" s="4"/>
      <c r="AZ132" s="4"/>
      <c r="BA132" s="4"/>
      <c r="BB132" s="4"/>
      <c r="BC132" s="4"/>
      <c r="BD132" s="4"/>
      <c r="BE132" s="4"/>
      <c r="BF132" s="4"/>
      <c r="BG132" s="4"/>
      <c r="BH132" s="4"/>
      <c r="BI132" s="4"/>
      <c r="BJ132" s="4"/>
      <c r="BK132" s="4"/>
      <c r="BL132" s="4"/>
      <c r="BM132" s="4"/>
      <c r="BN132" s="4"/>
      <c r="BO132" s="4"/>
      <c r="BP132" s="4"/>
      <c r="BQ132" s="4"/>
      <c r="BR132" s="4"/>
      <c r="BS132" s="4"/>
      <c r="BT132" s="4"/>
      <c r="BU132" s="4"/>
      <c r="BV132" s="4"/>
      <c r="BW132" s="4"/>
      <c r="BX132" s="4"/>
      <c r="BY132" s="4"/>
      <c r="BZ132" s="4"/>
      <c r="CA132" s="4"/>
      <c r="CB132" s="4"/>
      <c r="CC132" s="4"/>
      <c r="CD132" s="4"/>
      <c r="CE132" s="4"/>
      <c r="CF132" s="4"/>
      <c r="CG132" s="4"/>
      <c r="CH132" s="4"/>
      <c r="CI132" s="4"/>
      <c r="CJ132" s="4"/>
      <c r="CK132" s="4"/>
      <c r="CL132" s="4"/>
      <c r="CM132" s="4"/>
      <c r="CN132" s="4"/>
      <c r="CO132" s="4"/>
      <c r="CP132" s="4"/>
      <c r="CQ132" s="4"/>
      <c r="CR132" s="4"/>
      <c r="CS132" s="4"/>
      <c r="CT132" s="4"/>
      <c r="CU132" s="4"/>
      <c r="CV132" s="4"/>
      <c r="CW132" s="4"/>
      <c r="CX132" s="4"/>
      <c r="CY132" s="4"/>
      <c r="CZ132" s="4"/>
      <c r="DA132" s="4"/>
      <c r="DB132" s="4"/>
      <c r="DC132" s="4"/>
      <c r="DD132" s="4"/>
      <c r="DE132" s="4"/>
      <c r="DF132" s="4"/>
      <c r="DG132" s="4"/>
      <c r="DH132" s="4"/>
      <c r="DI132" s="4"/>
      <c r="DJ132" s="4"/>
      <c r="DK132" s="4"/>
      <c r="DL132" s="4"/>
      <c r="DM132" s="4"/>
      <c r="DN132" s="4"/>
      <c r="DO132" s="4"/>
      <c r="DP132" s="4"/>
      <c r="DQ132" s="4"/>
      <c r="DR132" s="4"/>
      <c r="DS132" s="4"/>
      <c r="DT132" s="4"/>
      <c r="DU132" s="4"/>
      <c r="DV132" s="4"/>
      <c r="DW132" s="4"/>
      <c r="DX132" s="4"/>
      <c r="DY132" s="4"/>
      <c r="DZ132" s="4"/>
      <c r="EA132" s="4"/>
      <c r="EB132" s="4"/>
      <c r="EC132" s="4"/>
      <c r="ED132" s="4"/>
      <c r="EE132" s="4"/>
      <c r="EF132" s="4"/>
      <c r="EG132" s="4"/>
      <c r="EH132" s="4"/>
      <c r="EI132" s="4"/>
      <c r="EJ132" s="4"/>
      <c r="EK132" s="4"/>
      <c r="EL132" s="4"/>
      <c r="EM132" s="4"/>
      <c r="EN132" s="4"/>
      <c r="EO132" s="4"/>
      <c r="EP132" s="4"/>
      <c r="EQ132" s="4"/>
      <c r="ER132" s="4"/>
      <c r="ES132" s="4"/>
      <c r="ET132" s="4"/>
      <c r="EU132" s="4"/>
      <c r="EV132" s="4"/>
      <c r="EW132" s="4"/>
      <c r="EX132" s="4"/>
      <c r="EY132" s="4"/>
      <c r="EZ132" s="4"/>
      <c r="FA132" s="4"/>
      <c r="FB132" s="4"/>
      <c r="FC132" s="4"/>
      <c r="FD132" s="4"/>
      <c r="FE132" s="4"/>
      <c r="FF132" s="4"/>
      <c r="FG132" s="4"/>
      <c r="FH132" s="4"/>
      <c r="FI132" s="4"/>
      <c r="FJ132" s="4"/>
      <c r="FK132" s="4"/>
      <c r="FL132" s="4"/>
      <c r="FM132" s="4"/>
      <c r="FN132" s="4"/>
      <c r="FO132" s="4"/>
      <c r="FP132" s="4"/>
    </row>
    <row r="133" spans="1:172">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c r="AA133" s="4"/>
      <c r="AB133" s="4"/>
      <c r="AC133" s="4"/>
      <c r="AD133" s="4"/>
      <c r="AE133" s="4"/>
      <c r="AF133" s="4"/>
      <c r="AG133" s="4"/>
      <c r="AH133" s="4"/>
      <c r="AI133" s="4"/>
      <c r="AJ133" s="4"/>
      <c r="AK133" s="4"/>
      <c r="AL133" s="4"/>
      <c r="AM133" s="4"/>
      <c r="AN133" s="4"/>
      <c r="AO133" s="4"/>
      <c r="AP133" s="4"/>
      <c r="AQ133" s="4"/>
      <c r="AR133" s="4"/>
      <c r="AS133" s="4"/>
      <c r="AT133" s="4"/>
      <c r="AU133" s="4"/>
      <c r="AV133" s="4"/>
      <c r="AW133" s="4"/>
      <c r="AX133" s="4"/>
      <c r="AY133" s="4"/>
      <c r="AZ133" s="4"/>
      <c r="BA133" s="4"/>
      <c r="BB133" s="4"/>
      <c r="BC133" s="4"/>
      <c r="BD133" s="4"/>
      <c r="BE133" s="4"/>
      <c r="BF133" s="4"/>
      <c r="BG133" s="4"/>
      <c r="BH133" s="4"/>
      <c r="BI133" s="4"/>
      <c r="BJ133" s="4"/>
      <c r="BK133" s="4"/>
      <c r="BL133" s="4"/>
      <c r="BM133" s="4"/>
      <c r="BN133" s="4"/>
      <c r="BO133" s="4"/>
      <c r="BP133" s="4"/>
      <c r="BQ133" s="4"/>
      <c r="BR133" s="4"/>
      <c r="BS133" s="4"/>
      <c r="BT133" s="4"/>
      <c r="BU133" s="4"/>
      <c r="BV133" s="4"/>
      <c r="BW133" s="4"/>
      <c r="BX133" s="4"/>
      <c r="BY133" s="4"/>
      <c r="BZ133" s="4"/>
      <c r="CA133" s="4"/>
      <c r="CB133" s="4"/>
      <c r="CC133" s="4"/>
      <c r="CD133" s="4"/>
      <c r="CE133" s="4"/>
      <c r="CF133" s="4"/>
      <c r="CG133" s="4"/>
      <c r="CH133" s="4"/>
      <c r="CI133" s="4"/>
      <c r="CJ133" s="4"/>
      <c r="CK133" s="4"/>
      <c r="CL133" s="4"/>
      <c r="CM133" s="4"/>
      <c r="CN133" s="4"/>
      <c r="CO133" s="4"/>
      <c r="CP133" s="4"/>
      <c r="CQ133" s="4"/>
      <c r="CR133" s="4"/>
      <c r="CS133" s="4"/>
      <c r="CT133" s="4"/>
      <c r="CU133" s="4"/>
      <c r="CV133" s="4"/>
      <c r="CW133" s="4"/>
      <c r="CX133" s="4"/>
      <c r="CY133" s="4"/>
      <c r="CZ133" s="4"/>
      <c r="DA133" s="4"/>
      <c r="DB133" s="4"/>
      <c r="DC133" s="4"/>
      <c r="DD133" s="4"/>
      <c r="DE133" s="4"/>
      <c r="DF133" s="4"/>
      <c r="DG133" s="4"/>
      <c r="DH133" s="4"/>
      <c r="DI133" s="4"/>
      <c r="DJ133" s="4"/>
      <c r="DK133" s="4"/>
      <c r="DL133" s="4"/>
      <c r="DM133" s="4"/>
      <c r="DN133" s="4"/>
      <c r="DO133" s="4"/>
      <c r="DP133" s="4"/>
      <c r="DQ133" s="4"/>
      <c r="DR133" s="4"/>
      <c r="DS133" s="4"/>
      <c r="DT133" s="4"/>
      <c r="DU133" s="4"/>
      <c r="DV133" s="4"/>
      <c r="DW133" s="4"/>
      <c r="DX133" s="4"/>
      <c r="DY133" s="4"/>
      <c r="DZ133" s="4"/>
      <c r="EA133" s="4"/>
      <c r="EB133" s="4"/>
      <c r="EC133" s="4"/>
      <c r="ED133" s="4"/>
      <c r="EE133" s="4"/>
      <c r="EF133" s="4"/>
      <c r="EG133" s="4"/>
      <c r="EH133" s="4"/>
      <c r="EI133" s="4"/>
      <c r="EJ133" s="4"/>
      <c r="EK133" s="4"/>
      <c r="EL133" s="4"/>
      <c r="EM133" s="4"/>
      <c r="EN133" s="4"/>
      <c r="EO133" s="4"/>
      <c r="EP133" s="4"/>
      <c r="EQ133" s="4"/>
      <c r="ER133" s="4"/>
      <c r="ES133" s="4"/>
      <c r="ET133" s="4"/>
      <c r="EU133" s="4"/>
      <c r="EV133" s="4"/>
      <c r="EW133" s="4"/>
      <c r="EX133" s="4"/>
      <c r="EY133" s="4"/>
      <c r="EZ133" s="4"/>
      <c r="FA133" s="4"/>
      <c r="FB133" s="4"/>
      <c r="FC133" s="4"/>
      <c r="FD133" s="4"/>
      <c r="FE133" s="4"/>
      <c r="FF133" s="4"/>
      <c r="FG133" s="4"/>
      <c r="FH133" s="4"/>
      <c r="FI133" s="4"/>
      <c r="FJ133" s="4"/>
      <c r="FK133" s="4"/>
      <c r="FL133" s="4"/>
      <c r="FM133" s="4"/>
      <c r="FN133" s="4"/>
      <c r="FO133" s="4"/>
      <c r="FP133" s="4"/>
    </row>
    <row r="134" spans="1:172">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c r="AA134" s="4"/>
      <c r="AB134" s="4"/>
      <c r="AC134" s="4"/>
      <c r="AD134" s="4"/>
      <c r="AE134" s="4"/>
      <c r="AF134" s="4"/>
      <c r="AG134" s="4"/>
      <c r="AH134" s="4"/>
      <c r="AI134" s="4"/>
      <c r="AJ134" s="4"/>
      <c r="AK134" s="4"/>
      <c r="AL134" s="4"/>
      <c r="AM134" s="4"/>
      <c r="AN134" s="4"/>
      <c r="AO134" s="4"/>
      <c r="AP134" s="4"/>
      <c r="AQ134" s="4"/>
      <c r="AR134" s="4"/>
      <c r="AS134" s="4"/>
      <c r="AT134" s="4"/>
      <c r="AU134" s="4"/>
      <c r="AV134" s="4"/>
      <c r="AW134" s="4"/>
      <c r="AX134" s="4"/>
      <c r="AY134" s="4"/>
      <c r="AZ134" s="4"/>
      <c r="BA134" s="4"/>
      <c r="BB134" s="4"/>
      <c r="BC134" s="4"/>
      <c r="BD134" s="4"/>
      <c r="BE134" s="4"/>
      <c r="BF134" s="4"/>
      <c r="BG134" s="4"/>
      <c r="BH134" s="4"/>
      <c r="BI134" s="4"/>
      <c r="BJ134" s="4"/>
      <c r="BK134" s="4"/>
      <c r="BL134" s="4"/>
      <c r="BM134" s="4"/>
      <c r="BN134" s="4"/>
      <c r="BO134" s="4"/>
      <c r="BP134" s="4"/>
      <c r="BQ134" s="4"/>
      <c r="BR134" s="4"/>
      <c r="BS134" s="4"/>
      <c r="BT134" s="4"/>
      <c r="BU134" s="4"/>
      <c r="BV134" s="4"/>
      <c r="BW134" s="4"/>
      <c r="BX134" s="4"/>
      <c r="BY134" s="4"/>
      <c r="BZ134" s="4"/>
      <c r="CA134" s="4"/>
      <c r="CB134" s="4"/>
      <c r="CC134" s="4"/>
      <c r="CD134" s="4"/>
      <c r="CE134" s="4"/>
      <c r="CF134" s="4"/>
      <c r="CG134" s="4"/>
      <c r="CH134" s="4"/>
      <c r="CI134" s="4"/>
      <c r="CJ134" s="4"/>
      <c r="CK134" s="4"/>
      <c r="CL134" s="4"/>
      <c r="CM134" s="4"/>
      <c r="CN134" s="4"/>
      <c r="CO134" s="4"/>
      <c r="CP134" s="4"/>
      <c r="CQ134" s="4"/>
      <c r="CR134" s="4"/>
      <c r="CS134" s="4"/>
      <c r="CT134" s="4"/>
      <c r="CU134" s="4"/>
      <c r="CV134" s="4"/>
      <c r="CW134" s="4"/>
      <c r="CX134" s="4"/>
      <c r="CY134" s="4"/>
      <c r="CZ134" s="4"/>
      <c r="DA134" s="4"/>
      <c r="DB134" s="4"/>
      <c r="DC134" s="4"/>
      <c r="DD134" s="4"/>
      <c r="DE134" s="4"/>
      <c r="DF134" s="4"/>
      <c r="DG134" s="4"/>
      <c r="DH134" s="4"/>
      <c r="DI134" s="4"/>
      <c r="DJ134" s="4"/>
      <c r="DK134" s="4"/>
      <c r="DL134" s="4"/>
      <c r="DM134" s="4"/>
      <c r="DN134" s="4"/>
      <c r="DO134" s="4"/>
      <c r="DP134" s="4"/>
      <c r="DQ134" s="4"/>
      <c r="DR134" s="4"/>
      <c r="DS134" s="4"/>
      <c r="DT134" s="4"/>
      <c r="DU134" s="4"/>
      <c r="DV134" s="4"/>
      <c r="DW134" s="4"/>
      <c r="DX134" s="4"/>
      <c r="DY134" s="4"/>
      <c r="DZ134" s="4"/>
      <c r="EA134" s="4"/>
      <c r="EB134" s="4"/>
      <c r="EC134" s="4"/>
      <c r="ED134" s="4"/>
      <c r="EE134" s="4"/>
      <c r="EF134" s="4"/>
      <c r="EG134" s="4"/>
      <c r="EH134" s="4"/>
      <c r="EI134" s="4"/>
      <c r="EJ134" s="4"/>
      <c r="EK134" s="4"/>
      <c r="EL134" s="4"/>
      <c r="EM134" s="4"/>
      <c r="EN134" s="4"/>
      <c r="EO134" s="4"/>
      <c r="EP134" s="4"/>
      <c r="EQ134" s="4"/>
      <c r="ER134" s="4"/>
      <c r="ES134" s="4"/>
      <c r="ET134" s="4"/>
      <c r="EU134" s="4"/>
      <c r="EV134" s="4"/>
      <c r="EW134" s="4"/>
      <c r="EX134" s="4"/>
      <c r="EY134" s="4"/>
      <c r="EZ134" s="4"/>
      <c r="FA134" s="4"/>
      <c r="FB134" s="4"/>
      <c r="FC134" s="4"/>
      <c r="FD134" s="4"/>
      <c r="FE134" s="4"/>
      <c r="FF134" s="4"/>
      <c r="FG134" s="4"/>
      <c r="FH134" s="4"/>
      <c r="FI134" s="4"/>
      <c r="FJ134" s="4"/>
      <c r="FK134" s="4"/>
      <c r="FL134" s="4"/>
      <c r="FM134" s="4"/>
      <c r="FN134" s="4"/>
      <c r="FO134" s="4"/>
      <c r="FP134" s="4"/>
    </row>
    <row r="135" spans="1:172">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c r="AA135" s="4"/>
      <c r="AB135" s="4"/>
      <c r="AC135" s="4"/>
      <c r="AD135" s="4"/>
      <c r="AE135" s="4"/>
      <c r="AF135" s="4"/>
      <c r="AG135" s="4"/>
      <c r="AH135" s="4"/>
      <c r="AI135" s="4"/>
      <c r="AJ135" s="4"/>
      <c r="AK135" s="4"/>
      <c r="AL135" s="4"/>
      <c r="AM135" s="4"/>
      <c r="AN135" s="4"/>
      <c r="AO135" s="4"/>
      <c r="AP135" s="4"/>
      <c r="AQ135" s="4"/>
      <c r="AR135" s="4"/>
      <c r="AS135" s="4"/>
      <c r="AT135" s="4"/>
      <c r="AU135" s="4"/>
      <c r="AV135" s="4"/>
      <c r="AW135" s="4"/>
      <c r="AX135" s="4"/>
      <c r="AY135" s="4"/>
      <c r="AZ135" s="4"/>
      <c r="BA135" s="4"/>
      <c r="BB135" s="4"/>
      <c r="BC135" s="4"/>
      <c r="BD135" s="4"/>
      <c r="BE135" s="4"/>
      <c r="BF135" s="4"/>
      <c r="BG135" s="4"/>
      <c r="BH135" s="4"/>
      <c r="BI135" s="4"/>
      <c r="BJ135" s="4"/>
      <c r="BK135" s="4"/>
      <c r="BL135" s="4"/>
      <c r="BM135" s="4"/>
      <c r="BN135" s="4"/>
      <c r="BO135" s="4"/>
      <c r="BP135" s="4"/>
      <c r="BQ135" s="4"/>
      <c r="BR135" s="4"/>
      <c r="BS135" s="4"/>
      <c r="BT135" s="4"/>
      <c r="BU135" s="4"/>
      <c r="BV135" s="4"/>
      <c r="BW135" s="4"/>
      <c r="BX135" s="4"/>
      <c r="BY135" s="4"/>
      <c r="BZ135" s="4"/>
      <c r="CA135" s="4"/>
      <c r="CB135" s="4"/>
      <c r="CC135" s="4"/>
      <c r="CD135" s="4"/>
      <c r="CE135" s="4"/>
      <c r="CF135" s="4"/>
      <c r="CG135" s="4"/>
      <c r="CH135" s="4"/>
      <c r="CI135" s="4"/>
      <c r="CJ135" s="4"/>
      <c r="CK135" s="4"/>
      <c r="CL135" s="4"/>
      <c r="CM135" s="4"/>
      <c r="CN135" s="4"/>
      <c r="CO135" s="4"/>
      <c r="CP135" s="4"/>
      <c r="CQ135" s="4"/>
      <c r="CR135" s="4"/>
      <c r="CS135" s="4"/>
      <c r="CT135" s="4"/>
      <c r="CU135" s="4"/>
      <c r="CV135" s="4"/>
      <c r="CW135" s="4"/>
      <c r="CX135" s="4"/>
      <c r="CY135" s="4"/>
      <c r="CZ135" s="4"/>
      <c r="DA135" s="4"/>
      <c r="DB135" s="4"/>
      <c r="DC135" s="4"/>
      <c r="DD135" s="4"/>
      <c r="DE135" s="4"/>
      <c r="DF135" s="4"/>
      <c r="DG135" s="4"/>
      <c r="DH135" s="4"/>
      <c r="DI135" s="4"/>
      <c r="DJ135" s="4"/>
      <c r="DK135" s="4"/>
      <c r="DL135" s="4"/>
      <c r="DM135" s="4"/>
      <c r="DN135" s="4"/>
      <c r="DO135" s="4"/>
      <c r="DP135" s="4"/>
      <c r="DQ135" s="4"/>
      <c r="DR135" s="4"/>
      <c r="DS135" s="4"/>
      <c r="DT135" s="4"/>
      <c r="DU135" s="4"/>
      <c r="DV135" s="4"/>
      <c r="DW135" s="4"/>
      <c r="DX135" s="4"/>
      <c r="DY135" s="4"/>
      <c r="DZ135" s="4"/>
      <c r="EA135" s="4"/>
      <c r="EB135" s="4"/>
      <c r="EC135" s="4"/>
      <c r="ED135" s="4"/>
      <c r="EE135" s="4"/>
      <c r="EF135" s="4"/>
      <c r="EG135" s="4"/>
      <c r="EH135" s="4"/>
      <c r="EI135" s="4"/>
      <c r="EJ135" s="4"/>
      <c r="EK135" s="4"/>
      <c r="EL135" s="4"/>
      <c r="EM135" s="4"/>
      <c r="EN135" s="4"/>
      <c r="EO135" s="4"/>
      <c r="EP135" s="4"/>
      <c r="EQ135" s="4"/>
      <c r="ER135" s="4"/>
      <c r="ES135" s="4"/>
      <c r="ET135" s="4"/>
      <c r="EU135" s="4"/>
      <c r="EV135" s="4"/>
      <c r="EW135" s="4"/>
      <c r="EX135" s="4"/>
      <c r="EY135" s="4"/>
      <c r="EZ135" s="4"/>
      <c r="FA135" s="4"/>
      <c r="FB135" s="4"/>
      <c r="FC135" s="4"/>
      <c r="FD135" s="4"/>
      <c r="FE135" s="4"/>
      <c r="FF135" s="4"/>
      <c r="FG135" s="4"/>
      <c r="FH135" s="4"/>
      <c r="FI135" s="4"/>
      <c r="FJ135" s="4"/>
      <c r="FK135" s="4"/>
      <c r="FL135" s="4"/>
      <c r="FM135" s="4"/>
      <c r="FN135" s="4"/>
      <c r="FO135" s="4"/>
      <c r="FP135" s="4"/>
    </row>
    <row r="136" spans="1:172">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c r="AA136" s="4"/>
      <c r="AB136" s="4"/>
      <c r="AC136" s="4"/>
      <c r="AD136" s="4"/>
      <c r="AE136" s="4"/>
      <c r="AF136" s="4"/>
      <c r="AG136" s="4"/>
      <c r="AH136" s="4"/>
      <c r="AI136" s="4"/>
      <c r="AJ136" s="4"/>
      <c r="AK136" s="4"/>
      <c r="AL136" s="4"/>
      <c r="AM136" s="4"/>
      <c r="AN136" s="4"/>
      <c r="AO136" s="4"/>
      <c r="AP136" s="4"/>
      <c r="AQ136" s="4"/>
      <c r="AR136" s="4"/>
      <c r="AS136" s="4"/>
      <c r="AT136" s="4"/>
      <c r="AU136" s="4"/>
      <c r="AV136" s="4"/>
      <c r="AW136" s="4"/>
      <c r="AX136" s="4"/>
      <c r="AY136" s="4"/>
      <c r="AZ136" s="4"/>
      <c r="BA136" s="4"/>
      <c r="BB136" s="4"/>
      <c r="BC136" s="4"/>
      <c r="BD136" s="4"/>
      <c r="BE136" s="4"/>
      <c r="BF136" s="4"/>
      <c r="BG136" s="4"/>
      <c r="BH136" s="4"/>
      <c r="BI136" s="4"/>
      <c r="BJ136" s="4"/>
      <c r="BK136" s="4"/>
      <c r="BL136" s="4"/>
      <c r="BM136" s="4"/>
      <c r="BN136" s="4"/>
      <c r="BO136" s="4"/>
      <c r="BP136" s="4"/>
      <c r="BQ136" s="4"/>
      <c r="BR136" s="4"/>
      <c r="BS136" s="4"/>
      <c r="BT136" s="4"/>
      <c r="BU136" s="4"/>
      <c r="BV136" s="4"/>
      <c r="BW136" s="4"/>
      <c r="BX136" s="4"/>
      <c r="BY136" s="4"/>
      <c r="BZ136" s="4"/>
      <c r="CA136" s="4"/>
      <c r="CB136" s="4"/>
      <c r="CC136" s="4"/>
      <c r="CD136" s="4"/>
      <c r="CE136" s="4"/>
      <c r="CF136" s="4"/>
      <c r="CG136" s="4"/>
      <c r="CH136" s="4"/>
      <c r="CI136" s="4"/>
      <c r="CJ136" s="4"/>
      <c r="CK136" s="4"/>
      <c r="CL136" s="4"/>
      <c r="CM136" s="4"/>
      <c r="CN136" s="4"/>
      <c r="CO136" s="4"/>
      <c r="CP136" s="4"/>
      <c r="CQ136" s="4"/>
      <c r="CR136" s="4"/>
      <c r="CS136" s="4"/>
      <c r="CT136" s="4"/>
      <c r="CU136" s="4"/>
      <c r="CV136" s="4"/>
      <c r="CW136" s="4"/>
      <c r="CX136" s="4"/>
      <c r="CY136" s="4"/>
      <c r="CZ136" s="4"/>
      <c r="DA136" s="4"/>
      <c r="DB136" s="4"/>
      <c r="DC136" s="4"/>
      <c r="DD136" s="4"/>
      <c r="DE136" s="4"/>
      <c r="DF136" s="4"/>
      <c r="DG136" s="4"/>
      <c r="DH136" s="4"/>
      <c r="DI136" s="4"/>
      <c r="DJ136" s="4"/>
      <c r="DK136" s="4"/>
      <c r="DL136" s="4"/>
      <c r="DM136" s="4"/>
      <c r="DN136" s="4"/>
      <c r="DO136" s="4"/>
      <c r="DP136" s="4"/>
      <c r="DQ136" s="4"/>
      <c r="DR136" s="4"/>
      <c r="DS136" s="4"/>
      <c r="DT136" s="4"/>
      <c r="DU136" s="4"/>
      <c r="DV136" s="4"/>
      <c r="DW136" s="4"/>
      <c r="DX136" s="4"/>
      <c r="DY136" s="4"/>
      <c r="DZ136" s="4"/>
      <c r="EA136" s="4"/>
      <c r="EB136" s="4"/>
      <c r="EC136" s="4"/>
      <c r="ED136" s="4"/>
      <c r="EE136" s="4"/>
      <c r="EF136" s="4"/>
      <c r="EG136" s="4"/>
      <c r="EH136" s="4"/>
      <c r="EI136" s="4"/>
      <c r="EJ136" s="4"/>
      <c r="EK136" s="4"/>
      <c r="EL136" s="4"/>
      <c r="EM136" s="4"/>
      <c r="EN136" s="4"/>
      <c r="EO136" s="4"/>
      <c r="EP136" s="4"/>
      <c r="EQ136" s="4"/>
      <c r="ER136" s="4"/>
      <c r="ES136" s="4"/>
      <c r="ET136" s="4"/>
      <c r="EU136" s="4"/>
      <c r="EV136" s="4"/>
      <c r="EW136" s="4"/>
      <c r="EX136" s="4"/>
      <c r="EY136" s="4"/>
      <c r="EZ136" s="4"/>
      <c r="FA136" s="4"/>
      <c r="FB136" s="4"/>
      <c r="FC136" s="4"/>
      <c r="FD136" s="4"/>
      <c r="FE136" s="4"/>
      <c r="FF136" s="4"/>
      <c r="FG136" s="4"/>
      <c r="FH136" s="4"/>
      <c r="FI136" s="4"/>
      <c r="FJ136" s="4"/>
      <c r="FK136" s="4"/>
      <c r="FL136" s="4"/>
      <c r="FM136" s="4"/>
      <c r="FN136" s="4"/>
      <c r="FO136" s="4"/>
      <c r="FP136" s="4"/>
    </row>
    <row r="137" spans="1:172">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c r="AA137" s="4"/>
      <c r="AB137" s="4"/>
      <c r="AC137" s="4"/>
      <c r="AD137" s="4"/>
      <c r="AE137" s="4"/>
      <c r="AF137" s="4"/>
      <c r="AG137" s="4"/>
      <c r="AH137" s="4"/>
      <c r="AI137" s="4"/>
      <c r="AJ137" s="4"/>
      <c r="AK137" s="4"/>
      <c r="AL137" s="4"/>
      <c r="AM137" s="4"/>
      <c r="AN137" s="4"/>
      <c r="AO137" s="4"/>
      <c r="AP137" s="4"/>
      <c r="AQ137" s="4"/>
      <c r="AR137" s="4"/>
      <c r="AS137" s="4"/>
      <c r="AT137" s="4"/>
      <c r="AU137" s="4"/>
      <c r="AV137" s="4"/>
      <c r="AW137" s="4"/>
      <c r="AX137" s="4"/>
      <c r="AY137" s="4"/>
      <c r="AZ137" s="4"/>
      <c r="BA137" s="4"/>
      <c r="BB137" s="4"/>
      <c r="BC137" s="4"/>
      <c r="BD137" s="4"/>
      <c r="BE137" s="4"/>
      <c r="BF137" s="4"/>
      <c r="BG137" s="4"/>
      <c r="BH137" s="4"/>
      <c r="BI137" s="4"/>
      <c r="BJ137" s="4"/>
      <c r="BK137" s="4"/>
      <c r="BL137" s="4"/>
      <c r="BM137" s="4"/>
      <c r="BN137" s="4"/>
      <c r="BO137" s="4"/>
      <c r="BP137" s="4"/>
      <c r="BQ137" s="4"/>
      <c r="BR137" s="4"/>
      <c r="BS137" s="4"/>
      <c r="BT137" s="4"/>
      <c r="BU137" s="4"/>
      <c r="BV137" s="4"/>
      <c r="BW137" s="4"/>
      <c r="BX137" s="4"/>
      <c r="BY137" s="4"/>
      <c r="BZ137" s="4"/>
      <c r="CA137" s="4"/>
      <c r="CB137" s="4"/>
      <c r="CC137" s="4"/>
      <c r="CD137" s="4"/>
      <c r="CE137" s="4"/>
      <c r="CF137" s="4"/>
      <c r="CG137" s="4"/>
      <c r="CH137" s="4"/>
      <c r="CI137" s="4"/>
      <c r="CJ137" s="4"/>
      <c r="CK137" s="4"/>
      <c r="CL137" s="4"/>
      <c r="CM137" s="4"/>
      <c r="CN137" s="4"/>
      <c r="CO137" s="4"/>
      <c r="CP137" s="4"/>
      <c r="CQ137" s="4"/>
      <c r="CR137" s="4"/>
      <c r="CS137" s="4"/>
      <c r="CT137" s="4"/>
      <c r="CU137" s="4"/>
      <c r="CV137" s="4"/>
      <c r="CW137" s="4"/>
      <c r="CX137" s="4"/>
      <c r="CY137" s="4"/>
      <c r="CZ137" s="4"/>
      <c r="DA137" s="4"/>
      <c r="DB137" s="4"/>
      <c r="DC137" s="4"/>
      <c r="DD137" s="4"/>
      <c r="DE137" s="4"/>
      <c r="DF137" s="4"/>
      <c r="DG137" s="4"/>
      <c r="DH137" s="4"/>
      <c r="DI137" s="4"/>
      <c r="DJ137" s="4"/>
      <c r="DK137" s="4"/>
      <c r="DL137" s="4"/>
      <c r="DM137" s="4"/>
      <c r="DN137" s="4"/>
      <c r="DO137" s="4"/>
      <c r="DP137" s="4"/>
      <c r="DQ137" s="4"/>
      <c r="DR137" s="4"/>
      <c r="DS137" s="4"/>
      <c r="DT137" s="4"/>
      <c r="DU137" s="4"/>
      <c r="DV137" s="4"/>
      <c r="DW137" s="4"/>
      <c r="DX137" s="4"/>
      <c r="DY137" s="4"/>
      <c r="DZ137" s="4"/>
      <c r="EA137" s="4"/>
      <c r="EB137" s="4"/>
      <c r="EC137" s="4"/>
      <c r="ED137" s="4"/>
      <c r="EE137" s="4"/>
      <c r="EF137" s="4"/>
      <c r="EG137" s="4"/>
      <c r="EH137" s="4"/>
      <c r="EI137" s="4"/>
      <c r="EJ137" s="4"/>
      <c r="EK137" s="4"/>
      <c r="EL137" s="4"/>
      <c r="EM137" s="4"/>
      <c r="EN137" s="4"/>
      <c r="EO137" s="4"/>
      <c r="EP137" s="4"/>
      <c r="EQ137" s="4"/>
      <c r="ER137" s="4"/>
      <c r="ES137" s="4"/>
      <c r="ET137" s="4"/>
      <c r="EU137" s="4"/>
      <c r="EV137" s="4"/>
      <c r="EW137" s="4"/>
      <c r="EX137" s="4"/>
      <c r="EY137" s="4"/>
      <c r="EZ137" s="4"/>
      <c r="FA137" s="4"/>
      <c r="FB137" s="4"/>
      <c r="FC137" s="4"/>
      <c r="FD137" s="4"/>
      <c r="FE137" s="4"/>
      <c r="FF137" s="4"/>
      <c r="FG137" s="4"/>
      <c r="FH137" s="4"/>
      <c r="FI137" s="4"/>
      <c r="FJ137" s="4"/>
      <c r="FK137" s="4"/>
      <c r="FL137" s="4"/>
      <c r="FM137" s="4"/>
      <c r="FN137" s="4"/>
      <c r="FO137" s="4"/>
      <c r="FP137" s="4"/>
    </row>
    <row r="138" spans="1:172">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c r="AA138" s="4"/>
      <c r="AB138" s="4"/>
      <c r="AC138" s="4"/>
      <c r="AD138" s="4"/>
      <c r="AE138" s="4"/>
      <c r="AF138" s="4"/>
      <c r="AG138" s="4"/>
      <c r="AH138" s="4"/>
      <c r="AI138" s="4"/>
      <c r="AJ138" s="4"/>
      <c r="AK138" s="4"/>
      <c r="AL138" s="4"/>
      <c r="AM138" s="4"/>
      <c r="AN138" s="4"/>
      <c r="AO138" s="4"/>
      <c r="AP138" s="4"/>
      <c r="AQ138" s="4"/>
      <c r="AR138" s="4"/>
      <c r="AS138" s="4"/>
      <c r="AT138" s="4"/>
      <c r="AU138" s="4"/>
      <c r="AV138" s="4"/>
      <c r="AW138" s="4"/>
      <c r="AX138" s="4"/>
      <c r="AY138" s="4"/>
      <c r="AZ138" s="4"/>
      <c r="BA138" s="4"/>
      <c r="BB138" s="4"/>
      <c r="BC138" s="4"/>
      <c r="BD138" s="4"/>
      <c r="BE138" s="4"/>
      <c r="BF138" s="4"/>
      <c r="BG138" s="4"/>
      <c r="BH138" s="4"/>
      <c r="BI138" s="4"/>
      <c r="BJ138" s="4"/>
      <c r="BK138" s="4"/>
      <c r="BL138" s="4"/>
      <c r="BM138" s="4"/>
      <c r="BN138" s="4"/>
      <c r="BO138" s="4"/>
      <c r="BP138" s="4"/>
      <c r="BQ138" s="4"/>
      <c r="BR138" s="4"/>
      <c r="BS138" s="4"/>
      <c r="BT138" s="4"/>
      <c r="BU138" s="4"/>
      <c r="BV138" s="4"/>
      <c r="BW138" s="4"/>
      <c r="BX138" s="4"/>
      <c r="BY138" s="4"/>
      <c r="BZ138" s="4"/>
      <c r="CA138" s="4"/>
      <c r="CB138" s="4"/>
      <c r="CC138" s="4"/>
      <c r="CD138" s="4"/>
      <c r="CE138" s="4"/>
      <c r="CF138" s="4"/>
      <c r="CG138" s="4"/>
      <c r="CH138" s="4"/>
      <c r="CI138" s="4"/>
      <c r="CJ138" s="4"/>
      <c r="CK138" s="4"/>
      <c r="CL138" s="4"/>
      <c r="CM138" s="4"/>
      <c r="CN138" s="4"/>
      <c r="CO138" s="4"/>
      <c r="CP138" s="4"/>
      <c r="CQ138" s="4"/>
      <c r="CR138" s="4"/>
      <c r="CS138" s="4"/>
      <c r="CT138" s="4"/>
      <c r="CU138" s="4"/>
      <c r="CV138" s="4"/>
      <c r="CW138" s="4"/>
      <c r="CX138" s="4"/>
      <c r="CY138" s="4"/>
      <c r="CZ138" s="4"/>
      <c r="DA138" s="4"/>
      <c r="DB138" s="4"/>
      <c r="DC138" s="4"/>
      <c r="DD138" s="4"/>
      <c r="DE138" s="4"/>
      <c r="DF138" s="4"/>
      <c r="DG138" s="4"/>
      <c r="DH138" s="4"/>
      <c r="DI138" s="4"/>
      <c r="DJ138" s="4"/>
      <c r="DK138" s="4"/>
      <c r="DL138" s="4"/>
      <c r="DM138" s="4"/>
      <c r="DN138" s="4"/>
      <c r="DO138" s="4"/>
      <c r="DP138" s="4"/>
      <c r="DQ138" s="4"/>
      <c r="DR138" s="4"/>
      <c r="DS138" s="4"/>
      <c r="DT138" s="4"/>
      <c r="DU138" s="4"/>
      <c r="DV138" s="4"/>
      <c r="DW138" s="4"/>
      <c r="DX138" s="4"/>
      <c r="DY138" s="4"/>
      <c r="DZ138" s="4"/>
      <c r="EA138" s="4"/>
      <c r="EB138" s="4"/>
      <c r="EC138" s="4"/>
      <c r="ED138" s="4"/>
      <c r="EE138" s="4"/>
      <c r="EF138" s="4"/>
      <c r="EG138" s="4"/>
      <c r="EH138" s="4"/>
      <c r="EI138" s="4"/>
      <c r="EJ138" s="4"/>
      <c r="EK138" s="4"/>
      <c r="EL138" s="4"/>
      <c r="EM138" s="4"/>
      <c r="EN138" s="4"/>
      <c r="EO138" s="4"/>
      <c r="EP138" s="4"/>
      <c r="EQ138" s="4"/>
      <c r="ER138" s="4"/>
      <c r="ES138" s="4"/>
      <c r="ET138" s="4"/>
      <c r="EU138" s="4"/>
      <c r="EV138" s="4"/>
      <c r="EW138" s="4"/>
      <c r="EX138" s="4"/>
      <c r="EY138" s="4"/>
      <c r="EZ138" s="4"/>
      <c r="FA138" s="4"/>
      <c r="FB138" s="4"/>
      <c r="FC138" s="4"/>
      <c r="FD138" s="4"/>
      <c r="FE138" s="4"/>
      <c r="FF138" s="4"/>
      <c r="FG138" s="4"/>
      <c r="FH138" s="4"/>
      <c r="FI138" s="4"/>
      <c r="FJ138" s="4"/>
      <c r="FK138" s="4"/>
      <c r="FL138" s="4"/>
      <c r="FM138" s="4"/>
      <c r="FN138" s="4"/>
      <c r="FO138" s="4"/>
      <c r="FP138" s="4"/>
    </row>
    <row r="139" spans="1:172">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c r="AA139" s="4"/>
      <c r="AB139" s="4"/>
      <c r="AC139" s="4"/>
      <c r="AD139" s="4"/>
      <c r="AE139" s="4"/>
      <c r="AF139" s="4"/>
      <c r="AG139" s="4"/>
      <c r="AH139" s="4"/>
      <c r="AI139" s="4"/>
      <c r="AJ139" s="4"/>
      <c r="AK139" s="4"/>
      <c r="AL139" s="4"/>
      <c r="AM139" s="4"/>
      <c r="AN139" s="4"/>
      <c r="AO139" s="4"/>
      <c r="AP139" s="4"/>
      <c r="AQ139" s="4"/>
      <c r="AR139" s="4"/>
      <c r="AS139" s="4"/>
      <c r="AT139" s="4"/>
      <c r="AU139" s="4"/>
      <c r="AV139" s="4"/>
      <c r="AW139" s="4"/>
      <c r="AX139" s="4"/>
      <c r="AY139" s="4"/>
      <c r="AZ139" s="4"/>
      <c r="BA139" s="4"/>
      <c r="BB139" s="4"/>
      <c r="BC139" s="4"/>
      <c r="BD139" s="4"/>
      <c r="BE139" s="4"/>
      <c r="BF139" s="4"/>
      <c r="BG139" s="4"/>
      <c r="BH139" s="4"/>
      <c r="BI139" s="4"/>
      <c r="BJ139" s="4"/>
      <c r="BK139" s="4"/>
      <c r="BL139" s="4"/>
      <c r="BM139" s="4"/>
      <c r="BN139" s="4"/>
      <c r="BO139" s="4"/>
      <c r="BP139" s="4"/>
      <c r="BQ139" s="4"/>
      <c r="BR139" s="4"/>
      <c r="BS139" s="4"/>
      <c r="BT139" s="4"/>
      <c r="BU139" s="4"/>
      <c r="BV139" s="4"/>
      <c r="BW139" s="4"/>
      <c r="BX139" s="4"/>
      <c r="BY139" s="4"/>
      <c r="BZ139" s="4"/>
      <c r="CA139" s="4"/>
      <c r="CB139" s="4"/>
      <c r="CC139" s="4"/>
      <c r="CD139" s="4"/>
      <c r="CE139" s="4"/>
      <c r="CF139" s="4"/>
      <c r="CG139" s="4"/>
      <c r="CH139" s="4"/>
      <c r="CI139" s="4"/>
      <c r="CJ139" s="4"/>
      <c r="CK139" s="4"/>
      <c r="CL139" s="4"/>
      <c r="CM139" s="4"/>
      <c r="CN139" s="4"/>
      <c r="CO139" s="4"/>
      <c r="CP139" s="4"/>
      <c r="CQ139" s="4"/>
      <c r="CR139" s="4"/>
      <c r="CS139" s="4"/>
      <c r="CT139" s="4"/>
      <c r="CU139" s="4"/>
      <c r="CV139" s="4"/>
      <c r="CW139" s="4"/>
      <c r="CX139" s="4"/>
      <c r="CY139" s="4"/>
      <c r="CZ139" s="4"/>
      <c r="DA139" s="4"/>
      <c r="DB139" s="4"/>
      <c r="DC139" s="4"/>
      <c r="DD139" s="4"/>
      <c r="DE139" s="4"/>
      <c r="DF139" s="4"/>
      <c r="DG139" s="4"/>
      <c r="DH139" s="4"/>
      <c r="DI139" s="4"/>
      <c r="DJ139" s="4"/>
      <c r="DK139" s="4"/>
      <c r="DL139" s="4"/>
      <c r="DM139" s="4"/>
      <c r="DN139" s="4"/>
      <c r="DO139" s="4"/>
      <c r="DP139" s="4"/>
      <c r="DQ139" s="4"/>
      <c r="DR139" s="4"/>
      <c r="DS139" s="4"/>
      <c r="DT139" s="4"/>
      <c r="DU139" s="4"/>
      <c r="DV139" s="4"/>
      <c r="DW139" s="4"/>
      <c r="DX139" s="4"/>
      <c r="DY139" s="4"/>
      <c r="DZ139" s="4"/>
      <c r="EA139" s="4"/>
      <c r="EB139" s="4"/>
      <c r="EC139" s="4"/>
      <c r="ED139" s="4"/>
      <c r="EE139" s="4"/>
      <c r="EF139" s="4"/>
      <c r="EG139" s="4"/>
      <c r="EH139" s="4"/>
      <c r="EI139" s="4"/>
      <c r="EJ139" s="4"/>
      <c r="EK139" s="4"/>
      <c r="EL139" s="4"/>
      <c r="EM139" s="4"/>
      <c r="EN139" s="4"/>
      <c r="EO139" s="4"/>
      <c r="EP139" s="4"/>
      <c r="EQ139" s="4"/>
      <c r="ER139" s="4"/>
      <c r="ES139" s="4"/>
      <c r="ET139" s="4"/>
      <c r="EU139" s="4"/>
      <c r="EV139" s="4"/>
      <c r="EW139" s="4"/>
      <c r="EX139" s="4"/>
      <c r="EY139" s="4"/>
      <c r="EZ139" s="4"/>
      <c r="FA139" s="4"/>
      <c r="FB139" s="4"/>
      <c r="FC139" s="4"/>
      <c r="FD139" s="4"/>
      <c r="FE139" s="4"/>
      <c r="FF139" s="4"/>
      <c r="FG139" s="4"/>
      <c r="FH139" s="4"/>
      <c r="FI139" s="4"/>
      <c r="FJ139" s="4"/>
      <c r="FK139" s="4"/>
      <c r="FL139" s="4"/>
      <c r="FM139" s="4"/>
      <c r="FN139" s="4"/>
      <c r="FO139" s="4"/>
      <c r="FP139" s="4"/>
    </row>
    <row r="140" spans="1:172">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c r="AA140" s="4"/>
      <c r="AB140" s="4"/>
      <c r="AC140" s="4"/>
      <c r="AD140" s="4"/>
      <c r="AE140" s="4"/>
      <c r="AF140" s="4"/>
      <c r="AG140" s="4"/>
      <c r="AH140" s="4"/>
      <c r="AI140" s="4"/>
      <c r="AJ140" s="4"/>
      <c r="AK140" s="4"/>
      <c r="AL140" s="4"/>
      <c r="AM140" s="4"/>
      <c r="AN140" s="4"/>
      <c r="AO140" s="4"/>
      <c r="AP140" s="4"/>
      <c r="AQ140" s="4"/>
      <c r="AR140" s="4"/>
      <c r="AS140" s="4"/>
      <c r="AT140" s="4"/>
      <c r="AU140" s="4"/>
      <c r="AV140" s="4"/>
      <c r="AW140" s="4"/>
      <c r="AX140" s="4"/>
      <c r="AY140" s="4"/>
      <c r="AZ140" s="4"/>
      <c r="BA140" s="4"/>
      <c r="BB140" s="4"/>
      <c r="BC140" s="4"/>
      <c r="BD140" s="4"/>
      <c r="BE140" s="4"/>
      <c r="BF140" s="4"/>
      <c r="BG140" s="4"/>
      <c r="BH140" s="4"/>
      <c r="BI140" s="4"/>
      <c r="BJ140" s="4"/>
      <c r="BK140" s="4"/>
      <c r="BL140" s="4"/>
      <c r="BM140" s="4"/>
      <c r="BN140" s="4"/>
      <c r="BO140" s="4"/>
      <c r="BP140" s="4"/>
      <c r="BQ140" s="4"/>
      <c r="BR140" s="4"/>
      <c r="BS140" s="4"/>
      <c r="BT140" s="4"/>
      <c r="BU140" s="4"/>
      <c r="BV140" s="4"/>
      <c r="BW140" s="4"/>
      <c r="BX140" s="4"/>
      <c r="BY140" s="4"/>
      <c r="BZ140" s="4"/>
      <c r="CA140" s="4"/>
      <c r="CB140" s="4"/>
      <c r="CC140" s="4"/>
      <c r="CD140" s="4"/>
      <c r="CE140" s="4"/>
      <c r="CF140" s="4"/>
      <c r="CG140" s="4"/>
      <c r="CH140" s="4"/>
      <c r="CI140" s="4"/>
      <c r="CJ140" s="4"/>
      <c r="CK140" s="4"/>
      <c r="CL140" s="4"/>
      <c r="CM140" s="4"/>
      <c r="CN140" s="4"/>
      <c r="CO140" s="4"/>
      <c r="CP140" s="4"/>
      <c r="CQ140" s="4"/>
      <c r="CR140" s="4"/>
      <c r="CS140" s="4"/>
      <c r="CT140" s="4"/>
      <c r="CU140" s="4"/>
      <c r="CV140" s="4"/>
      <c r="CW140" s="4"/>
      <c r="CX140" s="4"/>
      <c r="CY140" s="4"/>
      <c r="CZ140" s="4"/>
      <c r="DA140" s="4"/>
      <c r="DB140" s="4"/>
      <c r="DC140" s="4"/>
      <c r="DD140" s="4"/>
      <c r="DE140" s="4"/>
      <c r="DF140" s="4"/>
      <c r="DG140" s="4"/>
      <c r="DH140" s="4"/>
      <c r="DI140" s="4"/>
      <c r="DJ140" s="4"/>
      <c r="DK140" s="4"/>
      <c r="DL140" s="4"/>
      <c r="DM140" s="4"/>
      <c r="DN140" s="4"/>
      <c r="DO140" s="4"/>
      <c r="DP140" s="4"/>
      <c r="DQ140" s="4"/>
      <c r="DR140" s="4"/>
      <c r="DS140" s="4"/>
      <c r="DT140" s="4"/>
      <c r="DU140" s="4"/>
      <c r="DV140" s="4"/>
      <c r="DW140" s="4"/>
      <c r="DX140" s="4"/>
      <c r="DY140" s="4"/>
      <c r="DZ140" s="4"/>
      <c r="EA140" s="4"/>
      <c r="EB140" s="4"/>
      <c r="EC140" s="4"/>
      <c r="ED140" s="4"/>
      <c r="EE140" s="4"/>
      <c r="EF140" s="4"/>
      <c r="EG140" s="4"/>
      <c r="EH140" s="4"/>
      <c r="EI140" s="4"/>
      <c r="EJ140" s="4"/>
      <c r="EK140" s="4"/>
      <c r="EL140" s="4"/>
      <c r="EM140" s="4"/>
      <c r="EN140" s="4"/>
      <c r="EO140" s="4"/>
      <c r="EP140" s="4"/>
      <c r="EQ140" s="4"/>
      <c r="ER140" s="4"/>
      <c r="ES140" s="4"/>
      <c r="ET140" s="4"/>
      <c r="EU140" s="4"/>
      <c r="EV140" s="4"/>
      <c r="EW140" s="4"/>
      <c r="EX140" s="4"/>
      <c r="EY140" s="4"/>
      <c r="EZ140" s="4"/>
      <c r="FA140" s="4"/>
      <c r="FB140" s="4"/>
      <c r="FC140" s="4"/>
      <c r="FD140" s="4"/>
      <c r="FE140" s="4"/>
      <c r="FF140" s="4"/>
      <c r="FG140" s="4"/>
      <c r="FH140" s="4"/>
      <c r="FI140" s="4"/>
      <c r="FJ140" s="4"/>
      <c r="FK140" s="4"/>
      <c r="FL140" s="4"/>
      <c r="FM140" s="4"/>
      <c r="FN140" s="4"/>
      <c r="FO140" s="4"/>
      <c r="FP140" s="4"/>
    </row>
    <row r="141" spans="1:172">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c r="AA141" s="4"/>
      <c r="AB141" s="4"/>
      <c r="AC141" s="4"/>
      <c r="AD141" s="4"/>
      <c r="AE141" s="4"/>
      <c r="AF141" s="4"/>
      <c r="AG141" s="4"/>
      <c r="AH141" s="4"/>
      <c r="AI141" s="4"/>
      <c r="AJ141" s="4"/>
      <c r="AK141" s="4"/>
      <c r="AL141" s="4"/>
      <c r="AM141" s="4"/>
      <c r="AN141" s="4"/>
      <c r="AO141" s="4"/>
      <c r="AP141" s="4"/>
      <c r="AQ141" s="4"/>
      <c r="AR141" s="4"/>
      <c r="AS141" s="4"/>
      <c r="AT141" s="4"/>
      <c r="AU141" s="4"/>
      <c r="AV141" s="4"/>
      <c r="AW141" s="4"/>
      <c r="AX141" s="4"/>
      <c r="AY141" s="4"/>
      <c r="AZ141" s="4"/>
      <c r="BA141" s="4"/>
      <c r="BB141" s="4"/>
      <c r="BC141" s="4"/>
      <c r="BD141" s="4"/>
      <c r="BE141" s="4"/>
      <c r="BF141" s="4"/>
      <c r="BG141" s="4"/>
      <c r="BH141" s="4"/>
      <c r="BI141" s="4"/>
      <c r="BJ141" s="4"/>
      <c r="BK141" s="4"/>
      <c r="BL141" s="4"/>
      <c r="BM141" s="4"/>
      <c r="BN141" s="4"/>
      <c r="BO141" s="4"/>
      <c r="BP141" s="4"/>
      <c r="BQ141" s="4"/>
      <c r="BR141" s="4"/>
      <c r="BS141" s="4"/>
      <c r="BT141" s="4"/>
      <c r="BU141" s="4"/>
      <c r="BV141" s="4"/>
      <c r="BW141" s="4"/>
      <c r="BX141" s="4"/>
      <c r="BY141" s="4"/>
      <c r="BZ141" s="4"/>
      <c r="CA141" s="4"/>
      <c r="CB141" s="4"/>
      <c r="CC141" s="4"/>
      <c r="CD141" s="4"/>
      <c r="CE141" s="4"/>
      <c r="CF141" s="4"/>
      <c r="CG141" s="4"/>
      <c r="CH141" s="4"/>
      <c r="CI141" s="4"/>
      <c r="CJ141" s="4"/>
      <c r="CK141" s="4"/>
      <c r="CL141" s="4"/>
      <c r="CM141" s="4"/>
      <c r="CN141" s="4"/>
      <c r="CO141" s="4"/>
      <c r="CP141" s="4"/>
      <c r="CQ141" s="4"/>
      <c r="CR141" s="4"/>
      <c r="CS141" s="4"/>
      <c r="CT141" s="4"/>
      <c r="CU141" s="4"/>
      <c r="CV141" s="4"/>
      <c r="CW141" s="4"/>
      <c r="CX141" s="4"/>
      <c r="CY141" s="4"/>
      <c r="CZ141" s="4"/>
      <c r="DA141" s="4"/>
      <c r="DB141" s="4"/>
      <c r="DC141" s="4"/>
      <c r="DD141" s="4"/>
      <c r="DE141" s="4"/>
      <c r="DF141" s="4"/>
      <c r="DG141" s="4"/>
      <c r="DH141" s="4"/>
      <c r="DI141" s="4"/>
      <c r="DJ141" s="4"/>
      <c r="DK141" s="4"/>
      <c r="DL141" s="4"/>
      <c r="DM141" s="4"/>
      <c r="DN141" s="4"/>
      <c r="DO141" s="4"/>
      <c r="DP141" s="4"/>
      <c r="DQ141" s="4"/>
      <c r="DR141" s="4"/>
      <c r="DS141" s="4"/>
      <c r="DT141" s="4"/>
      <c r="DU141" s="4"/>
      <c r="DV141" s="4"/>
      <c r="DW141" s="4"/>
      <c r="DX141" s="4"/>
      <c r="DY141" s="4"/>
      <c r="DZ141" s="4"/>
      <c r="EA141" s="4"/>
      <c r="EB141" s="4"/>
      <c r="EC141" s="4"/>
      <c r="ED141" s="4"/>
      <c r="EE141" s="4"/>
      <c r="EF141" s="4"/>
      <c r="EG141" s="4"/>
      <c r="EH141" s="4"/>
      <c r="EI141" s="4"/>
      <c r="EJ141" s="4"/>
      <c r="EK141" s="4"/>
      <c r="EL141" s="4"/>
      <c r="EM141" s="4"/>
      <c r="EN141" s="4"/>
      <c r="EO141" s="4"/>
      <c r="EP141" s="4"/>
      <c r="EQ141" s="4"/>
      <c r="ER141" s="4"/>
      <c r="ES141" s="4"/>
      <c r="ET141" s="4"/>
      <c r="EU141" s="4"/>
      <c r="EV141" s="4"/>
      <c r="EW141" s="4"/>
      <c r="EX141" s="4"/>
      <c r="EY141" s="4"/>
      <c r="EZ141" s="4"/>
      <c r="FA141" s="4"/>
      <c r="FB141" s="4"/>
      <c r="FC141" s="4"/>
      <c r="FD141" s="4"/>
      <c r="FE141" s="4"/>
      <c r="FF141" s="4"/>
      <c r="FG141" s="4"/>
      <c r="FH141" s="4"/>
      <c r="FI141" s="4"/>
      <c r="FJ141" s="4"/>
      <c r="FK141" s="4"/>
      <c r="FL141" s="4"/>
      <c r="FM141" s="4"/>
      <c r="FN141" s="4"/>
      <c r="FO141" s="4"/>
      <c r="FP141" s="4"/>
    </row>
    <row r="142" spans="1:172">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c r="AA142" s="4"/>
      <c r="AB142" s="4"/>
      <c r="AC142" s="4"/>
      <c r="AD142" s="4"/>
      <c r="AE142" s="4"/>
      <c r="AF142" s="4"/>
      <c r="AG142" s="4"/>
      <c r="AH142" s="4"/>
      <c r="AI142" s="4"/>
      <c r="AJ142" s="4"/>
      <c r="AK142" s="4"/>
      <c r="AL142" s="4"/>
      <c r="AM142" s="4"/>
      <c r="AN142" s="4"/>
      <c r="AO142" s="4"/>
      <c r="AP142" s="4"/>
      <c r="AQ142" s="4"/>
      <c r="AR142" s="4"/>
      <c r="AS142" s="4"/>
      <c r="AT142" s="4"/>
      <c r="AU142" s="4"/>
      <c r="AV142" s="4"/>
      <c r="AW142" s="4"/>
      <c r="AX142" s="4"/>
      <c r="AY142" s="4"/>
      <c r="AZ142" s="4"/>
      <c r="BA142" s="4"/>
      <c r="BB142" s="4"/>
      <c r="BC142" s="4"/>
      <c r="BD142" s="4"/>
      <c r="BE142" s="4"/>
      <c r="BF142" s="4"/>
      <c r="BG142" s="4"/>
      <c r="BH142" s="4"/>
      <c r="BI142" s="4"/>
      <c r="BJ142" s="4"/>
      <c r="BK142" s="4"/>
      <c r="BL142" s="4"/>
      <c r="BM142" s="4"/>
      <c r="BN142" s="4"/>
      <c r="BO142" s="4"/>
      <c r="BP142" s="4"/>
      <c r="BQ142" s="4"/>
      <c r="BR142" s="4"/>
      <c r="BS142" s="4"/>
      <c r="BT142" s="4"/>
      <c r="BU142" s="4"/>
      <c r="BV142" s="4"/>
      <c r="BW142" s="4"/>
      <c r="BX142" s="4"/>
      <c r="BY142" s="4"/>
      <c r="BZ142" s="4"/>
      <c r="CA142" s="4"/>
      <c r="CB142" s="4"/>
      <c r="CC142" s="4"/>
      <c r="CD142" s="4"/>
      <c r="CE142" s="4"/>
      <c r="CF142" s="4"/>
      <c r="CG142" s="4"/>
      <c r="CH142" s="4"/>
      <c r="CI142" s="4"/>
      <c r="CJ142" s="4"/>
      <c r="CK142" s="4"/>
      <c r="CL142" s="4"/>
      <c r="CM142" s="4"/>
      <c r="CN142" s="4"/>
      <c r="CO142" s="4"/>
      <c r="CP142" s="4"/>
      <c r="CQ142" s="4"/>
      <c r="CR142" s="4"/>
      <c r="CS142" s="4"/>
      <c r="CT142" s="4"/>
      <c r="CU142" s="4"/>
      <c r="CV142" s="4"/>
      <c r="CW142" s="4"/>
      <c r="CX142" s="4"/>
      <c r="CY142" s="4"/>
      <c r="CZ142" s="4"/>
      <c r="DA142" s="4"/>
      <c r="DB142" s="4"/>
      <c r="DC142" s="4"/>
      <c r="DD142" s="4"/>
      <c r="DE142" s="4"/>
      <c r="DF142" s="4"/>
      <c r="DG142" s="4"/>
      <c r="DH142" s="4"/>
      <c r="DI142" s="4"/>
      <c r="DJ142" s="4"/>
      <c r="DK142" s="4"/>
      <c r="DL142" s="4"/>
      <c r="DM142" s="4"/>
      <c r="DN142" s="4"/>
      <c r="DO142" s="4"/>
      <c r="DP142" s="4"/>
      <c r="DQ142" s="4"/>
      <c r="DR142" s="4"/>
      <c r="DS142" s="4"/>
      <c r="DT142" s="4"/>
      <c r="DU142" s="4"/>
      <c r="DV142" s="4"/>
      <c r="DW142" s="4"/>
      <c r="DX142" s="4"/>
      <c r="DY142" s="4"/>
      <c r="DZ142" s="4"/>
      <c r="EA142" s="4"/>
      <c r="EB142" s="4"/>
      <c r="EC142" s="4"/>
      <c r="ED142" s="4"/>
      <c r="EE142" s="4"/>
      <c r="EF142" s="4"/>
      <c r="EG142" s="4"/>
      <c r="EH142" s="4"/>
      <c r="EI142" s="4"/>
      <c r="EJ142" s="4"/>
      <c r="EK142" s="4"/>
      <c r="EL142" s="4"/>
      <c r="EM142" s="4"/>
      <c r="EN142" s="4"/>
      <c r="EO142" s="4"/>
      <c r="EP142" s="4"/>
      <c r="EQ142" s="4"/>
      <c r="ER142" s="4"/>
      <c r="ES142" s="4"/>
      <c r="ET142" s="4"/>
      <c r="EU142" s="4"/>
      <c r="EV142" s="4"/>
      <c r="EW142" s="4"/>
      <c r="EX142" s="4"/>
      <c r="EY142" s="4"/>
      <c r="EZ142" s="4"/>
      <c r="FA142" s="4"/>
      <c r="FB142" s="4"/>
      <c r="FC142" s="4"/>
      <c r="FD142" s="4"/>
      <c r="FE142" s="4"/>
      <c r="FF142" s="4"/>
      <c r="FG142" s="4"/>
      <c r="FH142" s="4"/>
      <c r="FI142" s="4"/>
      <c r="FJ142" s="4"/>
      <c r="FK142" s="4"/>
      <c r="FL142" s="4"/>
      <c r="FM142" s="4"/>
      <c r="FN142" s="4"/>
      <c r="FO142" s="4"/>
      <c r="FP142" s="4"/>
    </row>
    <row r="143" spans="1:172">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c r="AA143" s="4"/>
      <c r="AB143" s="4"/>
      <c r="AC143" s="4"/>
      <c r="AD143" s="4"/>
      <c r="AE143" s="4"/>
      <c r="AF143" s="4"/>
      <c r="AG143" s="4"/>
      <c r="AH143" s="4"/>
      <c r="AI143" s="4"/>
      <c r="AJ143" s="4"/>
      <c r="AK143" s="4"/>
      <c r="AL143" s="4"/>
      <c r="AM143" s="4"/>
      <c r="AN143" s="4"/>
      <c r="AO143" s="4"/>
      <c r="AP143" s="4"/>
      <c r="AQ143" s="4"/>
      <c r="AR143" s="4"/>
      <c r="AS143" s="4"/>
      <c r="AT143" s="4"/>
      <c r="AU143" s="4"/>
      <c r="AV143" s="4"/>
      <c r="AW143" s="4"/>
      <c r="AX143" s="4"/>
      <c r="AY143" s="4"/>
      <c r="AZ143" s="4"/>
      <c r="BA143" s="4"/>
      <c r="BB143" s="4"/>
      <c r="BC143" s="4"/>
      <c r="BD143" s="4"/>
      <c r="BE143" s="4"/>
      <c r="BF143" s="4"/>
      <c r="BG143" s="4"/>
      <c r="BH143" s="4"/>
      <c r="BI143" s="4"/>
      <c r="BJ143" s="4"/>
      <c r="BK143" s="4"/>
      <c r="BL143" s="4"/>
      <c r="BM143" s="4"/>
      <c r="BN143" s="4"/>
      <c r="BO143" s="4"/>
      <c r="BP143" s="4"/>
      <c r="BQ143" s="4"/>
      <c r="BR143" s="4"/>
      <c r="BS143" s="4"/>
      <c r="BT143" s="4"/>
      <c r="BU143" s="4"/>
      <c r="BV143" s="4"/>
      <c r="BW143" s="4"/>
      <c r="BX143" s="4"/>
      <c r="BY143" s="4"/>
      <c r="BZ143" s="4"/>
      <c r="CA143" s="4"/>
      <c r="CB143" s="4"/>
      <c r="CC143" s="4"/>
      <c r="CD143" s="4"/>
      <c r="CE143" s="4"/>
      <c r="CF143" s="4"/>
      <c r="CG143" s="4"/>
      <c r="CH143" s="4"/>
      <c r="CI143" s="4"/>
      <c r="CJ143" s="4"/>
      <c r="CK143" s="4"/>
      <c r="CL143" s="4"/>
      <c r="CM143" s="4"/>
      <c r="CN143" s="4"/>
      <c r="CO143" s="4"/>
      <c r="CP143" s="4"/>
      <c r="CQ143" s="4"/>
      <c r="CR143" s="4"/>
      <c r="CS143" s="4"/>
      <c r="CT143" s="4"/>
      <c r="CU143" s="4"/>
      <c r="CV143" s="4"/>
      <c r="CW143" s="4"/>
      <c r="CX143" s="4"/>
      <c r="CY143" s="4"/>
      <c r="CZ143" s="4"/>
      <c r="DA143" s="4"/>
      <c r="DB143" s="4"/>
      <c r="DC143" s="4"/>
      <c r="DD143" s="4"/>
      <c r="DE143" s="4"/>
      <c r="DF143" s="4"/>
      <c r="DG143" s="4"/>
      <c r="DH143" s="4"/>
      <c r="DI143" s="4"/>
      <c r="DJ143" s="4"/>
      <c r="DK143" s="4"/>
      <c r="DL143" s="4"/>
      <c r="DM143" s="4"/>
      <c r="DN143" s="4"/>
      <c r="DO143" s="4"/>
      <c r="DP143" s="4"/>
      <c r="DQ143" s="4"/>
      <c r="DR143" s="4"/>
      <c r="DS143" s="4"/>
      <c r="DT143" s="4"/>
      <c r="DU143" s="4"/>
      <c r="DV143" s="4"/>
      <c r="DW143" s="4"/>
      <c r="DX143" s="4"/>
      <c r="DY143" s="4"/>
      <c r="DZ143" s="4"/>
      <c r="EA143" s="4"/>
      <c r="EB143" s="4"/>
      <c r="EC143" s="4"/>
      <c r="ED143" s="4"/>
      <c r="EE143" s="4"/>
      <c r="EF143" s="4"/>
      <c r="EG143" s="4"/>
      <c r="EH143" s="4"/>
      <c r="EI143" s="4"/>
      <c r="EJ143" s="4"/>
      <c r="EK143" s="4"/>
      <c r="EL143" s="4"/>
      <c r="EM143" s="4"/>
      <c r="EN143" s="4"/>
      <c r="EO143" s="4"/>
      <c r="EP143" s="4"/>
      <c r="EQ143" s="4"/>
      <c r="ER143" s="4"/>
      <c r="ES143" s="4"/>
      <c r="ET143" s="4"/>
      <c r="EU143" s="4"/>
      <c r="EV143" s="4"/>
      <c r="EW143" s="4"/>
      <c r="EX143" s="4"/>
      <c r="EY143" s="4"/>
      <c r="EZ143" s="4"/>
      <c r="FA143" s="4"/>
      <c r="FB143" s="4"/>
      <c r="FC143" s="4"/>
      <c r="FD143" s="4"/>
      <c r="FE143" s="4"/>
      <c r="FF143" s="4"/>
      <c r="FG143" s="4"/>
      <c r="FH143" s="4"/>
      <c r="FI143" s="4"/>
      <c r="FJ143" s="4"/>
      <c r="FK143" s="4"/>
      <c r="FL143" s="4"/>
      <c r="FM143" s="4"/>
      <c r="FN143" s="4"/>
      <c r="FO143" s="4"/>
      <c r="FP143" s="4"/>
    </row>
    <row r="144" spans="1:172">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c r="AA144" s="4"/>
      <c r="AB144" s="4"/>
      <c r="AC144" s="4"/>
      <c r="AD144" s="4"/>
      <c r="AE144" s="4"/>
      <c r="AF144" s="4"/>
      <c r="AG144" s="4"/>
      <c r="AH144" s="4"/>
      <c r="AI144" s="4"/>
      <c r="AJ144" s="4"/>
      <c r="AK144" s="4"/>
      <c r="AL144" s="4"/>
      <c r="AM144" s="4"/>
      <c r="AN144" s="4"/>
      <c r="AO144" s="4"/>
      <c r="AP144" s="4"/>
      <c r="AQ144" s="4"/>
      <c r="AR144" s="4"/>
      <c r="AS144" s="4"/>
      <c r="AT144" s="4"/>
      <c r="AU144" s="4"/>
      <c r="AV144" s="4"/>
      <c r="AW144" s="4"/>
      <c r="AX144" s="4"/>
      <c r="AY144" s="4"/>
      <c r="AZ144" s="4"/>
      <c r="BA144" s="4"/>
      <c r="BB144" s="4"/>
      <c r="BC144" s="4"/>
      <c r="BD144" s="4"/>
      <c r="BE144" s="4"/>
      <c r="BF144" s="4"/>
      <c r="BG144" s="4"/>
      <c r="BH144" s="4"/>
      <c r="BI144" s="4"/>
      <c r="BJ144" s="4"/>
      <c r="BK144" s="4"/>
      <c r="BL144" s="4"/>
      <c r="BM144" s="4"/>
      <c r="BN144" s="4"/>
      <c r="BO144" s="4"/>
      <c r="BP144" s="4"/>
      <c r="BQ144" s="4"/>
      <c r="BR144" s="4"/>
      <c r="BS144" s="4"/>
      <c r="BT144" s="4"/>
      <c r="BU144" s="4"/>
      <c r="BV144" s="4"/>
      <c r="BW144" s="4"/>
      <c r="BX144" s="4"/>
      <c r="BY144" s="4"/>
      <c r="BZ144" s="4"/>
      <c r="CA144" s="4"/>
      <c r="CB144" s="4"/>
      <c r="CC144" s="4"/>
      <c r="CD144" s="4"/>
      <c r="CE144" s="4"/>
      <c r="CF144" s="4"/>
      <c r="CG144" s="4"/>
      <c r="CH144" s="4"/>
      <c r="CI144" s="4"/>
      <c r="CJ144" s="4"/>
      <c r="CK144" s="4"/>
      <c r="CL144" s="4"/>
      <c r="CM144" s="4"/>
      <c r="CN144" s="4"/>
      <c r="CO144" s="4"/>
      <c r="CP144" s="4"/>
      <c r="CQ144" s="4"/>
      <c r="CR144" s="4"/>
      <c r="CS144" s="4"/>
      <c r="CT144" s="4"/>
      <c r="CU144" s="4"/>
      <c r="CV144" s="4"/>
      <c r="CW144" s="4"/>
      <c r="CX144" s="4"/>
      <c r="CY144" s="4"/>
      <c r="CZ144" s="4"/>
      <c r="DA144" s="4"/>
      <c r="DB144" s="4"/>
      <c r="DC144" s="4"/>
      <c r="DD144" s="4"/>
      <c r="DE144" s="4"/>
      <c r="DF144" s="4"/>
      <c r="DG144" s="4"/>
      <c r="DH144" s="4"/>
      <c r="DI144" s="4"/>
      <c r="DJ144" s="4"/>
      <c r="DK144" s="4"/>
      <c r="DL144" s="4"/>
      <c r="DM144" s="4"/>
      <c r="DN144" s="4"/>
      <c r="DO144" s="4"/>
      <c r="DP144" s="4"/>
      <c r="DQ144" s="4"/>
      <c r="DR144" s="4"/>
      <c r="DS144" s="4"/>
      <c r="DT144" s="4"/>
      <c r="DU144" s="4"/>
      <c r="DV144" s="4"/>
      <c r="DW144" s="4"/>
      <c r="DX144" s="4"/>
      <c r="DY144" s="4"/>
      <c r="DZ144" s="4"/>
      <c r="EA144" s="4"/>
      <c r="EB144" s="4"/>
      <c r="EC144" s="4"/>
      <c r="ED144" s="4"/>
      <c r="EE144" s="4"/>
      <c r="EF144" s="4"/>
      <c r="EG144" s="4"/>
      <c r="EH144" s="4"/>
      <c r="EI144" s="4"/>
      <c r="EJ144" s="4"/>
      <c r="EK144" s="4"/>
      <c r="EL144" s="4"/>
      <c r="EM144" s="4"/>
      <c r="EN144" s="4"/>
      <c r="EO144" s="4"/>
      <c r="EP144" s="4"/>
      <c r="EQ144" s="4"/>
      <c r="ER144" s="4"/>
      <c r="ES144" s="4"/>
      <c r="ET144" s="4"/>
      <c r="EU144" s="4"/>
      <c r="EV144" s="4"/>
      <c r="EW144" s="4"/>
      <c r="EX144" s="4"/>
      <c r="EY144" s="4"/>
      <c r="EZ144" s="4"/>
      <c r="FA144" s="4"/>
      <c r="FB144" s="4"/>
      <c r="FC144" s="4"/>
      <c r="FD144" s="4"/>
      <c r="FE144" s="4"/>
      <c r="FF144" s="4"/>
      <c r="FG144" s="4"/>
      <c r="FH144" s="4"/>
      <c r="FI144" s="4"/>
      <c r="FJ144" s="4"/>
      <c r="FK144" s="4"/>
      <c r="FL144" s="4"/>
      <c r="FM144" s="4"/>
      <c r="FN144" s="4"/>
      <c r="FO144" s="4"/>
      <c r="FP144" s="4"/>
    </row>
    <row r="145" spans="1:172">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c r="AA145" s="4"/>
      <c r="AB145" s="4"/>
      <c r="AC145" s="4"/>
      <c r="AD145" s="4"/>
      <c r="AE145" s="4"/>
      <c r="AF145" s="4"/>
      <c r="AG145" s="4"/>
      <c r="AH145" s="4"/>
      <c r="AI145" s="4"/>
      <c r="AJ145" s="4"/>
      <c r="AK145" s="4"/>
      <c r="AL145" s="4"/>
      <c r="AM145" s="4"/>
      <c r="AN145" s="4"/>
      <c r="AO145" s="4"/>
      <c r="AP145" s="4"/>
      <c r="AQ145" s="4"/>
      <c r="AR145" s="4"/>
      <c r="AS145" s="4"/>
      <c r="AT145" s="4"/>
      <c r="AU145" s="4"/>
      <c r="AV145" s="4"/>
      <c r="AW145" s="4"/>
      <c r="AX145" s="4"/>
      <c r="AY145" s="4"/>
      <c r="AZ145" s="4"/>
      <c r="BA145" s="4"/>
      <c r="BB145" s="4"/>
      <c r="BC145" s="4"/>
      <c r="BD145" s="4"/>
      <c r="BE145" s="4"/>
      <c r="BF145" s="4"/>
      <c r="BG145" s="4"/>
      <c r="BH145" s="4"/>
      <c r="BI145" s="4"/>
      <c r="BJ145" s="4"/>
      <c r="BK145" s="4"/>
      <c r="BL145" s="4"/>
      <c r="BM145" s="4"/>
      <c r="BN145" s="4"/>
      <c r="BO145" s="4"/>
      <c r="BP145" s="4"/>
      <c r="BQ145" s="4"/>
      <c r="BR145" s="4"/>
      <c r="BS145" s="4"/>
      <c r="BT145" s="4"/>
      <c r="BU145" s="4"/>
      <c r="BV145" s="4"/>
      <c r="BW145" s="4"/>
      <c r="BX145" s="4"/>
      <c r="BY145" s="4"/>
      <c r="BZ145" s="4"/>
      <c r="CA145" s="4"/>
      <c r="CB145" s="4"/>
      <c r="CC145" s="4"/>
      <c r="CD145" s="4"/>
      <c r="CE145" s="4"/>
      <c r="CF145" s="4"/>
      <c r="CG145" s="4"/>
      <c r="CH145" s="4"/>
      <c r="CI145" s="4"/>
      <c r="CJ145" s="4"/>
      <c r="CK145" s="4"/>
      <c r="CL145" s="4"/>
      <c r="CM145" s="4"/>
      <c r="CN145" s="4"/>
      <c r="CO145" s="4"/>
      <c r="CP145" s="4"/>
      <c r="CQ145" s="4"/>
      <c r="CR145" s="4"/>
      <c r="CS145" s="4"/>
      <c r="CT145" s="4"/>
      <c r="CU145" s="4"/>
      <c r="CV145" s="4"/>
      <c r="CW145" s="4"/>
      <c r="CX145" s="4"/>
      <c r="CY145" s="4"/>
      <c r="CZ145" s="4"/>
      <c r="DA145" s="4"/>
      <c r="DB145" s="4"/>
      <c r="DC145" s="4"/>
      <c r="DD145" s="4"/>
      <c r="DE145" s="4"/>
      <c r="DF145" s="4"/>
      <c r="DG145" s="4"/>
      <c r="DH145" s="4"/>
      <c r="DI145" s="4"/>
      <c r="DJ145" s="4"/>
      <c r="DK145" s="4"/>
      <c r="DL145" s="4"/>
      <c r="DM145" s="4"/>
      <c r="DN145" s="4"/>
      <c r="DO145" s="4"/>
      <c r="DP145" s="4"/>
      <c r="DQ145" s="4"/>
      <c r="DR145" s="4"/>
      <c r="DS145" s="4"/>
      <c r="DT145" s="4"/>
      <c r="DU145" s="4"/>
      <c r="DV145" s="4"/>
      <c r="DW145" s="4"/>
      <c r="DX145" s="4"/>
      <c r="DY145" s="4"/>
      <c r="DZ145" s="4"/>
      <c r="EA145" s="4"/>
      <c r="EB145" s="4"/>
      <c r="EC145" s="4"/>
      <c r="ED145" s="4"/>
      <c r="EE145" s="4"/>
      <c r="EF145" s="4"/>
      <c r="EG145" s="4"/>
      <c r="EH145" s="4"/>
      <c r="EI145" s="4"/>
      <c r="EJ145" s="4"/>
      <c r="EK145" s="4"/>
      <c r="EL145" s="4"/>
      <c r="EM145" s="4"/>
      <c r="EN145" s="4"/>
      <c r="EO145" s="4"/>
      <c r="EP145" s="4"/>
      <c r="EQ145" s="4"/>
      <c r="ER145" s="4"/>
      <c r="ES145" s="4"/>
      <c r="ET145" s="4"/>
      <c r="EU145" s="4"/>
      <c r="EV145" s="4"/>
      <c r="EW145" s="4"/>
      <c r="EX145" s="4"/>
      <c r="EY145" s="4"/>
      <c r="EZ145" s="4"/>
      <c r="FA145" s="4"/>
      <c r="FB145" s="4"/>
      <c r="FC145" s="4"/>
      <c r="FD145" s="4"/>
      <c r="FE145" s="4"/>
      <c r="FF145" s="4"/>
      <c r="FG145" s="4"/>
      <c r="FH145" s="4"/>
      <c r="FI145" s="4"/>
      <c r="FJ145" s="4"/>
      <c r="FK145" s="4"/>
      <c r="FL145" s="4"/>
      <c r="FM145" s="4"/>
      <c r="FN145" s="4"/>
      <c r="FO145" s="4"/>
      <c r="FP145" s="4"/>
    </row>
    <row r="146" spans="1:172">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c r="AA146" s="4"/>
      <c r="AB146" s="4"/>
      <c r="AC146" s="4"/>
      <c r="AD146" s="4"/>
      <c r="AE146" s="4"/>
      <c r="AF146" s="4"/>
      <c r="AG146" s="4"/>
      <c r="AH146" s="4"/>
      <c r="AI146" s="4"/>
      <c r="AJ146" s="4"/>
      <c r="AK146" s="4"/>
      <c r="AL146" s="4"/>
      <c r="AM146" s="4"/>
      <c r="AN146" s="4"/>
      <c r="AO146" s="4"/>
      <c r="AP146" s="4"/>
      <c r="AQ146" s="4"/>
      <c r="AR146" s="4"/>
      <c r="AS146" s="4"/>
      <c r="AT146" s="4"/>
      <c r="AU146" s="4"/>
      <c r="AV146" s="4"/>
      <c r="AW146" s="4"/>
      <c r="AX146" s="4"/>
      <c r="AY146" s="4"/>
      <c r="AZ146" s="4"/>
      <c r="BA146" s="4"/>
      <c r="BB146" s="4"/>
      <c r="BC146" s="4"/>
      <c r="BD146" s="4"/>
      <c r="BE146" s="4"/>
      <c r="BF146" s="4"/>
      <c r="BG146" s="4"/>
      <c r="BH146" s="4"/>
      <c r="BI146" s="4"/>
      <c r="BJ146" s="4"/>
      <c r="BK146" s="4"/>
      <c r="BL146" s="4"/>
      <c r="BM146" s="4"/>
      <c r="BN146" s="4"/>
      <c r="BO146" s="4"/>
      <c r="BP146" s="4"/>
      <c r="BQ146" s="4"/>
      <c r="BR146" s="4"/>
      <c r="BS146" s="4"/>
      <c r="BT146" s="4"/>
      <c r="BU146" s="4"/>
      <c r="BV146" s="4"/>
      <c r="BW146" s="4"/>
      <c r="BX146" s="4"/>
      <c r="BY146" s="4"/>
      <c r="BZ146" s="4"/>
      <c r="CA146" s="4"/>
      <c r="CB146" s="4"/>
      <c r="CC146" s="4"/>
      <c r="CD146" s="4"/>
      <c r="CE146" s="4"/>
      <c r="CF146" s="4"/>
      <c r="CG146" s="4"/>
      <c r="CH146" s="4"/>
      <c r="CI146" s="4"/>
      <c r="CJ146" s="4"/>
      <c r="CK146" s="4"/>
      <c r="CL146" s="4"/>
      <c r="CM146" s="4"/>
      <c r="CN146" s="4"/>
      <c r="CO146" s="4"/>
      <c r="CP146" s="4"/>
      <c r="CQ146" s="4"/>
      <c r="CR146" s="4"/>
      <c r="CS146" s="4"/>
      <c r="CT146" s="4"/>
      <c r="CU146" s="4"/>
      <c r="CV146" s="4"/>
      <c r="CW146" s="4"/>
      <c r="CX146" s="4"/>
      <c r="CY146" s="4"/>
      <c r="CZ146" s="4"/>
      <c r="DA146" s="4"/>
      <c r="DB146" s="4"/>
      <c r="DC146" s="4"/>
      <c r="DD146" s="4"/>
      <c r="DE146" s="4"/>
      <c r="DF146" s="4"/>
      <c r="DG146" s="4"/>
      <c r="DH146" s="4"/>
      <c r="DI146" s="4"/>
      <c r="DJ146" s="4"/>
      <c r="DK146" s="4"/>
      <c r="DL146" s="4"/>
      <c r="DM146" s="4"/>
      <c r="DN146" s="4"/>
      <c r="DO146" s="4"/>
      <c r="DP146" s="4"/>
      <c r="DQ146" s="4"/>
      <c r="DR146" s="4"/>
      <c r="DS146" s="4"/>
      <c r="DT146" s="4"/>
      <c r="DU146" s="4"/>
      <c r="DV146" s="4"/>
      <c r="DW146" s="4"/>
      <c r="DX146" s="4"/>
      <c r="DY146" s="4"/>
      <c r="DZ146" s="4"/>
      <c r="EA146" s="4"/>
      <c r="EB146" s="4"/>
      <c r="EC146" s="4"/>
      <c r="ED146" s="4"/>
      <c r="EE146" s="4"/>
      <c r="EF146" s="4"/>
      <c r="EG146" s="4"/>
      <c r="EH146" s="4"/>
      <c r="EI146" s="4"/>
      <c r="EJ146" s="4"/>
      <c r="EK146" s="4"/>
      <c r="EL146" s="4"/>
      <c r="EM146" s="4"/>
      <c r="EN146" s="4"/>
      <c r="EO146" s="4"/>
      <c r="EP146" s="4"/>
      <c r="EQ146" s="4"/>
      <c r="ER146" s="4"/>
      <c r="ES146" s="4"/>
      <c r="ET146" s="4"/>
      <c r="EU146" s="4"/>
      <c r="EV146" s="4"/>
      <c r="EW146" s="4"/>
      <c r="EX146" s="4"/>
      <c r="EY146" s="4"/>
      <c r="EZ146" s="4"/>
      <c r="FA146" s="4"/>
      <c r="FB146" s="4"/>
      <c r="FC146" s="4"/>
      <c r="FD146" s="4"/>
      <c r="FE146" s="4"/>
      <c r="FF146" s="4"/>
      <c r="FG146" s="4"/>
      <c r="FH146" s="4"/>
      <c r="FI146" s="4"/>
      <c r="FJ146" s="4"/>
      <c r="FK146" s="4"/>
      <c r="FL146" s="4"/>
      <c r="FM146" s="4"/>
      <c r="FN146" s="4"/>
      <c r="FO146" s="4"/>
      <c r="FP146" s="4"/>
    </row>
    <row r="147" spans="1:172">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c r="AA147" s="4"/>
      <c r="AB147" s="4"/>
      <c r="AC147" s="4"/>
      <c r="AD147" s="4"/>
      <c r="AE147" s="4"/>
      <c r="AF147" s="4"/>
      <c r="AG147" s="4"/>
      <c r="AH147" s="4"/>
      <c r="AI147" s="4"/>
      <c r="AJ147" s="4"/>
      <c r="AK147" s="4"/>
      <c r="AL147" s="4"/>
      <c r="AM147" s="4"/>
      <c r="AN147" s="4"/>
      <c r="AO147" s="4"/>
      <c r="AP147" s="4"/>
      <c r="AQ147" s="4"/>
      <c r="AR147" s="4"/>
      <c r="AS147" s="4"/>
      <c r="AT147" s="4"/>
      <c r="AU147" s="4"/>
      <c r="AV147" s="4"/>
      <c r="AW147" s="4"/>
      <c r="AX147" s="4"/>
      <c r="AY147" s="4"/>
      <c r="AZ147" s="4"/>
      <c r="BA147" s="4"/>
      <c r="BB147" s="4"/>
      <c r="BC147" s="4"/>
      <c r="BD147" s="4"/>
      <c r="BE147" s="4"/>
      <c r="BF147" s="4"/>
      <c r="BG147" s="4"/>
      <c r="BH147" s="4"/>
      <c r="BI147" s="4"/>
      <c r="BJ147" s="4"/>
      <c r="BK147" s="4"/>
      <c r="BL147" s="4"/>
      <c r="BM147" s="4"/>
      <c r="BN147" s="4"/>
      <c r="BO147" s="4"/>
      <c r="BP147" s="4"/>
      <c r="BQ147" s="4"/>
      <c r="BR147" s="4"/>
      <c r="BS147" s="4"/>
      <c r="BT147" s="4"/>
      <c r="BU147" s="4"/>
      <c r="BV147" s="4"/>
      <c r="BW147" s="4"/>
      <c r="BX147" s="4"/>
      <c r="BY147" s="4"/>
      <c r="BZ147" s="4"/>
      <c r="CA147" s="4"/>
      <c r="CB147" s="4"/>
      <c r="CC147" s="4"/>
      <c r="CD147" s="4"/>
      <c r="CE147" s="4"/>
      <c r="CF147" s="4"/>
      <c r="CG147" s="4"/>
      <c r="CH147" s="4"/>
      <c r="CI147" s="4"/>
      <c r="CJ147" s="4"/>
      <c r="CK147" s="4"/>
      <c r="CL147" s="4"/>
      <c r="CM147" s="4"/>
      <c r="CN147" s="4"/>
      <c r="CO147" s="4"/>
      <c r="CP147" s="4"/>
      <c r="CQ147" s="4"/>
      <c r="CR147" s="4"/>
      <c r="CS147" s="4"/>
      <c r="CT147" s="4"/>
      <c r="CU147" s="4"/>
      <c r="CV147" s="4"/>
      <c r="CW147" s="4"/>
      <c r="CX147" s="4"/>
      <c r="CY147" s="4"/>
      <c r="CZ147" s="4"/>
      <c r="DA147" s="4"/>
      <c r="DB147" s="4"/>
      <c r="DC147" s="4"/>
      <c r="DD147" s="4"/>
      <c r="DE147" s="4"/>
      <c r="DF147" s="4"/>
      <c r="DG147" s="4"/>
      <c r="DH147" s="4"/>
      <c r="DI147" s="4"/>
      <c r="DJ147" s="4"/>
      <c r="DK147" s="4"/>
      <c r="DL147" s="4"/>
      <c r="DM147" s="4"/>
      <c r="DN147" s="4"/>
      <c r="DO147" s="4"/>
      <c r="DP147" s="4"/>
      <c r="DQ147" s="4"/>
      <c r="DR147" s="4"/>
      <c r="DS147" s="4"/>
      <c r="DT147" s="4"/>
      <c r="DU147" s="4"/>
      <c r="DV147" s="4"/>
      <c r="DW147" s="4"/>
      <c r="DX147" s="4"/>
      <c r="DY147" s="4"/>
      <c r="DZ147" s="4"/>
      <c r="EA147" s="4"/>
      <c r="EB147" s="4"/>
      <c r="EC147" s="4"/>
      <c r="ED147" s="4"/>
      <c r="EE147" s="4"/>
      <c r="EF147" s="4"/>
      <c r="EG147" s="4"/>
      <c r="EH147" s="4"/>
      <c r="EI147" s="4"/>
      <c r="EJ147" s="4"/>
      <c r="EK147" s="4"/>
      <c r="EL147" s="4"/>
      <c r="EM147" s="4"/>
      <c r="EN147" s="4"/>
      <c r="EO147" s="4"/>
      <c r="EP147" s="4"/>
      <c r="EQ147" s="4"/>
      <c r="ER147" s="4"/>
      <c r="ES147" s="4"/>
      <c r="ET147" s="4"/>
      <c r="EU147" s="4"/>
      <c r="EV147" s="4"/>
      <c r="EW147" s="4"/>
      <c r="EX147" s="4"/>
      <c r="EY147" s="4"/>
      <c r="EZ147" s="4"/>
      <c r="FA147" s="4"/>
      <c r="FB147" s="4"/>
      <c r="FC147" s="4"/>
      <c r="FD147" s="4"/>
      <c r="FE147" s="4"/>
      <c r="FF147" s="4"/>
      <c r="FG147" s="4"/>
      <c r="FH147" s="4"/>
      <c r="FI147" s="4"/>
      <c r="FJ147" s="4"/>
      <c r="FK147" s="4"/>
      <c r="FL147" s="4"/>
      <c r="FM147" s="4"/>
      <c r="FN147" s="4"/>
      <c r="FO147" s="4"/>
      <c r="FP147" s="4"/>
    </row>
    <row r="148" spans="1:172">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c r="AA148" s="4"/>
      <c r="AB148" s="4"/>
      <c r="AC148" s="4"/>
      <c r="AD148" s="4"/>
      <c r="AE148" s="4"/>
      <c r="AF148" s="4"/>
      <c r="AG148" s="4"/>
      <c r="AH148" s="4"/>
      <c r="AI148" s="4"/>
      <c r="AJ148" s="4"/>
      <c r="AK148" s="4"/>
      <c r="AL148" s="4"/>
      <c r="AM148" s="4"/>
      <c r="AN148" s="4"/>
      <c r="AO148" s="4"/>
      <c r="AP148" s="4"/>
      <c r="AQ148" s="4"/>
      <c r="AR148" s="4"/>
      <c r="AS148" s="4"/>
      <c r="AT148" s="4"/>
      <c r="AU148" s="4"/>
      <c r="AV148" s="4"/>
      <c r="AW148" s="4"/>
      <c r="AX148" s="4"/>
      <c r="AY148" s="4"/>
      <c r="AZ148" s="4"/>
      <c r="BA148" s="4"/>
      <c r="BB148" s="4"/>
      <c r="BC148" s="4"/>
      <c r="BD148" s="4"/>
      <c r="BE148" s="4"/>
      <c r="BF148" s="4"/>
      <c r="BG148" s="4"/>
      <c r="BH148" s="4"/>
      <c r="BI148" s="4"/>
      <c r="BJ148" s="4"/>
      <c r="BK148" s="4"/>
      <c r="BL148" s="4"/>
      <c r="BM148" s="4"/>
      <c r="BN148" s="4"/>
      <c r="BO148" s="4"/>
      <c r="BP148" s="4"/>
      <c r="BQ148" s="4"/>
      <c r="BR148" s="4"/>
      <c r="BS148" s="4"/>
      <c r="BT148" s="4"/>
      <c r="BU148" s="4"/>
      <c r="BV148" s="4"/>
      <c r="BW148" s="4"/>
      <c r="BX148" s="4"/>
      <c r="BY148" s="4"/>
      <c r="BZ148" s="4"/>
      <c r="CA148" s="4"/>
      <c r="CB148" s="4"/>
      <c r="CC148" s="4"/>
      <c r="CD148" s="4"/>
      <c r="CE148" s="4"/>
      <c r="CF148" s="4"/>
      <c r="CG148" s="4"/>
      <c r="CH148" s="4"/>
      <c r="CI148" s="4"/>
      <c r="CJ148" s="4"/>
      <c r="CK148" s="4"/>
      <c r="CL148" s="4"/>
      <c r="CM148" s="4"/>
      <c r="CN148" s="4"/>
      <c r="CO148" s="4"/>
      <c r="CP148" s="4"/>
      <c r="CQ148" s="4"/>
      <c r="CR148" s="4"/>
      <c r="CS148" s="4"/>
      <c r="CT148" s="4"/>
      <c r="CU148" s="4"/>
      <c r="CV148" s="4"/>
      <c r="CW148" s="4"/>
      <c r="CX148" s="4"/>
      <c r="CY148" s="4"/>
      <c r="CZ148" s="4"/>
      <c r="DA148" s="4"/>
      <c r="DB148" s="4"/>
      <c r="DC148" s="4"/>
      <c r="DD148" s="4"/>
      <c r="DE148" s="4"/>
      <c r="DF148" s="4"/>
      <c r="DG148" s="4"/>
      <c r="DH148" s="4"/>
      <c r="DI148" s="4"/>
      <c r="DJ148" s="4"/>
      <c r="DK148" s="4"/>
      <c r="DL148" s="4"/>
      <c r="DM148" s="4"/>
      <c r="DN148" s="4"/>
      <c r="DO148" s="4"/>
      <c r="DP148" s="4"/>
      <c r="DQ148" s="4"/>
      <c r="DR148" s="4"/>
      <c r="DS148" s="4"/>
      <c r="DT148" s="4"/>
      <c r="DU148" s="4"/>
      <c r="DV148" s="4"/>
      <c r="DW148" s="4"/>
      <c r="DX148" s="4"/>
      <c r="DY148" s="4"/>
      <c r="DZ148" s="4"/>
      <c r="EA148" s="4"/>
      <c r="EB148" s="4"/>
      <c r="EC148" s="4"/>
      <c r="ED148" s="4"/>
      <c r="EE148" s="4"/>
      <c r="EF148" s="4"/>
      <c r="EG148" s="4"/>
      <c r="EH148" s="4"/>
      <c r="EI148" s="4"/>
      <c r="EJ148" s="4"/>
      <c r="EK148" s="4"/>
      <c r="EL148" s="4"/>
      <c r="EM148" s="4"/>
      <c r="EN148" s="4"/>
      <c r="EO148" s="4"/>
      <c r="EP148" s="4"/>
      <c r="EQ148" s="4"/>
      <c r="ER148" s="4"/>
      <c r="ES148" s="4"/>
      <c r="ET148" s="4"/>
      <c r="EU148" s="4"/>
      <c r="EV148" s="4"/>
      <c r="EW148" s="4"/>
      <c r="EX148" s="4"/>
      <c r="EY148" s="4"/>
      <c r="EZ148" s="4"/>
      <c r="FA148" s="4"/>
      <c r="FB148" s="4"/>
      <c r="FC148" s="4"/>
      <c r="FD148" s="4"/>
      <c r="FE148" s="4"/>
      <c r="FF148" s="4"/>
      <c r="FG148" s="4"/>
      <c r="FH148" s="4"/>
      <c r="FI148" s="4"/>
      <c r="FJ148" s="4"/>
      <c r="FK148" s="4"/>
      <c r="FL148" s="4"/>
      <c r="FM148" s="4"/>
      <c r="FN148" s="4"/>
      <c r="FO148" s="4"/>
      <c r="FP148" s="4"/>
    </row>
    <row r="149" spans="1:172">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c r="AA149" s="4"/>
      <c r="AB149" s="4"/>
      <c r="AC149" s="4"/>
      <c r="AD149" s="4"/>
      <c r="AE149" s="4"/>
      <c r="AF149" s="4"/>
      <c r="AG149" s="4"/>
      <c r="AH149" s="4"/>
      <c r="AI149" s="4"/>
      <c r="AJ149" s="4"/>
      <c r="AK149" s="4"/>
      <c r="AL149" s="4"/>
      <c r="AM149" s="4"/>
      <c r="AN149" s="4"/>
      <c r="AO149" s="4"/>
      <c r="AP149" s="4"/>
      <c r="AQ149" s="4"/>
      <c r="AR149" s="4"/>
      <c r="AS149" s="4"/>
      <c r="AT149" s="4"/>
      <c r="AU149" s="4"/>
      <c r="AV149" s="4"/>
      <c r="AW149" s="4"/>
      <c r="AX149" s="4"/>
      <c r="AY149" s="4"/>
      <c r="AZ149" s="4"/>
      <c r="BA149" s="4"/>
      <c r="BB149" s="4"/>
      <c r="BC149" s="4"/>
      <c r="BD149" s="4"/>
      <c r="BE149" s="4"/>
      <c r="BF149" s="4"/>
      <c r="BG149" s="4"/>
      <c r="BH149" s="4"/>
      <c r="BI149" s="4"/>
      <c r="BJ149" s="4"/>
      <c r="BK149" s="4"/>
      <c r="BL149" s="4"/>
      <c r="BM149" s="4"/>
      <c r="BN149" s="4"/>
      <c r="BO149" s="4"/>
      <c r="BP149" s="4"/>
      <c r="BQ149" s="4"/>
      <c r="BR149" s="4"/>
      <c r="BS149" s="4"/>
      <c r="BT149" s="4"/>
      <c r="BU149" s="4"/>
      <c r="BV149" s="4"/>
      <c r="BW149" s="4"/>
      <c r="BX149" s="4"/>
      <c r="BY149" s="4"/>
      <c r="BZ149" s="4"/>
      <c r="CA149" s="4"/>
      <c r="CB149" s="4"/>
      <c r="CC149" s="4"/>
      <c r="CD149" s="4"/>
      <c r="CE149" s="4"/>
      <c r="CF149" s="4"/>
      <c r="CG149" s="4"/>
      <c r="CH149" s="4"/>
      <c r="CI149" s="4"/>
      <c r="CJ149" s="4"/>
      <c r="CK149" s="4"/>
      <c r="CL149" s="4"/>
      <c r="CM149" s="4"/>
      <c r="CN149" s="4"/>
      <c r="CO149" s="4"/>
      <c r="CP149" s="4"/>
      <c r="CQ149" s="4"/>
      <c r="CR149" s="4"/>
      <c r="CS149" s="4"/>
      <c r="CT149" s="4"/>
      <c r="CU149" s="4"/>
      <c r="CV149" s="4"/>
      <c r="CW149" s="4"/>
      <c r="CX149" s="4"/>
      <c r="CY149" s="4"/>
      <c r="CZ149" s="4"/>
      <c r="DA149" s="4"/>
      <c r="DB149" s="4"/>
      <c r="DC149" s="4"/>
      <c r="DD149" s="4"/>
      <c r="DE149" s="4"/>
      <c r="DF149" s="4"/>
      <c r="DG149" s="4"/>
      <c r="DH149" s="4"/>
      <c r="DI149" s="4"/>
      <c r="DJ149" s="4"/>
      <c r="DK149" s="4"/>
      <c r="DL149" s="4"/>
      <c r="DM149" s="4"/>
      <c r="DN149" s="4"/>
      <c r="DO149" s="4"/>
      <c r="DP149" s="4"/>
      <c r="DQ149" s="4"/>
      <c r="DR149" s="4"/>
      <c r="DS149" s="4"/>
      <c r="DT149" s="4"/>
      <c r="DU149" s="4"/>
      <c r="DV149" s="4"/>
      <c r="DW149" s="4"/>
      <c r="DX149" s="4"/>
      <c r="DY149" s="4"/>
      <c r="DZ149" s="4"/>
      <c r="EA149" s="4"/>
      <c r="EB149" s="4"/>
      <c r="EC149" s="4"/>
      <c r="ED149" s="4"/>
      <c r="EE149" s="4"/>
      <c r="EF149" s="4"/>
      <c r="EG149" s="4"/>
      <c r="EH149" s="4"/>
      <c r="EI149" s="4"/>
      <c r="EJ149" s="4"/>
      <c r="EK149" s="4"/>
      <c r="EL149" s="4"/>
      <c r="EM149" s="4"/>
      <c r="EN149" s="4"/>
      <c r="EO149" s="4"/>
      <c r="EP149" s="4"/>
      <c r="EQ149" s="4"/>
      <c r="ER149" s="4"/>
      <c r="ES149" s="4"/>
      <c r="ET149" s="4"/>
      <c r="EU149" s="4"/>
      <c r="EV149" s="4"/>
      <c r="EW149" s="4"/>
      <c r="EX149" s="4"/>
      <c r="EY149" s="4"/>
      <c r="EZ149" s="4"/>
      <c r="FA149" s="4"/>
      <c r="FB149" s="4"/>
      <c r="FC149" s="4"/>
      <c r="FD149" s="4"/>
      <c r="FE149" s="4"/>
      <c r="FF149" s="4"/>
      <c r="FG149" s="4"/>
      <c r="FH149" s="4"/>
      <c r="FI149" s="4"/>
      <c r="FJ149" s="4"/>
      <c r="FK149" s="4"/>
      <c r="FL149" s="4"/>
      <c r="FM149" s="4"/>
      <c r="FN149" s="4"/>
      <c r="FO149" s="4"/>
      <c r="FP149" s="4"/>
    </row>
    <row r="150" spans="1:172">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c r="AA150" s="4"/>
      <c r="AB150" s="4"/>
      <c r="AC150" s="4"/>
      <c r="AD150" s="4"/>
      <c r="AE150" s="4"/>
      <c r="AF150" s="4"/>
      <c r="AG150" s="4"/>
      <c r="AH150" s="4"/>
      <c r="AI150" s="4"/>
      <c r="AJ150" s="4"/>
      <c r="AK150" s="4"/>
      <c r="AL150" s="4"/>
      <c r="AM150" s="4"/>
      <c r="AN150" s="4"/>
      <c r="AO150" s="4"/>
      <c r="AP150" s="4"/>
      <c r="AQ150" s="4"/>
      <c r="AR150" s="4"/>
      <c r="AS150" s="4"/>
      <c r="AT150" s="4"/>
      <c r="AU150" s="4"/>
      <c r="AV150" s="4"/>
      <c r="AW150" s="4"/>
      <c r="AX150" s="4"/>
      <c r="AY150" s="4"/>
      <c r="AZ150" s="4"/>
      <c r="BA150" s="4"/>
      <c r="BB150" s="4"/>
      <c r="BC150" s="4"/>
      <c r="BD150" s="4"/>
      <c r="BE150" s="4"/>
      <c r="BF150" s="4"/>
      <c r="BG150" s="4"/>
      <c r="BH150" s="4"/>
      <c r="BI150" s="4"/>
      <c r="BJ150" s="4"/>
      <c r="BK150" s="4"/>
      <c r="BL150" s="4"/>
      <c r="BM150" s="4"/>
      <c r="BN150" s="4"/>
      <c r="BO150" s="4"/>
      <c r="BP150" s="4"/>
      <c r="BQ150" s="4"/>
      <c r="BR150" s="4"/>
      <c r="BS150" s="4"/>
      <c r="BT150" s="4"/>
      <c r="BU150" s="4"/>
      <c r="BV150" s="4"/>
      <c r="BW150" s="4"/>
      <c r="BX150" s="4"/>
      <c r="BY150" s="4"/>
      <c r="BZ150" s="4"/>
      <c r="CA150" s="4"/>
      <c r="CB150" s="4"/>
      <c r="CC150" s="4"/>
      <c r="CD150" s="4"/>
      <c r="CE150" s="4"/>
      <c r="CF150" s="4"/>
      <c r="CG150" s="4"/>
      <c r="CH150" s="4"/>
      <c r="CI150" s="4"/>
      <c r="CJ150" s="4"/>
      <c r="CK150" s="4"/>
      <c r="CL150" s="4"/>
      <c r="CM150" s="4"/>
      <c r="CN150" s="4"/>
      <c r="CO150" s="4"/>
      <c r="CP150" s="4"/>
      <c r="CQ150" s="4"/>
      <c r="CR150" s="4"/>
      <c r="CS150" s="4"/>
      <c r="CT150" s="4"/>
      <c r="CU150" s="4"/>
      <c r="CV150" s="4"/>
      <c r="CW150" s="4"/>
      <c r="CX150" s="4"/>
      <c r="CY150" s="4"/>
      <c r="CZ150" s="4"/>
      <c r="DA150" s="4"/>
      <c r="DB150" s="4"/>
      <c r="DC150" s="4"/>
      <c r="DD150" s="4"/>
      <c r="DE150" s="4"/>
      <c r="DF150" s="4"/>
      <c r="DG150" s="4"/>
      <c r="DH150" s="4"/>
      <c r="DI150" s="4"/>
      <c r="DJ150" s="4"/>
      <c r="DK150" s="4"/>
      <c r="DL150" s="4"/>
      <c r="DM150" s="4"/>
      <c r="DN150" s="4"/>
      <c r="DO150" s="4"/>
      <c r="DP150" s="4"/>
      <c r="DQ150" s="4"/>
      <c r="DR150" s="4"/>
      <c r="DS150" s="4"/>
      <c r="DT150" s="4"/>
      <c r="DU150" s="4"/>
      <c r="DV150" s="4"/>
      <c r="DW150" s="4"/>
      <c r="DX150" s="4"/>
      <c r="DY150" s="4"/>
      <c r="DZ150" s="4"/>
      <c r="EA150" s="4"/>
      <c r="EB150" s="4"/>
      <c r="EC150" s="4"/>
      <c r="ED150" s="4"/>
      <c r="EE150" s="4"/>
      <c r="EF150" s="4"/>
      <c r="EG150" s="4"/>
      <c r="EH150" s="4"/>
      <c r="EI150" s="4"/>
      <c r="EJ150" s="4"/>
      <c r="EK150" s="4"/>
      <c r="EL150" s="4"/>
      <c r="EM150" s="4"/>
      <c r="EN150" s="4"/>
      <c r="EO150" s="4"/>
      <c r="EP150" s="4"/>
      <c r="EQ150" s="4"/>
      <c r="ER150" s="4"/>
      <c r="ES150" s="4"/>
      <c r="ET150" s="4"/>
      <c r="EU150" s="4"/>
      <c r="EV150" s="4"/>
      <c r="EW150" s="4"/>
      <c r="EX150" s="4"/>
      <c r="EY150" s="4"/>
      <c r="EZ150" s="4"/>
      <c r="FA150" s="4"/>
      <c r="FB150" s="4"/>
      <c r="FC150" s="4"/>
      <c r="FD150" s="4"/>
      <c r="FE150" s="4"/>
      <c r="FF150" s="4"/>
      <c r="FG150" s="4"/>
      <c r="FH150" s="4"/>
      <c r="FI150" s="4"/>
      <c r="FJ150" s="4"/>
      <c r="FK150" s="4"/>
      <c r="FL150" s="4"/>
      <c r="FM150" s="4"/>
      <c r="FN150" s="4"/>
      <c r="FO150" s="4"/>
      <c r="FP150" s="4"/>
    </row>
    <row r="151" spans="1:172">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c r="AA151" s="4"/>
      <c r="AB151" s="4"/>
      <c r="AC151" s="4"/>
      <c r="AD151" s="4"/>
      <c r="AE151" s="4"/>
      <c r="AF151" s="4"/>
      <c r="AG151" s="4"/>
      <c r="AH151" s="4"/>
      <c r="AI151" s="4"/>
      <c r="AJ151" s="4"/>
      <c r="AK151" s="4"/>
      <c r="AL151" s="4"/>
      <c r="AM151" s="4"/>
      <c r="AN151" s="4"/>
      <c r="AO151" s="4"/>
      <c r="AP151" s="4"/>
      <c r="AQ151" s="4"/>
      <c r="AR151" s="4"/>
      <c r="AS151" s="4"/>
      <c r="AT151" s="4"/>
      <c r="AU151" s="4"/>
      <c r="AV151" s="4"/>
      <c r="AW151" s="4"/>
      <c r="AX151" s="4"/>
      <c r="AY151" s="4"/>
      <c r="AZ151" s="4"/>
      <c r="BA151" s="4"/>
      <c r="BB151" s="4"/>
      <c r="BC151" s="4"/>
      <c r="BD151" s="4"/>
      <c r="BE151" s="4"/>
      <c r="BF151" s="4"/>
      <c r="BG151" s="4"/>
      <c r="BH151" s="4"/>
      <c r="BI151" s="4"/>
      <c r="BJ151" s="4"/>
      <c r="BK151" s="4"/>
      <c r="BL151" s="4"/>
      <c r="BM151" s="4"/>
      <c r="BN151" s="4"/>
      <c r="BO151" s="4"/>
      <c r="BP151" s="4"/>
      <c r="BQ151" s="4"/>
      <c r="BR151" s="4"/>
      <c r="BS151" s="4"/>
      <c r="BT151" s="4"/>
      <c r="BU151" s="4"/>
      <c r="BV151" s="4"/>
      <c r="BW151" s="4"/>
      <c r="BX151" s="4"/>
      <c r="BY151" s="4"/>
      <c r="BZ151" s="4"/>
      <c r="CA151" s="4"/>
      <c r="CB151" s="4"/>
      <c r="CC151" s="4"/>
      <c r="CD151" s="4"/>
      <c r="CE151" s="4"/>
      <c r="CF151" s="4"/>
      <c r="CG151" s="4"/>
      <c r="CH151" s="4"/>
      <c r="CI151" s="4"/>
      <c r="CJ151" s="4"/>
      <c r="CK151" s="4"/>
      <c r="CL151" s="4"/>
      <c r="CM151" s="4"/>
      <c r="CN151" s="4"/>
      <c r="CO151" s="4"/>
      <c r="CP151" s="4"/>
      <c r="CQ151" s="4"/>
      <c r="CR151" s="4"/>
      <c r="CS151" s="4"/>
      <c r="CT151" s="4"/>
      <c r="CU151" s="4"/>
      <c r="CV151" s="4"/>
      <c r="CW151" s="4"/>
      <c r="CX151" s="4"/>
      <c r="CY151" s="4"/>
      <c r="CZ151" s="4"/>
      <c r="DA151" s="4"/>
      <c r="DB151" s="4"/>
      <c r="DC151" s="4"/>
      <c r="DD151" s="4"/>
      <c r="DE151" s="4"/>
      <c r="DF151" s="4"/>
      <c r="DG151" s="4"/>
      <c r="DH151" s="4"/>
      <c r="DI151" s="4"/>
      <c r="DJ151" s="4"/>
      <c r="DK151" s="4"/>
      <c r="DL151" s="4"/>
      <c r="DM151" s="4"/>
      <c r="DN151" s="4"/>
      <c r="DO151" s="4"/>
      <c r="DP151" s="4"/>
      <c r="DQ151" s="4"/>
      <c r="DR151" s="4"/>
      <c r="DS151" s="4"/>
      <c r="DT151" s="4"/>
      <c r="DU151" s="4"/>
      <c r="DV151" s="4"/>
      <c r="DW151" s="4"/>
      <c r="DX151" s="4"/>
      <c r="DY151" s="4"/>
      <c r="DZ151" s="4"/>
      <c r="EA151" s="4"/>
      <c r="EB151" s="4"/>
      <c r="EC151" s="4"/>
      <c r="ED151" s="4"/>
      <c r="EE151" s="4"/>
      <c r="EF151" s="4"/>
      <c r="EG151" s="4"/>
      <c r="EH151" s="4"/>
      <c r="EI151" s="4"/>
      <c r="EJ151" s="4"/>
      <c r="EK151" s="4"/>
      <c r="EL151" s="4"/>
      <c r="EM151" s="4"/>
      <c r="EN151" s="4"/>
      <c r="EO151" s="4"/>
      <c r="EP151" s="4"/>
      <c r="EQ151" s="4"/>
      <c r="ER151" s="4"/>
      <c r="ES151" s="4"/>
      <c r="ET151" s="4"/>
      <c r="EU151" s="4"/>
      <c r="EV151" s="4"/>
      <c r="EW151" s="4"/>
      <c r="EX151" s="4"/>
      <c r="EY151" s="4"/>
      <c r="EZ151" s="4"/>
      <c r="FA151" s="4"/>
      <c r="FB151" s="4"/>
      <c r="FC151" s="4"/>
      <c r="FD151" s="4"/>
      <c r="FE151" s="4"/>
      <c r="FF151" s="4"/>
      <c r="FG151" s="4"/>
      <c r="FH151" s="4"/>
      <c r="FI151" s="4"/>
      <c r="FJ151" s="4"/>
      <c r="FK151" s="4"/>
      <c r="FL151" s="4"/>
      <c r="FM151" s="4"/>
      <c r="FN151" s="4"/>
      <c r="FO151" s="4"/>
      <c r="FP151" s="4"/>
    </row>
    <row r="152" spans="1:172">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c r="AA152" s="4"/>
      <c r="AB152" s="4"/>
      <c r="AC152" s="4"/>
      <c r="AD152" s="4"/>
      <c r="AE152" s="4"/>
      <c r="AF152" s="4"/>
      <c r="AG152" s="4"/>
      <c r="AH152" s="4"/>
      <c r="AI152" s="4"/>
      <c r="AJ152" s="4"/>
      <c r="AK152" s="4"/>
      <c r="AL152" s="4"/>
      <c r="AM152" s="4"/>
      <c r="AN152" s="4"/>
      <c r="AO152" s="4"/>
      <c r="AP152" s="4"/>
      <c r="AQ152" s="4"/>
      <c r="AR152" s="4"/>
      <c r="AS152" s="4"/>
      <c r="AT152" s="4"/>
      <c r="AU152" s="4"/>
      <c r="AV152" s="4"/>
      <c r="AW152" s="4"/>
      <c r="AX152" s="4"/>
      <c r="AY152" s="4"/>
      <c r="AZ152" s="4"/>
      <c r="BA152" s="4"/>
      <c r="BB152" s="4"/>
      <c r="BC152" s="4"/>
      <c r="BD152" s="4"/>
      <c r="BE152" s="4"/>
      <c r="BF152" s="4"/>
      <c r="BG152" s="4"/>
      <c r="BH152" s="4"/>
      <c r="BI152" s="4"/>
      <c r="BJ152" s="4"/>
      <c r="BK152" s="4"/>
      <c r="BL152" s="4"/>
      <c r="BM152" s="4"/>
      <c r="BN152" s="4"/>
      <c r="BO152" s="4"/>
      <c r="BP152" s="4"/>
      <c r="BQ152" s="4"/>
      <c r="BR152" s="4"/>
      <c r="BS152" s="4"/>
      <c r="BT152" s="4"/>
      <c r="BU152" s="4"/>
      <c r="BV152" s="4"/>
      <c r="BW152" s="4"/>
      <c r="BX152" s="4"/>
      <c r="BY152" s="4"/>
      <c r="BZ152" s="4"/>
      <c r="CA152" s="4"/>
      <c r="CB152" s="4"/>
      <c r="CC152" s="4"/>
      <c r="CD152" s="4"/>
      <c r="CE152" s="4"/>
      <c r="CF152" s="4"/>
      <c r="CG152" s="4"/>
      <c r="CH152" s="4"/>
      <c r="CI152" s="4"/>
      <c r="CJ152" s="4"/>
      <c r="CK152" s="4"/>
      <c r="CL152" s="4"/>
      <c r="CM152" s="4"/>
      <c r="CN152" s="4"/>
      <c r="CO152" s="4"/>
      <c r="CP152" s="4"/>
      <c r="CQ152" s="4"/>
      <c r="CR152" s="4"/>
      <c r="CS152" s="4"/>
      <c r="CT152" s="4"/>
      <c r="CU152" s="4"/>
      <c r="CV152" s="4"/>
      <c r="CW152" s="4"/>
      <c r="CX152" s="4"/>
      <c r="CY152" s="4"/>
      <c r="CZ152" s="4"/>
      <c r="DA152" s="4"/>
      <c r="DB152" s="4"/>
      <c r="DC152" s="4"/>
      <c r="DD152" s="4"/>
      <c r="DE152" s="4"/>
      <c r="DF152" s="4"/>
      <c r="DG152" s="4"/>
      <c r="DH152" s="4"/>
      <c r="DI152" s="4"/>
      <c r="DJ152" s="4"/>
      <c r="DK152" s="4"/>
      <c r="DL152" s="4"/>
      <c r="DM152" s="4"/>
      <c r="DN152" s="4"/>
      <c r="DO152" s="4"/>
      <c r="DP152" s="4"/>
      <c r="DQ152" s="4"/>
      <c r="DR152" s="4"/>
      <c r="DS152" s="4"/>
      <c r="DT152" s="4"/>
      <c r="DU152" s="4"/>
      <c r="DV152" s="4"/>
      <c r="DW152" s="4"/>
      <c r="DX152" s="4"/>
      <c r="DY152" s="4"/>
      <c r="DZ152" s="4"/>
      <c r="EA152" s="4"/>
      <c r="EB152" s="4"/>
      <c r="EC152" s="4"/>
      <c r="ED152" s="4"/>
      <c r="EE152" s="4"/>
      <c r="EF152" s="4"/>
      <c r="EG152" s="4"/>
      <c r="EH152" s="4"/>
      <c r="EI152" s="4"/>
      <c r="EJ152" s="4"/>
      <c r="EK152" s="4"/>
      <c r="EL152" s="4"/>
      <c r="EM152" s="4"/>
      <c r="EN152" s="4"/>
      <c r="EO152" s="4"/>
      <c r="EP152" s="4"/>
      <c r="EQ152" s="4"/>
      <c r="ER152" s="4"/>
      <c r="ES152" s="4"/>
      <c r="ET152" s="4"/>
      <c r="EU152" s="4"/>
      <c r="EV152" s="4"/>
      <c r="EW152" s="4"/>
      <c r="EX152" s="4"/>
      <c r="EY152" s="4"/>
      <c r="EZ152" s="4"/>
      <c r="FA152" s="4"/>
      <c r="FB152" s="4"/>
      <c r="FC152" s="4"/>
      <c r="FD152" s="4"/>
      <c r="FE152" s="4"/>
      <c r="FF152" s="4"/>
      <c r="FG152" s="4"/>
      <c r="FH152" s="4"/>
      <c r="FI152" s="4"/>
      <c r="FJ152" s="4"/>
      <c r="FK152" s="4"/>
      <c r="FL152" s="4"/>
      <c r="FM152" s="4"/>
      <c r="FN152" s="4"/>
      <c r="FO152" s="4"/>
      <c r="FP152" s="4"/>
    </row>
    <row r="153" spans="1:172">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c r="AA153" s="4"/>
      <c r="AB153" s="4"/>
      <c r="AC153" s="4"/>
      <c r="AD153" s="4"/>
      <c r="AE153" s="4"/>
      <c r="AF153" s="4"/>
      <c r="AG153" s="4"/>
      <c r="AH153" s="4"/>
      <c r="AI153" s="4"/>
      <c r="AJ153" s="4"/>
      <c r="AK153" s="4"/>
      <c r="AL153" s="4"/>
      <c r="AM153" s="4"/>
      <c r="AN153" s="4"/>
      <c r="AO153" s="4"/>
      <c r="AP153" s="4"/>
      <c r="AQ153" s="4"/>
      <c r="AR153" s="4"/>
      <c r="AS153" s="4"/>
      <c r="AT153" s="4"/>
      <c r="AU153" s="4"/>
      <c r="AV153" s="4"/>
      <c r="AW153" s="4"/>
      <c r="AX153" s="4"/>
      <c r="AY153" s="4"/>
      <c r="AZ153" s="4"/>
      <c r="BA153" s="4"/>
      <c r="BB153" s="4"/>
      <c r="BC153" s="4"/>
      <c r="BD153" s="4"/>
      <c r="BE153" s="4"/>
      <c r="BF153" s="4"/>
      <c r="BG153" s="4"/>
      <c r="BH153" s="4"/>
      <c r="BI153" s="4"/>
      <c r="BJ153" s="4"/>
      <c r="BK153" s="4"/>
      <c r="BL153" s="4"/>
      <c r="BM153" s="4"/>
      <c r="BN153" s="4"/>
      <c r="BO153" s="4"/>
      <c r="BP153" s="4"/>
      <c r="BQ153" s="4"/>
      <c r="BR153" s="4"/>
      <c r="BS153" s="4"/>
      <c r="BT153" s="4"/>
      <c r="BU153" s="4"/>
      <c r="BV153" s="4"/>
      <c r="BW153" s="4"/>
      <c r="BX153" s="4"/>
      <c r="BY153" s="4"/>
      <c r="BZ153" s="4"/>
      <c r="CA153" s="4"/>
      <c r="CB153" s="4"/>
      <c r="CC153" s="4"/>
      <c r="CD153" s="4"/>
      <c r="CE153" s="4"/>
      <c r="CF153" s="4"/>
      <c r="CG153" s="4"/>
      <c r="CH153" s="4"/>
      <c r="CI153" s="4"/>
      <c r="CJ153" s="4"/>
      <c r="CK153" s="4"/>
      <c r="CL153" s="4"/>
      <c r="CM153" s="4"/>
      <c r="CN153" s="4"/>
      <c r="CO153" s="4"/>
      <c r="CP153" s="4"/>
      <c r="CQ153" s="4"/>
      <c r="CR153" s="4"/>
      <c r="CS153" s="4"/>
      <c r="CT153" s="4"/>
      <c r="CU153" s="4"/>
      <c r="CV153" s="4"/>
      <c r="CW153" s="4"/>
      <c r="CX153" s="4"/>
      <c r="CY153" s="4"/>
      <c r="CZ153" s="4"/>
      <c r="DA153" s="4"/>
      <c r="DB153" s="4"/>
      <c r="DC153" s="4"/>
      <c r="DD153" s="4"/>
      <c r="DE153" s="4"/>
      <c r="DF153" s="4"/>
      <c r="DG153" s="4"/>
      <c r="DH153" s="4"/>
      <c r="DI153" s="4"/>
      <c r="DJ153" s="4"/>
      <c r="DK153" s="4"/>
      <c r="DL153" s="4"/>
      <c r="DM153" s="4"/>
      <c r="DN153" s="4"/>
      <c r="DO153" s="4"/>
      <c r="DP153" s="4"/>
      <c r="DQ153" s="4"/>
      <c r="DR153" s="4"/>
      <c r="DS153" s="4"/>
      <c r="DT153" s="4"/>
      <c r="DU153" s="4"/>
      <c r="DV153" s="4"/>
      <c r="DW153" s="4"/>
      <c r="DX153" s="4"/>
      <c r="DY153" s="4"/>
      <c r="DZ153" s="4"/>
      <c r="EA153" s="4"/>
      <c r="EB153" s="4"/>
      <c r="EC153" s="4"/>
      <c r="ED153" s="4"/>
      <c r="EE153" s="4"/>
      <c r="EF153" s="4"/>
      <c r="EG153" s="4"/>
      <c r="EH153" s="4"/>
      <c r="EI153" s="4"/>
      <c r="EJ153" s="4"/>
      <c r="EK153" s="4"/>
      <c r="EL153" s="4"/>
      <c r="EM153" s="4"/>
      <c r="EN153" s="4"/>
      <c r="EO153" s="4"/>
      <c r="EP153" s="4"/>
      <c r="EQ153" s="4"/>
      <c r="ER153" s="4"/>
      <c r="ES153" s="4"/>
      <c r="ET153" s="4"/>
      <c r="EU153" s="4"/>
      <c r="EV153" s="4"/>
      <c r="EW153" s="4"/>
      <c r="EX153" s="4"/>
      <c r="EY153" s="4"/>
      <c r="EZ153" s="4"/>
      <c r="FA153" s="4"/>
      <c r="FB153" s="4"/>
      <c r="FC153" s="4"/>
      <c r="FD153" s="4"/>
      <c r="FE153" s="4"/>
      <c r="FF153" s="4"/>
      <c r="FG153" s="4"/>
      <c r="FH153" s="4"/>
      <c r="FI153" s="4"/>
      <c r="FJ153" s="4"/>
      <c r="FK153" s="4"/>
      <c r="FL153" s="4"/>
      <c r="FM153" s="4"/>
      <c r="FN153" s="4"/>
      <c r="FO153" s="4"/>
      <c r="FP153" s="4"/>
    </row>
    <row r="154" spans="1:172">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c r="AA154" s="4"/>
      <c r="AB154" s="4"/>
      <c r="AC154" s="4"/>
      <c r="AD154" s="4"/>
      <c r="AE154" s="4"/>
      <c r="AF154" s="4"/>
      <c r="AG154" s="4"/>
      <c r="AH154" s="4"/>
      <c r="AI154" s="4"/>
      <c r="AJ154" s="4"/>
      <c r="AK154" s="4"/>
      <c r="AL154" s="4"/>
      <c r="AM154" s="4"/>
      <c r="AN154" s="4"/>
      <c r="AO154" s="4"/>
      <c r="AP154" s="4"/>
      <c r="AQ154" s="4"/>
      <c r="AR154" s="4"/>
      <c r="AS154" s="4"/>
      <c r="AT154" s="4"/>
      <c r="AU154" s="4"/>
      <c r="AV154" s="4"/>
      <c r="AW154" s="4"/>
      <c r="AX154" s="4"/>
      <c r="AY154" s="4"/>
      <c r="AZ154" s="4"/>
      <c r="BA154" s="4"/>
      <c r="BB154" s="4"/>
      <c r="BC154" s="4"/>
      <c r="BD154" s="4"/>
      <c r="BE154" s="4"/>
      <c r="BF154" s="4"/>
      <c r="BG154" s="4"/>
      <c r="BH154" s="4"/>
      <c r="BI154" s="4"/>
      <c r="BJ154" s="4"/>
      <c r="BK154" s="4"/>
      <c r="BL154" s="4"/>
      <c r="BM154" s="4"/>
      <c r="BN154" s="4"/>
      <c r="BO154" s="4"/>
      <c r="BP154" s="4"/>
      <c r="BQ154" s="4"/>
      <c r="BR154" s="4"/>
      <c r="BS154" s="4"/>
      <c r="BT154" s="4"/>
      <c r="BU154" s="4"/>
      <c r="BV154" s="4"/>
      <c r="BW154" s="4"/>
      <c r="BX154" s="4"/>
      <c r="BY154" s="4"/>
      <c r="BZ154" s="4"/>
      <c r="CA154" s="4"/>
      <c r="CB154" s="4"/>
      <c r="CC154" s="4"/>
      <c r="CD154" s="4"/>
      <c r="CE154" s="4"/>
      <c r="CF154" s="4"/>
      <c r="CG154" s="4"/>
      <c r="CH154" s="4"/>
      <c r="CI154" s="4"/>
      <c r="CJ154" s="4"/>
      <c r="CK154" s="4"/>
      <c r="CL154" s="4"/>
      <c r="CM154" s="4"/>
      <c r="CN154" s="4"/>
      <c r="CO154" s="4"/>
      <c r="CP154" s="4"/>
      <c r="CQ154" s="4"/>
      <c r="CR154" s="4"/>
      <c r="CS154" s="4"/>
      <c r="CT154" s="4"/>
      <c r="CU154" s="4"/>
      <c r="CV154" s="4"/>
      <c r="CW154" s="4"/>
      <c r="CX154" s="4"/>
      <c r="CY154" s="4"/>
      <c r="CZ154" s="4"/>
      <c r="DA154" s="4"/>
      <c r="DB154" s="4"/>
      <c r="DC154" s="4"/>
      <c r="DD154" s="4"/>
      <c r="DE154" s="4"/>
      <c r="DF154" s="4"/>
      <c r="DG154" s="4"/>
      <c r="DH154" s="4"/>
      <c r="DI154" s="4"/>
      <c r="DJ154" s="4"/>
      <c r="DK154" s="4"/>
      <c r="DL154" s="4"/>
      <c r="DM154" s="4"/>
      <c r="DN154" s="4"/>
      <c r="DO154" s="4"/>
      <c r="DP154" s="4"/>
      <c r="DQ154" s="4"/>
      <c r="DR154" s="4"/>
      <c r="DS154" s="4"/>
      <c r="DT154" s="4"/>
      <c r="DU154" s="4"/>
      <c r="DV154" s="4"/>
      <c r="DW154" s="4"/>
      <c r="DX154" s="4"/>
      <c r="DY154" s="4"/>
      <c r="DZ154" s="4"/>
      <c r="EA154" s="4"/>
      <c r="EB154" s="4"/>
      <c r="EC154" s="4"/>
      <c r="ED154" s="4"/>
      <c r="EE154" s="4"/>
      <c r="EF154" s="4"/>
      <c r="EG154" s="4"/>
      <c r="EH154" s="4"/>
      <c r="EI154" s="4"/>
      <c r="EJ154" s="4"/>
      <c r="EK154" s="4"/>
      <c r="EL154" s="4"/>
      <c r="EM154" s="4"/>
      <c r="EN154" s="4"/>
      <c r="EO154" s="4"/>
      <c r="EP154" s="4"/>
      <c r="EQ154" s="4"/>
      <c r="ER154" s="4"/>
      <c r="ES154" s="4"/>
      <c r="ET154" s="4"/>
      <c r="EU154" s="4"/>
      <c r="EV154" s="4"/>
      <c r="EW154" s="4"/>
      <c r="EX154" s="4"/>
      <c r="EY154" s="4"/>
      <c r="EZ154" s="4"/>
      <c r="FA154" s="4"/>
      <c r="FB154" s="4"/>
      <c r="FC154" s="4"/>
      <c r="FD154" s="4"/>
      <c r="FE154" s="4"/>
      <c r="FF154" s="4"/>
      <c r="FG154" s="4"/>
      <c r="FH154" s="4"/>
      <c r="FI154" s="4"/>
      <c r="FJ154" s="4"/>
      <c r="FK154" s="4"/>
      <c r="FL154" s="4"/>
      <c r="FM154" s="4"/>
      <c r="FN154" s="4"/>
      <c r="FO154" s="4"/>
      <c r="FP154" s="4"/>
    </row>
    <row r="155" spans="1:172">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c r="AA155" s="4"/>
      <c r="AB155" s="4"/>
      <c r="AC155" s="4"/>
      <c r="AD155" s="4"/>
      <c r="AE155" s="4"/>
      <c r="AF155" s="4"/>
      <c r="AG155" s="4"/>
      <c r="AH155" s="4"/>
      <c r="AI155" s="4"/>
      <c r="AJ155" s="4"/>
      <c r="AK155" s="4"/>
      <c r="AL155" s="4"/>
      <c r="AM155" s="4"/>
      <c r="AN155" s="4"/>
      <c r="AO155" s="4"/>
      <c r="AP155" s="4"/>
      <c r="AQ155" s="4"/>
      <c r="AR155" s="4"/>
      <c r="AS155" s="4"/>
      <c r="AT155" s="4"/>
      <c r="AU155" s="4"/>
      <c r="AV155" s="4"/>
      <c r="AW155" s="4"/>
      <c r="AX155" s="4"/>
      <c r="AY155" s="4"/>
      <c r="AZ155" s="4"/>
      <c r="BA155" s="4"/>
      <c r="BB155" s="4"/>
      <c r="BC155" s="4"/>
      <c r="BD155" s="4"/>
      <c r="BE155" s="4"/>
      <c r="BF155" s="4"/>
      <c r="BG155" s="4"/>
      <c r="BH155" s="4"/>
      <c r="BI155" s="4"/>
      <c r="BJ155" s="4"/>
      <c r="BK155" s="4"/>
      <c r="BL155" s="4"/>
      <c r="BM155" s="4"/>
      <c r="BN155" s="4"/>
      <c r="BO155" s="4"/>
      <c r="BP155" s="4"/>
      <c r="BQ155" s="4"/>
      <c r="BR155" s="4"/>
      <c r="BS155" s="4"/>
      <c r="BT155" s="4"/>
      <c r="BU155" s="4"/>
      <c r="BV155" s="4"/>
      <c r="BW155" s="4"/>
      <c r="BX155" s="4"/>
      <c r="BY155" s="4"/>
      <c r="BZ155" s="4"/>
      <c r="CA155" s="4"/>
      <c r="CB155" s="4"/>
      <c r="CC155" s="4"/>
      <c r="CD155" s="4"/>
      <c r="CE155" s="4"/>
      <c r="CF155" s="4"/>
      <c r="CG155" s="4"/>
      <c r="CH155" s="4"/>
      <c r="CI155" s="4"/>
      <c r="CJ155" s="4"/>
      <c r="CK155" s="4"/>
      <c r="CL155" s="4"/>
      <c r="CM155" s="4"/>
      <c r="CN155" s="4"/>
      <c r="CO155" s="4"/>
      <c r="CP155" s="4"/>
      <c r="CQ155" s="4"/>
      <c r="CR155" s="4"/>
      <c r="CS155" s="4"/>
      <c r="CT155" s="4"/>
      <c r="CU155" s="4"/>
      <c r="CV155" s="4"/>
      <c r="CW155" s="4"/>
      <c r="CX155" s="4"/>
      <c r="CY155" s="4"/>
      <c r="CZ155" s="4"/>
      <c r="DA155" s="4"/>
      <c r="DB155" s="4"/>
      <c r="DC155" s="4"/>
      <c r="DD155" s="4"/>
      <c r="DE155" s="4"/>
      <c r="DF155" s="4"/>
      <c r="DG155" s="4"/>
      <c r="DH155" s="4"/>
      <c r="DI155" s="4"/>
      <c r="DJ155" s="4"/>
      <c r="DK155" s="4"/>
      <c r="DL155" s="4"/>
      <c r="DM155" s="4"/>
      <c r="DN155" s="4"/>
      <c r="DO155" s="4"/>
      <c r="DP155" s="4"/>
      <c r="DQ155" s="4"/>
      <c r="DR155" s="4"/>
      <c r="DS155" s="4"/>
      <c r="DT155" s="4"/>
      <c r="DU155" s="4"/>
      <c r="DV155" s="4"/>
      <c r="DW155" s="4"/>
      <c r="DX155" s="4"/>
      <c r="DY155" s="4"/>
      <c r="DZ155" s="4"/>
      <c r="EA155" s="4"/>
      <c r="EB155" s="4"/>
      <c r="EC155" s="4"/>
      <c r="ED155" s="4"/>
      <c r="EE155" s="4"/>
      <c r="EF155" s="4"/>
      <c r="EG155" s="4"/>
      <c r="EH155" s="4"/>
      <c r="EI155" s="4"/>
      <c r="EJ155" s="4"/>
      <c r="EK155" s="4"/>
      <c r="EL155" s="4"/>
      <c r="EM155" s="4"/>
      <c r="EN155" s="4"/>
      <c r="EO155" s="4"/>
      <c r="EP155" s="4"/>
      <c r="EQ155" s="4"/>
      <c r="ER155" s="4"/>
      <c r="ES155" s="4"/>
      <c r="ET155" s="4"/>
      <c r="EU155" s="4"/>
      <c r="EV155" s="4"/>
      <c r="EW155" s="4"/>
      <c r="EX155" s="4"/>
      <c r="EY155" s="4"/>
      <c r="EZ155" s="4"/>
      <c r="FA155" s="4"/>
      <c r="FB155" s="4"/>
      <c r="FC155" s="4"/>
      <c r="FD155" s="4"/>
      <c r="FE155" s="4"/>
      <c r="FF155" s="4"/>
      <c r="FG155" s="4"/>
      <c r="FH155" s="4"/>
      <c r="FI155" s="4"/>
      <c r="FJ155" s="4"/>
      <c r="FK155" s="4"/>
      <c r="FL155" s="4"/>
      <c r="FM155" s="4"/>
      <c r="FN155" s="4"/>
      <c r="FO155" s="4"/>
      <c r="FP155" s="4"/>
    </row>
    <row r="156" spans="1:172">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c r="AA156" s="4"/>
      <c r="AB156" s="4"/>
      <c r="AC156" s="4"/>
      <c r="AD156" s="4"/>
      <c r="AE156" s="4"/>
      <c r="AF156" s="4"/>
      <c r="AG156" s="4"/>
      <c r="AH156" s="4"/>
      <c r="AI156" s="4"/>
      <c r="AJ156" s="4"/>
      <c r="AK156" s="4"/>
      <c r="AL156" s="4"/>
      <c r="AM156" s="4"/>
      <c r="AN156" s="4"/>
      <c r="AO156" s="4"/>
      <c r="AP156" s="4"/>
      <c r="AQ156" s="4"/>
      <c r="AR156" s="4"/>
      <c r="AS156" s="4"/>
      <c r="AT156" s="4"/>
      <c r="AU156" s="4"/>
      <c r="AV156" s="4"/>
      <c r="AW156" s="4"/>
      <c r="AX156" s="4"/>
      <c r="AY156" s="4"/>
      <c r="AZ156" s="4"/>
      <c r="BA156" s="4"/>
      <c r="BB156" s="4"/>
      <c r="BC156" s="4"/>
      <c r="BD156" s="4"/>
      <c r="BE156" s="4"/>
      <c r="BF156" s="4"/>
      <c r="BG156" s="4"/>
      <c r="BH156" s="4"/>
      <c r="BI156" s="4"/>
      <c r="BJ156" s="4"/>
      <c r="BK156" s="4"/>
      <c r="BL156" s="4"/>
      <c r="BM156" s="4"/>
      <c r="BN156" s="4"/>
      <c r="BO156" s="4"/>
      <c r="BP156" s="4"/>
      <c r="BQ156" s="4"/>
      <c r="BR156" s="4"/>
      <c r="BS156" s="4"/>
      <c r="BT156" s="4"/>
      <c r="BU156" s="4"/>
      <c r="BV156" s="4"/>
      <c r="BW156" s="4"/>
      <c r="BX156" s="4"/>
      <c r="BY156" s="4"/>
      <c r="BZ156" s="4"/>
      <c r="CA156" s="4"/>
      <c r="CB156" s="4"/>
      <c r="CC156" s="4"/>
      <c r="CD156" s="4"/>
      <c r="CE156" s="4"/>
      <c r="CF156" s="4"/>
      <c r="CG156" s="4"/>
      <c r="CH156" s="4"/>
      <c r="CI156" s="4"/>
      <c r="CJ156" s="4"/>
      <c r="CK156" s="4"/>
      <c r="CL156" s="4"/>
      <c r="CM156" s="4"/>
      <c r="CN156" s="4"/>
      <c r="CO156" s="4"/>
      <c r="CP156" s="4"/>
      <c r="CQ156" s="4"/>
      <c r="CR156" s="4"/>
      <c r="CS156" s="4"/>
      <c r="CT156" s="4"/>
      <c r="CU156" s="4"/>
      <c r="CV156" s="4"/>
      <c r="CW156" s="4"/>
      <c r="CX156" s="4"/>
      <c r="CY156" s="4"/>
      <c r="CZ156" s="4"/>
      <c r="DA156" s="4"/>
      <c r="DB156" s="4"/>
      <c r="DC156" s="4"/>
      <c r="DD156" s="4"/>
      <c r="DE156" s="4"/>
      <c r="DF156" s="4"/>
      <c r="DG156" s="4"/>
      <c r="DH156" s="4"/>
      <c r="DI156" s="4"/>
      <c r="DJ156" s="4"/>
      <c r="DK156" s="4"/>
      <c r="DL156" s="4"/>
      <c r="DM156" s="4"/>
      <c r="DN156" s="4"/>
      <c r="DO156" s="4"/>
      <c r="DP156" s="4"/>
      <c r="DQ156" s="4"/>
      <c r="DR156" s="4"/>
      <c r="DS156" s="4"/>
      <c r="DT156" s="4"/>
      <c r="DU156" s="4"/>
      <c r="DV156" s="4"/>
      <c r="DW156" s="4"/>
      <c r="DX156" s="4"/>
      <c r="DY156" s="4"/>
      <c r="DZ156" s="4"/>
      <c r="EA156" s="4"/>
      <c r="EB156" s="4"/>
      <c r="EC156" s="4"/>
      <c r="ED156" s="4"/>
      <c r="EE156" s="4"/>
      <c r="EF156" s="4"/>
      <c r="EG156" s="4"/>
      <c r="EH156" s="4"/>
      <c r="EI156" s="4"/>
      <c r="EJ156" s="4"/>
      <c r="EK156" s="4"/>
      <c r="EL156" s="4"/>
      <c r="EM156" s="4"/>
      <c r="EN156" s="4"/>
      <c r="EO156" s="4"/>
      <c r="EP156" s="4"/>
      <c r="EQ156" s="4"/>
      <c r="ER156" s="4"/>
      <c r="ES156" s="4"/>
      <c r="ET156" s="4"/>
      <c r="EU156" s="4"/>
      <c r="EV156" s="4"/>
      <c r="EW156" s="4"/>
      <c r="EX156" s="4"/>
      <c r="EY156" s="4"/>
      <c r="EZ156" s="4"/>
      <c r="FA156" s="4"/>
      <c r="FB156" s="4"/>
      <c r="FC156" s="4"/>
      <c r="FD156" s="4"/>
      <c r="FE156" s="4"/>
      <c r="FF156" s="4"/>
      <c r="FG156" s="4"/>
      <c r="FH156" s="4"/>
      <c r="FI156" s="4"/>
      <c r="FJ156" s="4"/>
      <c r="FK156" s="4"/>
      <c r="FL156" s="4"/>
      <c r="FM156" s="4"/>
      <c r="FN156" s="4"/>
      <c r="FO156" s="4"/>
      <c r="FP156" s="4"/>
    </row>
    <row r="157" spans="1:172">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c r="AA157" s="4"/>
      <c r="AB157" s="4"/>
      <c r="AC157" s="4"/>
      <c r="AD157" s="4"/>
      <c r="AE157" s="4"/>
      <c r="AF157" s="4"/>
      <c r="AG157" s="4"/>
      <c r="AH157" s="4"/>
      <c r="AI157" s="4"/>
      <c r="AJ157" s="4"/>
      <c r="AK157" s="4"/>
      <c r="AL157" s="4"/>
      <c r="AM157" s="4"/>
      <c r="AN157" s="4"/>
      <c r="AO157" s="4"/>
      <c r="AP157" s="4"/>
      <c r="AQ157" s="4"/>
      <c r="AR157" s="4"/>
      <c r="AS157" s="4"/>
      <c r="AT157" s="4"/>
      <c r="AU157" s="4"/>
      <c r="AV157" s="4"/>
      <c r="AW157" s="4"/>
      <c r="AX157" s="4"/>
      <c r="AY157" s="4"/>
      <c r="AZ157" s="4"/>
      <c r="BA157" s="4"/>
      <c r="BB157" s="4"/>
      <c r="BC157" s="4"/>
      <c r="BD157" s="4"/>
      <c r="BE157" s="4"/>
      <c r="BF157" s="4"/>
      <c r="BG157" s="4"/>
      <c r="BH157" s="4"/>
      <c r="BI157" s="4"/>
      <c r="BJ157" s="4"/>
      <c r="BK157" s="4"/>
      <c r="BL157" s="4"/>
      <c r="BM157" s="4"/>
      <c r="BN157" s="4"/>
      <c r="BO157" s="4"/>
      <c r="BP157" s="4"/>
      <c r="BQ157" s="4"/>
      <c r="BR157" s="4"/>
      <c r="BS157" s="4"/>
      <c r="BT157" s="4"/>
      <c r="BU157" s="4"/>
      <c r="BV157" s="4"/>
      <c r="BW157" s="4"/>
      <c r="BX157" s="4"/>
      <c r="BY157" s="4"/>
      <c r="BZ157" s="4"/>
      <c r="CA157" s="4"/>
      <c r="CB157" s="4"/>
      <c r="CC157" s="4"/>
      <c r="CD157" s="4"/>
      <c r="CE157" s="4"/>
      <c r="CF157" s="4"/>
      <c r="CG157" s="4"/>
      <c r="CH157" s="4"/>
      <c r="CI157" s="4"/>
      <c r="CJ157" s="4"/>
      <c r="CK157" s="4"/>
      <c r="CL157" s="4"/>
      <c r="CM157" s="4"/>
      <c r="CN157" s="4"/>
      <c r="CO157" s="4"/>
      <c r="CP157" s="4"/>
      <c r="CQ157" s="4"/>
      <c r="CR157" s="4"/>
      <c r="CS157" s="4"/>
      <c r="CT157" s="4"/>
      <c r="CU157" s="4"/>
      <c r="CV157" s="4"/>
      <c r="CW157" s="4"/>
      <c r="CX157" s="4"/>
      <c r="CY157" s="4"/>
      <c r="CZ157" s="4"/>
      <c r="DA157" s="4"/>
      <c r="DB157" s="4"/>
      <c r="DC157" s="4"/>
      <c r="DD157" s="4"/>
      <c r="DE157" s="4"/>
      <c r="DF157" s="4"/>
      <c r="DG157" s="4"/>
      <c r="DH157" s="4"/>
      <c r="DI157" s="4"/>
      <c r="DJ157" s="4"/>
      <c r="DK157" s="4"/>
      <c r="DL157" s="4"/>
      <c r="DM157" s="4"/>
      <c r="DN157" s="4"/>
      <c r="DO157" s="4"/>
      <c r="DP157" s="4"/>
      <c r="DQ157" s="4"/>
      <c r="DR157" s="4"/>
      <c r="DS157" s="4"/>
      <c r="DT157" s="4"/>
      <c r="DU157" s="4"/>
      <c r="DV157" s="4"/>
      <c r="DW157" s="4"/>
      <c r="DX157" s="4"/>
      <c r="DY157" s="4"/>
      <c r="DZ157" s="4"/>
      <c r="EA157" s="4"/>
      <c r="EB157" s="4"/>
      <c r="EC157" s="4"/>
      <c r="ED157" s="4"/>
      <c r="EE157" s="4"/>
      <c r="EF157" s="4"/>
      <c r="EG157" s="4"/>
      <c r="EH157" s="4"/>
      <c r="EI157" s="4"/>
      <c r="EJ157" s="4"/>
      <c r="EK157" s="4"/>
      <c r="EL157" s="4"/>
      <c r="EM157" s="4"/>
      <c r="EN157" s="4"/>
      <c r="EO157" s="4"/>
      <c r="EP157" s="4"/>
      <c r="EQ157" s="4"/>
      <c r="ER157" s="4"/>
      <c r="ES157" s="4"/>
      <c r="ET157" s="4"/>
      <c r="EU157" s="4"/>
      <c r="EV157" s="4"/>
      <c r="EW157" s="4"/>
      <c r="EX157" s="4"/>
      <c r="EY157" s="4"/>
      <c r="EZ157" s="4"/>
      <c r="FA157" s="4"/>
      <c r="FB157" s="4"/>
      <c r="FC157" s="4"/>
      <c r="FD157" s="4"/>
      <c r="FE157" s="4"/>
      <c r="FF157" s="4"/>
      <c r="FG157" s="4"/>
      <c r="FH157" s="4"/>
      <c r="FI157" s="4"/>
      <c r="FJ157" s="4"/>
      <c r="FK157" s="4"/>
      <c r="FL157" s="4"/>
      <c r="FM157" s="4"/>
      <c r="FN157" s="4"/>
      <c r="FO157" s="4"/>
      <c r="FP157" s="4"/>
    </row>
    <row r="158" spans="1:172">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c r="AA158" s="4"/>
      <c r="AB158" s="4"/>
      <c r="AC158" s="4"/>
      <c r="AD158" s="4"/>
      <c r="AE158" s="4"/>
      <c r="AF158" s="4"/>
      <c r="AG158" s="4"/>
      <c r="AH158" s="4"/>
      <c r="AI158" s="4"/>
      <c r="AJ158" s="4"/>
      <c r="AK158" s="4"/>
      <c r="AL158" s="4"/>
      <c r="AM158" s="4"/>
      <c r="AN158" s="4"/>
      <c r="AO158" s="4"/>
      <c r="AP158" s="4"/>
      <c r="AQ158" s="4"/>
      <c r="AR158" s="4"/>
      <c r="AS158" s="4"/>
      <c r="AT158" s="4"/>
      <c r="AU158" s="4"/>
      <c r="AV158" s="4"/>
      <c r="AW158" s="4"/>
      <c r="AX158" s="4"/>
      <c r="AY158" s="4"/>
      <c r="AZ158" s="4"/>
      <c r="BA158" s="4"/>
      <c r="BB158" s="4"/>
      <c r="BC158" s="4"/>
      <c r="BD158" s="4"/>
      <c r="BE158" s="4"/>
      <c r="BF158" s="4"/>
      <c r="BG158" s="4"/>
      <c r="BH158" s="4"/>
      <c r="BI158" s="4"/>
      <c r="BJ158" s="4"/>
      <c r="BK158" s="4"/>
      <c r="BL158" s="4"/>
      <c r="BM158" s="4"/>
      <c r="BN158" s="4"/>
      <c r="BO158" s="4"/>
      <c r="BP158" s="4"/>
      <c r="BQ158" s="4"/>
      <c r="BR158" s="4"/>
      <c r="BS158" s="4"/>
      <c r="BT158" s="4"/>
      <c r="BU158" s="4"/>
      <c r="BV158" s="4"/>
      <c r="BW158" s="4"/>
      <c r="BX158" s="4"/>
      <c r="BY158" s="4"/>
      <c r="BZ158" s="4"/>
      <c r="CA158" s="4"/>
      <c r="CB158" s="4"/>
      <c r="CC158" s="4"/>
      <c r="CD158" s="4"/>
      <c r="CE158" s="4"/>
      <c r="CF158" s="4"/>
      <c r="CG158" s="4"/>
      <c r="CH158" s="4"/>
      <c r="CI158" s="4"/>
      <c r="CJ158" s="4"/>
      <c r="CK158" s="4"/>
      <c r="CL158" s="4"/>
      <c r="CM158" s="4"/>
      <c r="CN158" s="4"/>
      <c r="CO158" s="4"/>
      <c r="CP158" s="4"/>
      <c r="CQ158" s="4"/>
      <c r="CR158" s="4"/>
      <c r="CS158" s="4"/>
      <c r="CT158" s="4"/>
      <c r="CU158" s="4"/>
      <c r="CV158" s="4"/>
      <c r="CW158" s="4"/>
      <c r="CX158" s="4"/>
      <c r="CY158" s="4"/>
      <c r="CZ158" s="4"/>
      <c r="DA158" s="4"/>
      <c r="DB158" s="4"/>
      <c r="DC158" s="4"/>
      <c r="DD158" s="4"/>
      <c r="DE158" s="4"/>
      <c r="DF158" s="4"/>
      <c r="DG158" s="4"/>
      <c r="DH158" s="4"/>
      <c r="DI158" s="4"/>
      <c r="DJ158" s="4"/>
      <c r="DK158" s="4"/>
      <c r="DL158" s="4"/>
      <c r="DM158" s="4"/>
      <c r="DN158" s="4"/>
      <c r="DO158" s="4"/>
      <c r="DP158" s="4"/>
      <c r="DQ158" s="4"/>
      <c r="DR158" s="4"/>
      <c r="DS158" s="4"/>
      <c r="DT158" s="4"/>
      <c r="DU158" s="4"/>
      <c r="DV158" s="4"/>
      <c r="DW158" s="4"/>
      <c r="DX158" s="4"/>
      <c r="DY158" s="4"/>
      <c r="DZ158" s="4"/>
      <c r="EA158" s="4"/>
      <c r="EB158" s="4"/>
      <c r="EC158" s="4"/>
      <c r="ED158" s="4"/>
      <c r="EE158" s="4"/>
      <c r="EF158" s="4"/>
      <c r="EG158" s="4"/>
      <c r="EH158" s="4"/>
      <c r="EI158" s="4"/>
      <c r="EJ158" s="4"/>
      <c r="EK158" s="4"/>
      <c r="EL158" s="4"/>
      <c r="EM158" s="4"/>
      <c r="EN158" s="4"/>
      <c r="EO158" s="4"/>
      <c r="EP158" s="4"/>
      <c r="EQ158" s="4"/>
      <c r="ER158" s="4"/>
      <c r="ES158" s="4"/>
      <c r="ET158" s="4"/>
      <c r="EU158" s="4"/>
      <c r="EV158" s="4"/>
      <c r="EW158" s="4"/>
      <c r="EX158" s="4"/>
      <c r="EY158" s="4"/>
      <c r="EZ158" s="4"/>
      <c r="FA158" s="4"/>
      <c r="FB158" s="4"/>
      <c r="FC158" s="4"/>
      <c r="FD158" s="4"/>
      <c r="FE158" s="4"/>
      <c r="FF158" s="4"/>
      <c r="FG158" s="4"/>
      <c r="FH158" s="4"/>
      <c r="FI158" s="4"/>
      <c r="FJ158" s="4"/>
      <c r="FK158" s="4"/>
      <c r="FL158" s="4"/>
      <c r="FM158" s="4"/>
      <c r="FN158" s="4"/>
      <c r="FO158" s="4"/>
      <c r="FP158" s="4"/>
    </row>
    <row r="159" spans="1:172">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c r="AA159" s="4"/>
      <c r="AB159" s="4"/>
      <c r="AC159" s="4"/>
      <c r="AD159" s="4"/>
      <c r="AE159" s="4"/>
      <c r="AF159" s="4"/>
      <c r="AG159" s="4"/>
      <c r="AH159" s="4"/>
      <c r="AI159" s="4"/>
      <c r="AJ159" s="4"/>
      <c r="AK159" s="4"/>
      <c r="AL159" s="4"/>
      <c r="AM159" s="4"/>
      <c r="AN159" s="4"/>
      <c r="AO159" s="4"/>
      <c r="AP159" s="4"/>
      <c r="AQ159" s="4"/>
      <c r="AR159" s="4"/>
      <c r="AS159" s="4"/>
      <c r="AT159" s="4"/>
      <c r="AU159" s="4"/>
      <c r="AV159" s="4"/>
      <c r="AW159" s="4"/>
      <c r="AX159" s="4"/>
      <c r="AY159" s="4"/>
      <c r="AZ159" s="4"/>
      <c r="BA159" s="4"/>
      <c r="BB159" s="4"/>
      <c r="BC159" s="4"/>
      <c r="BD159" s="4"/>
      <c r="BE159" s="4"/>
      <c r="BF159" s="4"/>
      <c r="BG159" s="4"/>
      <c r="BH159" s="4"/>
      <c r="BI159" s="4"/>
      <c r="BJ159" s="4"/>
      <c r="BK159" s="4"/>
      <c r="BL159" s="4"/>
      <c r="BM159" s="4"/>
      <c r="BN159" s="4"/>
      <c r="BO159" s="4"/>
      <c r="BP159" s="4"/>
      <c r="BQ159" s="4"/>
      <c r="BR159" s="4"/>
      <c r="BS159" s="4"/>
      <c r="BT159" s="4"/>
      <c r="BU159" s="4"/>
      <c r="BV159" s="4"/>
      <c r="BW159" s="4"/>
      <c r="BX159" s="4"/>
      <c r="BY159" s="4"/>
      <c r="BZ159" s="4"/>
      <c r="CA159" s="4"/>
      <c r="CB159" s="4"/>
      <c r="CC159" s="4"/>
      <c r="CD159" s="4"/>
      <c r="CE159" s="4"/>
      <c r="CF159" s="4"/>
      <c r="CG159" s="4"/>
      <c r="CH159" s="4"/>
      <c r="CI159" s="4"/>
      <c r="CJ159" s="4"/>
      <c r="CK159" s="4"/>
      <c r="CL159" s="4"/>
      <c r="CM159" s="4"/>
      <c r="CN159" s="4"/>
      <c r="CO159" s="4"/>
      <c r="CP159" s="4"/>
      <c r="CQ159" s="4"/>
      <c r="CR159" s="4"/>
      <c r="CS159" s="4"/>
      <c r="CT159" s="4"/>
      <c r="CU159" s="4"/>
      <c r="CV159" s="4"/>
      <c r="CW159" s="4"/>
      <c r="CX159" s="4"/>
      <c r="CY159" s="4"/>
      <c r="CZ159" s="4"/>
      <c r="DA159" s="4"/>
      <c r="DB159" s="4"/>
      <c r="DC159" s="4"/>
      <c r="DD159" s="4"/>
      <c r="DE159" s="4"/>
      <c r="DF159" s="4"/>
      <c r="DG159" s="4"/>
      <c r="DH159" s="4"/>
      <c r="DI159" s="4"/>
      <c r="DJ159" s="4"/>
      <c r="DK159" s="4"/>
      <c r="DL159" s="4"/>
      <c r="DM159" s="4"/>
      <c r="DN159" s="4"/>
      <c r="DO159" s="4"/>
      <c r="DP159" s="4"/>
      <c r="DQ159" s="4"/>
      <c r="DR159" s="4"/>
      <c r="DS159" s="4"/>
      <c r="DT159" s="4"/>
      <c r="DU159" s="4"/>
      <c r="DV159" s="4"/>
      <c r="DW159" s="4"/>
      <c r="DX159" s="4"/>
      <c r="DY159" s="4"/>
      <c r="DZ159" s="4"/>
      <c r="EA159" s="4"/>
      <c r="EB159" s="4"/>
      <c r="EC159" s="4"/>
      <c r="ED159" s="4"/>
      <c r="EE159" s="4"/>
      <c r="EF159" s="4"/>
      <c r="EG159" s="4"/>
      <c r="EH159" s="4"/>
      <c r="EI159" s="4"/>
      <c r="EJ159" s="4"/>
      <c r="EK159" s="4"/>
      <c r="EL159" s="4"/>
      <c r="EM159" s="4"/>
      <c r="EN159" s="4"/>
      <c r="EO159" s="4"/>
      <c r="EP159" s="4"/>
      <c r="EQ159" s="4"/>
      <c r="ER159" s="4"/>
      <c r="ES159" s="4"/>
      <c r="ET159" s="4"/>
      <c r="EU159" s="4"/>
      <c r="EV159" s="4"/>
      <c r="EW159" s="4"/>
      <c r="EX159" s="4"/>
      <c r="EY159" s="4"/>
      <c r="EZ159" s="4"/>
      <c r="FA159" s="4"/>
      <c r="FB159" s="4"/>
      <c r="FC159" s="4"/>
      <c r="FD159" s="4"/>
      <c r="FE159" s="4"/>
      <c r="FF159" s="4"/>
      <c r="FG159" s="4"/>
      <c r="FH159" s="4"/>
      <c r="FI159" s="4"/>
      <c r="FJ159" s="4"/>
      <c r="FK159" s="4"/>
      <c r="FL159" s="4"/>
      <c r="FM159" s="4"/>
      <c r="FN159" s="4"/>
      <c r="FO159" s="4"/>
      <c r="FP159" s="4"/>
    </row>
    <row r="160" spans="1:172">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c r="AA160" s="4"/>
      <c r="AB160" s="4"/>
      <c r="AC160" s="4"/>
      <c r="AD160" s="4"/>
      <c r="AE160" s="4"/>
      <c r="AF160" s="4"/>
      <c r="AG160" s="4"/>
      <c r="AH160" s="4"/>
      <c r="AI160" s="4"/>
      <c r="AJ160" s="4"/>
      <c r="AK160" s="4"/>
      <c r="AL160" s="4"/>
      <c r="AM160" s="4"/>
      <c r="AN160" s="4"/>
      <c r="AO160" s="4"/>
      <c r="AP160" s="4"/>
      <c r="AQ160" s="4"/>
      <c r="AR160" s="4"/>
      <c r="AS160" s="4"/>
      <c r="AT160" s="4"/>
      <c r="AU160" s="4"/>
      <c r="AV160" s="4"/>
      <c r="AW160" s="4"/>
      <c r="AX160" s="4"/>
      <c r="AY160" s="4"/>
      <c r="AZ160" s="4"/>
      <c r="BA160" s="4"/>
      <c r="BB160" s="4"/>
      <c r="BC160" s="4"/>
      <c r="BD160" s="4"/>
      <c r="BE160" s="4"/>
      <c r="BF160" s="4"/>
      <c r="BG160" s="4"/>
      <c r="BH160" s="4"/>
      <c r="BI160" s="4"/>
      <c r="BJ160" s="4"/>
      <c r="BK160" s="4"/>
      <c r="BL160" s="4"/>
      <c r="BM160" s="4"/>
      <c r="BN160" s="4"/>
      <c r="BO160" s="4"/>
      <c r="BP160" s="4"/>
      <c r="BQ160" s="4"/>
      <c r="BR160" s="4"/>
      <c r="BS160" s="4"/>
      <c r="BT160" s="4"/>
      <c r="BU160" s="4"/>
      <c r="BV160" s="4"/>
      <c r="BW160" s="4"/>
      <c r="BX160" s="4"/>
      <c r="BY160" s="4"/>
      <c r="BZ160" s="4"/>
      <c r="CA160" s="4"/>
      <c r="CB160" s="4"/>
      <c r="CC160" s="4"/>
      <c r="CD160" s="4"/>
      <c r="CE160" s="4"/>
      <c r="CF160" s="4"/>
      <c r="CG160" s="4"/>
      <c r="CH160" s="4"/>
      <c r="CI160" s="4"/>
      <c r="CJ160" s="4"/>
      <c r="CK160" s="4"/>
      <c r="CL160" s="4"/>
      <c r="CM160" s="4"/>
      <c r="CN160" s="4"/>
      <c r="CO160" s="4"/>
      <c r="CP160" s="4"/>
      <c r="CQ160" s="4"/>
      <c r="CR160" s="4"/>
      <c r="CS160" s="4"/>
      <c r="CT160" s="4"/>
      <c r="CU160" s="4"/>
      <c r="CV160" s="4"/>
      <c r="CW160" s="4"/>
      <c r="CX160" s="4"/>
      <c r="CY160" s="4"/>
      <c r="CZ160" s="4"/>
      <c r="DA160" s="4"/>
      <c r="DB160" s="4"/>
      <c r="DC160" s="4"/>
      <c r="DD160" s="4"/>
      <c r="DE160" s="4"/>
      <c r="DF160" s="4"/>
      <c r="DG160" s="4"/>
      <c r="DH160" s="4"/>
      <c r="DI160" s="4"/>
      <c r="DJ160" s="4"/>
      <c r="DK160" s="4"/>
      <c r="DL160" s="4"/>
      <c r="DM160" s="4"/>
      <c r="DN160" s="4"/>
      <c r="DO160" s="4"/>
      <c r="DP160" s="4"/>
      <c r="DQ160" s="4"/>
      <c r="DR160" s="4"/>
      <c r="DS160" s="4"/>
      <c r="DT160" s="4"/>
      <c r="DU160" s="4"/>
      <c r="DV160" s="4"/>
      <c r="DW160" s="4"/>
      <c r="DX160" s="4"/>
      <c r="DY160" s="4"/>
      <c r="DZ160" s="4"/>
      <c r="EA160" s="4"/>
      <c r="EB160" s="4"/>
      <c r="EC160" s="4"/>
      <c r="ED160" s="4"/>
      <c r="EE160" s="4"/>
      <c r="EF160" s="4"/>
      <c r="EG160" s="4"/>
      <c r="EH160" s="4"/>
      <c r="EI160" s="4"/>
      <c r="EJ160" s="4"/>
      <c r="EK160" s="4"/>
      <c r="EL160" s="4"/>
      <c r="EM160" s="4"/>
      <c r="EN160" s="4"/>
      <c r="EO160" s="4"/>
      <c r="EP160" s="4"/>
      <c r="EQ160" s="4"/>
      <c r="ER160" s="4"/>
      <c r="ES160" s="4"/>
      <c r="ET160" s="4"/>
      <c r="EU160" s="4"/>
      <c r="EV160" s="4"/>
      <c r="EW160" s="4"/>
      <c r="EX160" s="4"/>
      <c r="EY160" s="4"/>
      <c r="EZ160" s="4"/>
      <c r="FA160" s="4"/>
      <c r="FB160" s="4"/>
      <c r="FC160" s="4"/>
      <c r="FD160" s="4"/>
      <c r="FE160" s="4"/>
      <c r="FF160" s="4"/>
      <c r="FG160" s="4"/>
      <c r="FH160" s="4"/>
      <c r="FI160" s="4"/>
      <c r="FJ160" s="4"/>
      <c r="FK160" s="4"/>
      <c r="FL160" s="4"/>
      <c r="FM160" s="4"/>
      <c r="FN160" s="4"/>
      <c r="FO160" s="4"/>
      <c r="FP160" s="4"/>
    </row>
    <row r="161" spans="1:172">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c r="AA161" s="4"/>
      <c r="AB161" s="4"/>
      <c r="AC161" s="4"/>
      <c r="AD161" s="4"/>
      <c r="AE161" s="4"/>
      <c r="AF161" s="4"/>
      <c r="AG161" s="4"/>
      <c r="AH161" s="4"/>
      <c r="AI161" s="4"/>
      <c r="AJ161" s="4"/>
      <c r="AK161" s="4"/>
      <c r="AL161" s="4"/>
      <c r="AM161" s="4"/>
      <c r="AN161" s="4"/>
      <c r="AO161" s="4"/>
      <c r="AP161" s="4"/>
      <c r="AQ161" s="4"/>
      <c r="AR161" s="4"/>
      <c r="AS161" s="4"/>
      <c r="AT161" s="4"/>
      <c r="AU161" s="4"/>
      <c r="AV161" s="4"/>
      <c r="AW161" s="4"/>
      <c r="AX161" s="4"/>
      <c r="AY161" s="4"/>
      <c r="AZ161" s="4"/>
      <c r="BA161" s="4"/>
      <c r="BB161" s="4"/>
      <c r="BC161" s="4"/>
      <c r="BD161" s="4"/>
      <c r="BE161" s="4"/>
      <c r="BF161" s="4"/>
      <c r="BG161" s="4"/>
      <c r="BH161" s="4"/>
      <c r="BI161" s="4"/>
      <c r="BJ161" s="4"/>
      <c r="BK161" s="4"/>
      <c r="BL161" s="4"/>
      <c r="BM161" s="4"/>
      <c r="BN161" s="4"/>
      <c r="BO161" s="4"/>
      <c r="BP161" s="4"/>
      <c r="BQ161" s="4"/>
      <c r="BR161" s="4"/>
      <c r="BS161" s="4"/>
      <c r="BT161" s="4"/>
      <c r="BU161" s="4"/>
      <c r="BV161" s="4"/>
      <c r="BW161" s="4"/>
      <c r="BX161" s="4"/>
      <c r="BY161" s="4"/>
      <c r="BZ161" s="4"/>
      <c r="CA161" s="4"/>
      <c r="CB161" s="4"/>
      <c r="CC161" s="4"/>
      <c r="CD161" s="4"/>
      <c r="CE161" s="4"/>
      <c r="CF161" s="4"/>
      <c r="CG161" s="4"/>
      <c r="CH161" s="4"/>
      <c r="CI161" s="4"/>
      <c r="CJ161" s="4"/>
      <c r="CK161" s="4"/>
      <c r="CL161" s="4"/>
      <c r="CM161" s="4"/>
      <c r="CN161" s="4"/>
      <c r="CO161" s="4"/>
      <c r="CP161" s="4"/>
      <c r="CQ161" s="4"/>
      <c r="CR161" s="4"/>
      <c r="CS161" s="4"/>
      <c r="CT161" s="4"/>
      <c r="CU161" s="4"/>
      <c r="CV161" s="4"/>
      <c r="CW161" s="4"/>
      <c r="CX161" s="4"/>
      <c r="CY161" s="4"/>
      <c r="CZ161" s="4"/>
      <c r="DA161" s="4"/>
      <c r="DB161" s="4"/>
      <c r="DC161" s="4"/>
      <c r="DD161" s="4"/>
      <c r="DE161" s="4"/>
      <c r="DF161" s="4"/>
      <c r="DG161" s="4"/>
      <c r="DH161" s="4"/>
      <c r="DI161" s="4"/>
      <c r="DJ161" s="4"/>
      <c r="DK161" s="4"/>
      <c r="DL161" s="4"/>
      <c r="DM161" s="4"/>
      <c r="DN161" s="4"/>
      <c r="DO161" s="4"/>
      <c r="DP161" s="4"/>
      <c r="DQ161" s="4"/>
      <c r="DR161" s="4"/>
      <c r="DS161" s="4"/>
      <c r="DT161" s="4"/>
      <c r="DU161" s="4"/>
      <c r="DV161" s="4"/>
      <c r="DW161" s="4"/>
      <c r="DX161" s="4"/>
      <c r="DY161" s="4"/>
      <c r="DZ161" s="4"/>
      <c r="EA161" s="4"/>
      <c r="EB161" s="4"/>
      <c r="EC161" s="4"/>
      <c r="ED161" s="4"/>
      <c r="EE161" s="4"/>
      <c r="EF161" s="4"/>
      <c r="EG161" s="4"/>
      <c r="EH161" s="4"/>
      <c r="EI161" s="4"/>
      <c r="EJ161" s="4"/>
      <c r="EK161" s="4"/>
      <c r="EL161" s="4"/>
      <c r="EM161" s="4"/>
      <c r="EN161" s="4"/>
      <c r="EO161" s="4"/>
      <c r="EP161" s="4"/>
      <c r="EQ161" s="4"/>
      <c r="ER161" s="4"/>
      <c r="ES161" s="4"/>
      <c r="ET161" s="4"/>
      <c r="EU161" s="4"/>
      <c r="EV161" s="4"/>
      <c r="EW161" s="4"/>
      <c r="EX161" s="4"/>
      <c r="EY161" s="4"/>
      <c r="EZ161" s="4"/>
      <c r="FA161" s="4"/>
      <c r="FB161" s="4"/>
      <c r="FC161" s="4"/>
      <c r="FD161" s="4"/>
      <c r="FE161" s="4"/>
      <c r="FF161" s="4"/>
      <c r="FG161" s="4"/>
      <c r="FH161" s="4"/>
      <c r="FI161" s="4"/>
      <c r="FJ161" s="4"/>
      <c r="FK161" s="4"/>
      <c r="FL161" s="4"/>
      <c r="FM161" s="4"/>
      <c r="FN161" s="4"/>
      <c r="FO161" s="4"/>
      <c r="FP161" s="4"/>
    </row>
    <row r="162" spans="1:172">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c r="AA162" s="4"/>
      <c r="AB162" s="4"/>
      <c r="AC162" s="4"/>
      <c r="AD162" s="4"/>
      <c r="AE162" s="4"/>
      <c r="AF162" s="4"/>
      <c r="AG162" s="4"/>
      <c r="AH162" s="4"/>
      <c r="AI162" s="4"/>
      <c r="AJ162" s="4"/>
      <c r="AK162" s="4"/>
      <c r="AL162" s="4"/>
      <c r="AM162" s="4"/>
      <c r="AN162" s="4"/>
      <c r="AO162" s="4"/>
      <c r="AP162" s="4"/>
      <c r="AQ162" s="4"/>
      <c r="AR162" s="4"/>
      <c r="AS162" s="4"/>
      <c r="AT162" s="4"/>
      <c r="AU162" s="4"/>
      <c r="AV162" s="4"/>
      <c r="AW162" s="4"/>
      <c r="AX162" s="4"/>
      <c r="AY162" s="4"/>
      <c r="AZ162" s="4"/>
      <c r="BA162" s="4"/>
      <c r="BB162" s="4"/>
      <c r="BC162" s="4"/>
      <c r="BD162" s="4"/>
      <c r="BE162" s="4"/>
      <c r="BF162" s="4"/>
      <c r="BG162" s="4"/>
      <c r="BH162" s="4"/>
      <c r="BI162" s="4"/>
      <c r="BJ162" s="4"/>
      <c r="BK162" s="4"/>
      <c r="BL162" s="4"/>
      <c r="BM162" s="4"/>
      <c r="BN162" s="4"/>
      <c r="BO162" s="4"/>
      <c r="BP162" s="4"/>
      <c r="BQ162" s="4"/>
      <c r="BR162" s="4"/>
      <c r="BS162" s="4"/>
      <c r="BT162" s="4"/>
      <c r="BU162" s="4"/>
      <c r="BV162" s="4"/>
      <c r="BW162" s="4"/>
      <c r="BX162" s="4"/>
      <c r="BY162" s="4"/>
      <c r="BZ162" s="4"/>
      <c r="CA162" s="4"/>
      <c r="CB162" s="4"/>
      <c r="CC162" s="4"/>
      <c r="CD162" s="4"/>
      <c r="CE162" s="4"/>
      <c r="CF162" s="4"/>
      <c r="CG162" s="4"/>
      <c r="CH162" s="4"/>
      <c r="CI162" s="4"/>
      <c r="CJ162" s="4"/>
      <c r="CK162" s="4"/>
      <c r="CL162" s="4"/>
      <c r="CM162" s="4"/>
      <c r="CN162" s="4"/>
      <c r="CO162" s="4"/>
      <c r="CP162" s="4"/>
      <c r="CQ162" s="4"/>
      <c r="CR162" s="4"/>
      <c r="CS162" s="4"/>
      <c r="CT162" s="4"/>
      <c r="CU162" s="4"/>
      <c r="CV162" s="4"/>
      <c r="CW162" s="4"/>
      <c r="CX162" s="4"/>
      <c r="CY162" s="4"/>
      <c r="CZ162" s="4"/>
      <c r="DA162" s="4"/>
      <c r="DB162" s="4"/>
      <c r="DC162" s="4"/>
      <c r="DD162" s="4"/>
      <c r="DE162" s="4"/>
      <c r="DF162" s="4"/>
      <c r="DG162" s="4"/>
      <c r="DH162" s="4"/>
      <c r="DI162" s="4"/>
      <c r="DJ162" s="4"/>
      <c r="DK162" s="4"/>
      <c r="DL162" s="4"/>
      <c r="DM162" s="4"/>
      <c r="DN162" s="4"/>
      <c r="DO162" s="4"/>
      <c r="DP162" s="4"/>
      <c r="DQ162" s="4"/>
      <c r="DR162" s="4"/>
      <c r="DS162" s="4"/>
      <c r="DT162" s="4"/>
      <c r="DU162" s="4"/>
      <c r="DV162" s="4"/>
      <c r="DW162" s="4"/>
      <c r="DX162" s="4"/>
      <c r="DY162" s="4"/>
      <c r="DZ162" s="4"/>
      <c r="EA162" s="4"/>
      <c r="EB162" s="4"/>
      <c r="EC162" s="4"/>
      <c r="ED162" s="4"/>
      <c r="EE162" s="4"/>
      <c r="EF162" s="4"/>
      <c r="EG162" s="4"/>
      <c r="EH162" s="4"/>
      <c r="EI162" s="4"/>
      <c r="EJ162" s="4"/>
      <c r="EK162" s="4"/>
      <c r="EL162" s="4"/>
      <c r="EM162" s="4"/>
      <c r="EN162" s="4"/>
      <c r="EO162" s="4"/>
      <c r="EP162" s="4"/>
      <c r="EQ162" s="4"/>
      <c r="ER162" s="4"/>
      <c r="ES162" s="4"/>
      <c r="ET162" s="4"/>
      <c r="EU162" s="4"/>
      <c r="EV162" s="4"/>
      <c r="EW162" s="4"/>
      <c r="EX162" s="4"/>
      <c r="EY162" s="4"/>
      <c r="EZ162" s="4"/>
      <c r="FA162" s="4"/>
      <c r="FB162" s="4"/>
      <c r="FC162" s="4"/>
      <c r="FD162" s="4"/>
      <c r="FE162" s="4"/>
      <c r="FF162" s="4"/>
      <c r="FG162" s="4"/>
      <c r="FH162" s="4"/>
      <c r="FI162" s="4"/>
      <c r="FJ162" s="4"/>
      <c r="FK162" s="4"/>
      <c r="FL162" s="4"/>
      <c r="FM162" s="4"/>
      <c r="FN162" s="4"/>
      <c r="FO162" s="4"/>
      <c r="FP162" s="4"/>
    </row>
    <row r="163" spans="1:172">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c r="AA163" s="4"/>
      <c r="AB163" s="4"/>
      <c r="AC163" s="4"/>
      <c r="AD163" s="4"/>
      <c r="AE163" s="4"/>
      <c r="AF163" s="4"/>
      <c r="AG163" s="4"/>
      <c r="AH163" s="4"/>
      <c r="AI163" s="4"/>
      <c r="AJ163" s="4"/>
      <c r="AK163" s="4"/>
      <c r="AL163" s="4"/>
      <c r="AM163" s="4"/>
      <c r="AN163" s="4"/>
      <c r="AO163" s="4"/>
      <c r="AP163" s="4"/>
      <c r="AQ163" s="4"/>
      <c r="AR163" s="4"/>
      <c r="AS163" s="4"/>
      <c r="AT163" s="4"/>
      <c r="AU163" s="4"/>
      <c r="AV163" s="4"/>
      <c r="AW163" s="4"/>
      <c r="AX163" s="4"/>
      <c r="AY163" s="4"/>
      <c r="AZ163" s="4"/>
      <c r="BA163" s="4"/>
      <c r="BB163" s="4"/>
      <c r="BC163" s="4"/>
      <c r="BD163" s="4"/>
      <c r="BE163" s="4"/>
      <c r="BF163" s="4"/>
      <c r="BG163" s="4"/>
      <c r="BH163" s="4"/>
      <c r="BI163" s="4"/>
      <c r="BJ163" s="4"/>
      <c r="BK163" s="4"/>
      <c r="BL163" s="4"/>
      <c r="BM163" s="4"/>
      <c r="BN163" s="4"/>
      <c r="BO163" s="4"/>
      <c r="BP163" s="4"/>
      <c r="BQ163" s="4"/>
      <c r="BR163" s="4"/>
      <c r="BS163" s="4"/>
      <c r="BT163" s="4"/>
      <c r="BU163" s="4"/>
      <c r="BV163" s="4"/>
      <c r="BW163" s="4"/>
      <c r="BX163" s="4"/>
      <c r="BY163" s="4"/>
      <c r="BZ163" s="4"/>
      <c r="CA163" s="4"/>
      <c r="CB163" s="4"/>
      <c r="CC163" s="4"/>
      <c r="CD163" s="4"/>
      <c r="CE163" s="4"/>
      <c r="CF163" s="4"/>
      <c r="CG163" s="4"/>
      <c r="CH163" s="4"/>
      <c r="CI163" s="4"/>
      <c r="CJ163" s="4"/>
      <c r="CK163" s="4"/>
      <c r="CL163" s="4"/>
      <c r="CM163" s="4"/>
      <c r="CN163" s="4"/>
      <c r="CO163" s="4"/>
      <c r="CP163" s="4"/>
      <c r="CQ163" s="4"/>
      <c r="CR163" s="4"/>
      <c r="CS163" s="4"/>
      <c r="CT163" s="4"/>
      <c r="CU163" s="4"/>
      <c r="CV163" s="4"/>
      <c r="CW163" s="4"/>
      <c r="CX163" s="4"/>
      <c r="CY163" s="4"/>
      <c r="CZ163" s="4"/>
      <c r="DA163" s="4"/>
      <c r="DB163" s="4"/>
      <c r="DC163" s="4"/>
      <c r="DD163" s="4"/>
      <c r="DE163" s="4"/>
      <c r="DF163" s="4"/>
      <c r="DG163" s="4"/>
      <c r="DH163" s="4"/>
      <c r="DI163" s="4"/>
      <c r="DJ163" s="4"/>
      <c r="DK163" s="4"/>
      <c r="DL163" s="4"/>
      <c r="DM163" s="4"/>
      <c r="DN163" s="4"/>
      <c r="DO163" s="4"/>
      <c r="DP163" s="4"/>
      <c r="DQ163" s="4"/>
      <c r="DR163" s="4"/>
      <c r="DS163" s="4"/>
      <c r="DT163" s="4"/>
      <c r="DU163" s="4"/>
      <c r="DV163" s="4"/>
      <c r="DW163" s="4"/>
      <c r="DX163" s="4"/>
      <c r="DY163" s="4"/>
      <c r="DZ163" s="4"/>
      <c r="EA163" s="4"/>
      <c r="EB163" s="4"/>
      <c r="EC163" s="4"/>
      <c r="ED163" s="4"/>
      <c r="EE163" s="4"/>
      <c r="EF163" s="4"/>
      <c r="EG163" s="4"/>
      <c r="EH163" s="4"/>
      <c r="EI163" s="4"/>
      <c r="EJ163" s="4"/>
      <c r="EK163" s="4"/>
      <c r="EL163" s="4"/>
      <c r="EM163" s="4"/>
      <c r="EN163" s="4"/>
      <c r="EO163" s="4"/>
      <c r="EP163" s="4"/>
      <c r="EQ163" s="4"/>
      <c r="ER163" s="4"/>
      <c r="ES163" s="4"/>
      <c r="ET163" s="4"/>
      <c r="EU163" s="4"/>
      <c r="EV163" s="4"/>
      <c r="EW163" s="4"/>
      <c r="EX163" s="4"/>
      <c r="EY163" s="4"/>
      <c r="EZ163" s="4"/>
      <c r="FA163" s="4"/>
      <c r="FB163" s="4"/>
      <c r="FC163" s="4"/>
      <c r="FD163" s="4"/>
      <c r="FE163" s="4"/>
      <c r="FF163" s="4"/>
      <c r="FG163" s="4"/>
      <c r="FH163" s="4"/>
      <c r="FI163" s="4"/>
      <c r="FJ163" s="4"/>
      <c r="FK163" s="4"/>
      <c r="FL163" s="4"/>
      <c r="FM163" s="4"/>
      <c r="FN163" s="4"/>
      <c r="FO163" s="4"/>
      <c r="FP163" s="4"/>
    </row>
    <row r="164" spans="1:172">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c r="AA164" s="4"/>
      <c r="AB164" s="4"/>
      <c r="AC164" s="4"/>
      <c r="AD164" s="4"/>
      <c r="AE164" s="4"/>
      <c r="AF164" s="4"/>
      <c r="AG164" s="4"/>
      <c r="AH164" s="4"/>
      <c r="AI164" s="4"/>
      <c r="AJ164" s="4"/>
      <c r="AK164" s="4"/>
      <c r="AL164" s="4"/>
      <c r="AM164" s="4"/>
      <c r="AN164" s="4"/>
      <c r="AO164" s="4"/>
      <c r="AP164" s="4"/>
      <c r="AQ164" s="4"/>
      <c r="AR164" s="4"/>
      <c r="AS164" s="4"/>
      <c r="AT164" s="4"/>
      <c r="AU164" s="4"/>
      <c r="AV164" s="4"/>
      <c r="AW164" s="4"/>
      <c r="AX164" s="4"/>
      <c r="AY164" s="4"/>
      <c r="AZ164" s="4"/>
      <c r="BA164" s="4"/>
      <c r="BB164" s="4"/>
      <c r="BC164" s="4"/>
      <c r="BD164" s="4"/>
      <c r="BE164" s="4"/>
      <c r="BF164" s="4"/>
      <c r="BG164" s="4"/>
      <c r="BH164" s="4"/>
      <c r="BI164" s="4"/>
      <c r="BJ164" s="4"/>
      <c r="BK164" s="4"/>
      <c r="BL164" s="4"/>
      <c r="BM164" s="4"/>
      <c r="BN164" s="4"/>
      <c r="BO164" s="4"/>
      <c r="BP164" s="4"/>
      <c r="BQ164" s="4"/>
      <c r="BR164" s="4"/>
      <c r="BS164" s="4"/>
      <c r="BT164" s="4"/>
      <c r="BU164" s="4"/>
      <c r="BV164" s="4"/>
      <c r="BW164" s="4"/>
      <c r="BX164" s="4"/>
      <c r="BY164" s="4"/>
      <c r="BZ164" s="4"/>
      <c r="CA164" s="4"/>
      <c r="CB164" s="4"/>
      <c r="CC164" s="4"/>
      <c r="CD164" s="4"/>
      <c r="CE164" s="4"/>
      <c r="CF164" s="4"/>
      <c r="CG164" s="4"/>
      <c r="CH164" s="4"/>
      <c r="CI164" s="4"/>
      <c r="CJ164" s="4"/>
      <c r="CK164" s="4"/>
      <c r="CL164" s="4"/>
      <c r="CM164" s="4"/>
      <c r="CN164" s="4"/>
      <c r="CO164" s="4"/>
      <c r="CP164" s="4"/>
      <c r="CQ164" s="4"/>
      <c r="CR164" s="4"/>
      <c r="CS164" s="4"/>
      <c r="CT164" s="4"/>
      <c r="CU164" s="4"/>
      <c r="CV164" s="4"/>
      <c r="CW164" s="4"/>
      <c r="CX164" s="4"/>
      <c r="CY164" s="4"/>
      <c r="CZ164" s="4"/>
      <c r="DA164" s="4"/>
      <c r="DB164" s="4"/>
      <c r="DC164" s="4"/>
      <c r="DD164" s="4"/>
      <c r="DE164" s="4"/>
      <c r="DF164" s="4"/>
      <c r="DG164" s="4"/>
      <c r="DH164" s="4"/>
      <c r="DI164" s="4"/>
      <c r="DJ164" s="4"/>
      <c r="DK164" s="4"/>
      <c r="DL164" s="4"/>
      <c r="DM164" s="4"/>
      <c r="DN164" s="4"/>
      <c r="DO164" s="4"/>
      <c r="DP164" s="4"/>
      <c r="DQ164" s="4"/>
      <c r="DR164" s="4"/>
      <c r="DS164" s="4"/>
      <c r="DT164" s="4"/>
      <c r="DU164" s="4"/>
      <c r="DV164" s="4"/>
      <c r="DW164" s="4"/>
      <c r="DX164" s="4"/>
      <c r="DY164" s="4"/>
      <c r="DZ164" s="4"/>
      <c r="EA164" s="4"/>
      <c r="EB164" s="4"/>
      <c r="EC164" s="4"/>
      <c r="ED164" s="4"/>
      <c r="EE164" s="4"/>
      <c r="EF164" s="4"/>
      <c r="EG164" s="4"/>
      <c r="EH164" s="4"/>
      <c r="EI164" s="4"/>
      <c r="EJ164" s="4"/>
      <c r="EK164" s="4"/>
      <c r="EL164" s="4"/>
      <c r="EM164" s="4"/>
      <c r="EN164" s="4"/>
      <c r="EO164" s="4"/>
      <c r="EP164" s="4"/>
      <c r="EQ164" s="4"/>
      <c r="ER164" s="4"/>
      <c r="ES164" s="4"/>
      <c r="ET164" s="4"/>
      <c r="EU164" s="4"/>
      <c r="EV164" s="4"/>
      <c r="EW164" s="4"/>
      <c r="EX164" s="4"/>
      <c r="EY164" s="4"/>
      <c r="EZ164" s="4"/>
      <c r="FA164" s="4"/>
      <c r="FB164" s="4"/>
      <c r="FC164" s="4"/>
      <c r="FD164" s="4"/>
      <c r="FE164" s="4"/>
      <c r="FF164" s="4"/>
      <c r="FG164" s="4"/>
      <c r="FH164" s="4"/>
      <c r="FI164" s="4"/>
      <c r="FJ164" s="4"/>
      <c r="FK164" s="4"/>
      <c r="FL164" s="4"/>
      <c r="FM164" s="4"/>
      <c r="FN164" s="4"/>
      <c r="FO164" s="4"/>
      <c r="FP164" s="4"/>
    </row>
    <row r="165" spans="1:172">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c r="AA165" s="4"/>
      <c r="AB165" s="4"/>
      <c r="AC165" s="4"/>
      <c r="AD165" s="4"/>
      <c r="AE165" s="4"/>
      <c r="AF165" s="4"/>
      <c r="AG165" s="4"/>
      <c r="AH165" s="4"/>
      <c r="AI165" s="4"/>
      <c r="AJ165" s="4"/>
      <c r="AK165" s="4"/>
      <c r="AL165" s="4"/>
      <c r="AM165" s="4"/>
      <c r="AN165" s="4"/>
      <c r="AO165" s="4"/>
      <c r="AP165" s="4"/>
      <c r="AQ165" s="4"/>
      <c r="AR165" s="4"/>
      <c r="AS165" s="4"/>
      <c r="AT165" s="4"/>
      <c r="AU165" s="4"/>
      <c r="AV165" s="4"/>
      <c r="AW165" s="4"/>
      <c r="AX165" s="4"/>
      <c r="AY165" s="4"/>
      <c r="AZ165" s="4"/>
      <c r="BA165" s="4"/>
      <c r="BB165" s="4"/>
      <c r="BC165" s="4"/>
      <c r="BD165" s="4"/>
      <c r="BE165" s="4"/>
      <c r="BF165" s="4"/>
      <c r="BG165" s="4"/>
      <c r="BH165" s="4"/>
      <c r="BI165" s="4"/>
      <c r="BJ165" s="4"/>
      <c r="BK165" s="4"/>
      <c r="BL165" s="4"/>
      <c r="BM165" s="4"/>
      <c r="BN165" s="4"/>
      <c r="BO165" s="4"/>
      <c r="BP165" s="4"/>
      <c r="BQ165" s="4"/>
      <c r="BR165" s="4"/>
      <c r="BS165" s="4"/>
      <c r="BT165" s="4"/>
      <c r="BU165" s="4"/>
      <c r="BV165" s="4"/>
      <c r="BW165" s="4"/>
      <c r="BX165" s="4"/>
      <c r="BY165" s="4"/>
      <c r="BZ165" s="4"/>
      <c r="CA165" s="4"/>
      <c r="CB165" s="4"/>
      <c r="CC165" s="4"/>
      <c r="CD165" s="4"/>
      <c r="CE165" s="4"/>
      <c r="CF165" s="4"/>
      <c r="CG165" s="4"/>
      <c r="CH165" s="4"/>
      <c r="CI165" s="4"/>
      <c r="CJ165" s="4"/>
      <c r="CK165" s="4"/>
      <c r="CL165" s="4"/>
      <c r="CM165" s="4"/>
      <c r="CN165" s="4"/>
      <c r="CO165" s="4"/>
      <c r="CP165" s="4"/>
      <c r="CQ165" s="4"/>
      <c r="CR165" s="4"/>
      <c r="CS165" s="4"/>
      <c r="CT165" s="4"/>
      <c r="CU165" s="4"/>
      <c r="CV165" s="4"/>
      <c r="CW165" s="4"/>
      <c r="CX165" s="4"/>
      <c r="CY165" s="4"/>
      <c r="CZ165" s="4"/>
      <c r="DA165" s="4"/>
      <c r="DB165" s="4"/>
      <c r="DC165" s="4"/>
      <c r="DD165" s="4"/>
      <c r="DE165" s="4"/>
      <c r="DF165" s="4"/>
      <c r="DG165" s="4"/>
      <c r="DH165" s="4"/>
      <c r="DI165" s="4"/>
      <c r="DJ165" s="4"/>
      <c r="DK165" s="4"/>
      <c r="DL165" s="4"/>
      <c r="DM165" s="4"/>
      <c r="DN165" s="4"/>
      <c r="DO165" s="4"/>
      <c r="DP165" s="4"/>
      <c r="DQ165" s="4"/>
      <c r="DR165" s="4"/>
      <c r="DS165" s="4"/>
      <c r="DT165" s="4"/>
      <c r="DU165" s="4"/>
      <c r="DV165" s="4"/>
      <c r="DW165" s="4"/>
      <c r="DX165" s="4"/>
      <c r="DY165" s="4"/>
      <c r="DZ165" s="4"/>
      <c r="EA165" s="4"/>
      <c r="EB165" s="4"/>
      <c r="EC165" s="4"/>
      <c r="ED165" s="4"/>
      <c r="EE165" s="4"/>
      <c r="EF165" s="4"/>
      <c r="EG165" s="4"/>
      <c r="EH165" s="4"/>
      <c r="EI165" s="4"/>
      <c r="EJ165" s="4"/>
      <c r="EK165" s="4"/>
      <c r="EL165" s="4"/>
      <c r="EM165" s="4"/>
      <c r="EN165" s="4"/>
      <c r="EO165" s="4"/>
      <c r="EP165" s="4"/>
      <c r="EQ165" s="4"/>
      <c r="ER165" s="4"/>
      <c r="ES165" s="4"/>
      <c r="ET165" s="4"/>
      <c r="EU165" s="4"/>
      <c r="EV165" s="4"/>
      <c r="EW165" s="4"/>
      <c r="EX165" s="4"/>
      <c r="EY165" s="4"/>
      <c r="EZ165" s="4"/>
      <c r="FA165" s="4"/>
      <c r="FB165" s="4"/>
      <c r="FC165" s="4"/>
      <c r="FD165" s="4"/>
      <c r="FE165" s="4"/>
      <c r="FF165" s="4"/>
      <c r="FG165" s="4"/>
      <c r="FH165" s="4"/>
      <c r="FI165" s="4"/>
      <c r="FJ165" s="4"/>
      <c r="FK165" s="4"/>
      <c r="FL165" s="4"/>
      <c r="FM165" s="4"/>
      <c r="FN165" s="4"/>
      <c r="FO165" s="4"/>
      <c r="FP165" s="4"/>
    </row>
    <row r="166" spans="1:172">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c r="AA166" s="4"/>
      <c r="AB166" s="4"/>
      <c r="AC166" s="4"/>
      <c r="AD166" s="4"/>
      <c r="AE166" s="4"/>
      <c r="AF166" s="4"/>
      <c r="AG166" s="4"/>
      <c r="AH166" s="4"/>
      <c r="AI166" s="4"/>
      <c r="AJ166" s="4"/>
      <c r="AK166" s="4"/>
      <c r="AL166" s="4"/>
      <c r="AM166" s="4"/>
      <c r="AN166" s="4"/>
      <c r="AO166" s="4"/>
      <c r="AP166" s="4"/>
      <c r="AQ166" s="4"/>
      <c r="AR166" s="4"/>
      <c r="AS166" s="4"/>
      <c r="AT166" s="4"/>
      <c r="AU166" s="4"/>
      <c r="AV166" s="4"/>
      <c r="AW166" s="4"/>
      <c r="AX166" s="4"/>
      <c r="AY166" s="4"/>
      <c r="AZ166" s="4"/>
      <c r="BA166" s="4"/>
      <c r="BB166" s="4"/>
      <c r="BC166" s="4"/>
      <c r="BD166" s="4"/>
      <c r="BE166" s="4"/>
      <c r="BF166" s="4"/>
      <c r="BG166" s="4"/>
      <c r="BH166" s="4"/>
      <c r="BI166" s="4"/>
      <c r="BJ166" s="4"/>
      <c r="BK166" s="4"/>
      <c r="BL166" s="4"/>
      <c r="BM166" s="4"/>
      <c r="BN166" s="4"/>
      <c r="BO166" s="4"/>
      <c r="BP166" s="4"/>
      <c r="BQ166" s="4"/>
      <c r="BR166" s="4"/>
      <c r="BS166" s="4"/>
      <c r="BT166" s="4"/>
      <c r="BU166" s="4"/>
      <c r="BV166" s="4"/>
      <c r="BW166" s="4"/>
      <c r="BX166" s="4"/>
      <c r="BY166" s="4"/>
      <c r="BZ166" s="4"/>
      <c r="CA166" s="4"/>
      <c r="CB166" s="4"/>
      <c r="CC166" s="4"/>
      <c r="CD166" s="4"/>
      <c r="CE166" s="4"/>
      <c r="CF166" s="4"/>
      <c r="CG166" s="4"/>
      <c r="CH166" s="4"/>
      <c r="CI166" s="4"/>
      <c r="CJ166" s="4"/>
      <c r="CK166" s="4"/>
      <c r="CL166" s="4"/>
      <c r="CM166" s="4"/>
      <c r="CN166" s="4"/>
      <c r="CO166" s="4"/>
      <c r="CP166" s="4"/>
      <c r="CQ166" s="4"/>
      <c r="CR166" s="4"/>
      <c r="CS166" s="4"/>
      <c r="CT166" s="4"/>
      <c r="CU166" s="4"/>
      <c r="CV166" s="4"/>
      <c r="CW166" s="4"/>
      <c r="CX166" s="4"/>
      <c r="CY166" s="4"/>
      <c r="CZ166" s="4"/>
      <c r="DA166" s="4"/>
      <c r="DB166" s="4"/>
      <c r="DC166" s="4"/>
      <c r="DD166" s="4"/>
      <c r="DE166" s="4"/>
      <c r="DF166" s="4"/>
      <c r="DG166" s="4"/>
      <c r="DH166" s="4"/>
      <c r="DI166" s="4"/>
      <c r="DJ166" s="4"/>
      <c r="DK166" s="4"/>
      <c r="DL166" s="4"/>
      <c r="DM166" s="4"/>
      <c r="DN166" s="4"/>
      <c r="DO166" s="4"/>
      <c r="DP166" s="4"/>
      <c r="DQ166" s="4"/>
      <c r="DR166" s="4"/>
      <c r="DS166" s="4"/>
      <c r="DT166" s="4"/>
      <c r="DU166" s="4"/>
      <c r="DV166" s="4"/>
      <c r="DW166" s="4"/>
      <c r="DX166" s="4"/>
      <c r="DY166" s="4"/>
      <c r="DZ166" s="4"/>
      <c r="EA166" s="4"/>
      <c r="EB166" s="4"/>
      <c r="EC166" s="4"/>
      <c r="ED166" s="4"/>
      <c r="EE166" s="4"/>
      <c r="EF166" s="4"/>
      <c r="EG166" s="4"/>
      <c r="EH166" s="4"/>
      <c r="EI166" s="4"/>
      <c r="EJ166" s="4"/>
      <c r="EK166" s="4"/>
      <c r="EL166" s="4"/>
      <c r="EM166" s="4"/>
      <c r="EN166" s="4"/>
      <c r="EO166" s="4"/>
      <c r="EP166" s="4"/>
      <c r="EQ166" s="4"/>
      <c r="ER166" s="4"/>
      <c r="ES166" s="4"/>
      <c r="ET166" s="4"/>
      <c r="EU166" s="4"/>
      <c r="EV166" s="4"/>
      <c r="EW166" s="4"/>
      <c r="EX166" s="4"/>
      <c r="EY166" s="4"/>
      <c r="EZ166" s="4"/>
      <c r="FA166" s="4"/>
      <c r="FB166" s="4"/>
      <c r="FC166" s="4"/>
      <c r="FD166" s="4"/>
      <c r="FE166" s="4"/>
      <c r="FF166" s="4"/>
      <c r="FG166" s="4"/>
      <c r="FH166" s="4"/>
      <c r="FI166" s="4"/>
      <c r="FJ166" s="4"/>
      <c r="FK166" s="4"/>
      <c r="FL166" s="4"/>
      <c r="FM166" s="4"/>
      <c r="FN166" s="4"/>
      <c r="FO166" s="4"/>
      <c r="FP166" s="4"/>
    </row>
    <row r="167" spans="1:172">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c r="AA167" s="4"/>
      <c r="AB167" s="4"/>
      <c r="AC167" s="4"/>
      <c r="AD167" s="4"/>
      <c r="AE167" s="4"/>
      <c r="AF167" s="4"/>
      <c r="AG167" s="4"/>
      <c r="AH167" s="4"/>
      <c r="AI167" s="4"/>
      <c r="AJ167" s="4"/>
      <c r="AK167" s="4"/>
      <c r="AL167" s="4"/>
      <c r="AM167" s="4"/>
      <c r="AN167" s="4"/>
      <c r="AO167" s="4"/>
      <c r="AP167" s="4"/>
      <c r="AQ167" s="4"/>
      <c r="AR167" s="4"/>
      <c r="AS167" s="4"/>
      <c r="AT167" s="4"/>
      <c r="AU167" s="4"/>
      <c r="AV167" s="4"/>
      <c r="AW167" s="4"/>
      <c r="AX167" s="4"/>
      <c r="AY167" s="4"/>
      <c r="AZ167" s="4"/>
      <c r="BA167" s="4"/>
      <c r="BB167" s="4"/>
      <c r="BC167" s="4"/>
      <c r="BD167" s="4"/>
      <c r="BE167" s="4"/>
      <c r="BF167" s="4"/>
      <c r="BG167" s="4"/>
      <c r="BH167" s="4"/>
      <c r="BI167" s="4"/>
      <c r="BJ167" s="4"/>
      <c r="BK167" s="4"/>
      <c r="BL167" s="4"/>
      <c r="BM167" s="4"/>
      <c r="BN167" s="4"/>
      <c r="BO167" s="4"/>
      <c r="BP167" s="4"/>
      <c r="BQ167" s="4"/>
      <c r="BR167" s="4"/>
      <c r="BS167" s="4"/>
      <c r="BT167" s="4"/>
      <c r="BU167" s="4"/>
      <c r="BV167" s="4"/>
      <c r="BW167" s="4"/>
      <c r="BX167" s="4"/>
      <c r="BY167" s="4"/>
      <c r="BZ167" s="4"/>
      <c r="CA167" s="4"/>
      <c r="CB167" s="4"/>
      <c r="CC167" s="4"/>
      <c r="CD167" s="4"/>
      <c r="CE167" s="4"/>
      <c r="CF167" s="4"/>
      <c r="CG167" s="4"/>
      <c r="CH167" s="4"/>
      <c r="CI167" s="4"/>
      <c r="CJ167" s="4"/>
      <c r="CK167" s="4"/>
      <c r="CL167" s="4"/>
      <c r="CM167" s="4"/>
      <c r="CN167" s="4"/>
      <c r="CO167" s="4"/>
      <c r="CP167" s="4"/>
      <c r="CQ167" s="4"/>
      <c r="CR167" s="4"/>
      <c r="CS167" s="4"/>
      <c r="CT167" s="4"/>
      <c r="CU167" s="4"/>
      <c r="CV167" s="4"/>
      <c r="CW167" s="4"/>
      <c r="CX167" s="4"/>
      <c r="CY167" s="4"/>
      <c r="CZ167" s="4"/>
      <c r="DA167" s="4"/>
      <c r="DB167" s="4"/>
      <c r="DC167" s="4"/>
      <c r="DD167" s="4"/>
      <c r="DE167" s="4"/>
      <c r="DF167" s="4"/>
      <c r="DG167" s="4"/>
      <c r="DH167" s="4"/>
      <c r="DI167" s="4"/>
      <c r="DJ167" s="4"/>
      <c r="DK167" s="4"/>
      <c r="DL167" s="4"/>
      <c r="DM167" s="4"/>
      <c r="DN167" s="4"/>
      <c r="DO167" s="4"/>
      <c r="DP167" s="4"/>
      <c r="DQ167" s="4"/>
      <c r="DR167" s="4"/>
      <c r="DS167" s="4"/>
      <c r="DT167" s="4"/>
      <c r="DU167" s="4"/>
      <c r="DV167" s="4"/>
      <c r="DW167" s="4"/>
      <c r="DX167" s="4"/>
      <c r="DY167" s="4"/>
      <c r="DZ167" s="4"/>
      <c r="EA167" s="4"/>
      <c r="EB167" s="4"/>
      <c r="EC167" s="4"/>
      <c r="ED167" s="4"/>
      <c r="EE167" s="4"/>
      <c r="EF167" s="4"/>
      <c r="EG167" s="4"/>
      <c r="EH167" s="4"/>
      <c r="EI167" s="4"/>
      <c r="EJ167" s="4"/>
      <c r="EK167" s="4"/>
      <c r="EL167" s="4"/>
      <c r="EM167" s="4"/>
      <c r="EN167" s="4"/>
      <c r="EO167" s="4"/>
      <c r="EP167" s="4"/>
      <c r="EQ167" s="4"/>
      <c r="ER167" s="4"/>
      <c r="ES167" s="4"/>
      <c r="ET167" s="4"/>
      <c r="EU167" s="4"/>
      <c r="EV167" s="4"/>
      <c r="EW167" s="4"/>
      <c r="EX167" s="4"/>
      <c r="EY167" s="4"/>
      <c r="EZ167" s="4"/>
      <c r="FA167" s="4"/>
      <c r="FB167" s="4"/>
      <c r="FC167" s="4"/>
      <c r="FD167" s="4"/>
      <c r="FE167" s="4"/>
      <c r="FF167" s="4"/>
      <c r="FG167" s="4"/>
      <c r="FH167" s="4"/>
      <c r="FI167" s="4"/>
      <c r="FJ167" s="4"/>
      <c r="FK167" s="4"/>
      <c r="FL167" s="4"/>
      <c r="FM167" s="4"/>
      <c r="FN167" s="4"/>
      <c r="FO167" s="4"/>
      <c r="FP167" s="4"/>
    </row>
    <row r="168" spans="1:172">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c r="AA168" s="4"/>
      <c r="AB168" s="4"/>
      <c r="AC168" s="4"/>
      <c r="AD168" s="4"/>
      <c r="AE168" s="4"/>
      <c r="AF168" s="4"/>
      <c r="AG168" s="4"/>
      <c r="AH168" s="4"/>
      <c r="AI168" s="4"/>
      <c r="AJ168" s="4"/>
      <c r="AK168" s="4"/>
      <c r="AL168" s="4"/>
      <c r="AM168" s="4"/>
      <c r="AN168" s="4"/>
      <c r="AO168" s="4"/>
      <c r="AP168" s="4"/>
      <c r="AQ168" s="4"/>
      <c r="AR168" s="4"/>
      <c r="AS168" s="4"/>
      <c r="AT168" s="4"/>
      <c r="AU168" s="4"/>
      <c r="AV168" s="4"/>
      <c r="AW168" s="4"/>
      <c r="AX168" s="4"/>
      <c r="AY168" s="4"/>
      <c r="AZ168" s="4"/>
      <c r="BA168" s="4"/>
      <c r="BB168" s="4"/>
      <c r="BC168" s="4"/>
      <c r="BD168" s="4"/>
      <c r="BE168" s="4"/>
      <c r="BF168" s="4"/>
      <c r="BG168" s="4"/>
      <c r="BH168" s="4"/>
      <c r="BI168" s="4"/>
      <c r="BJ168" s="4"/>
      <c r="BK168" s="4"/>
      <c r="BL168" s="4"/>
      <c r="BM168" s="4"/>
      <c r="BN168" s="4"/>
      <c r="BO168" s="4"/>
      <c r="BP168" s="4"/>
      <c r="BQ168" s="4"/>
      <c r="BR168" s="4"/>
      <c r="BS168" s="4"/>
      <c r="BT168" s="4"/>
      <c r="BU168" s="4"/>
      <c r="BV168" s="4"/>
      <c r="BW168" s="4"/>
      <c r="BX168" s="4"/>
      <c r="BY168" s="4"/>
      <c r="BZ168" s="4"/>
      <c r="CA168" s="4"/>
      <c r="CB168" s="4"/>
      <c r="CC168" s="4"/>
      <c r="CD168" s="4"/>
      <c r="CE168" s="4"/>
      <c r="CF168" s="4"/>
      <c r="CG168" s="4"/>
      <c r="CH168" s="4"/>
      <c r="CI168" s="4"/>
      <c r="CJ168" s="4"/>
      <c r="CK168" s="4"/>
      <c r="CL168" s="4"/>
      <c r="CM168" s="4"/>
      <c r="CN168" s="4"/>
      <c r="CO168" s="4"/>
      <c r="CP168" s="4"/>
      <c r="CQ168" s="4"/>
      <c r="CR168" s="4"/>
      <c r="CS168" s="4"/>
      <c r="CT168" s="4"/>
      <c r="CU168" s="4"/>
      <c r="CV168" s="4"/>
      <c r="CW168" s="4"/>
      <c r="CX168" s="4"/>
      <c r="CY168" s="4"/>
      <c r="CZ168" s="4"/>
      <c r="DA168" s="4"/>
      <c r="DB168" s="4"/>
      <c r="DC168" s="4"/>
      <c r="DD168" s="4"/>
      <c r="DE168" s="4"/>
      <c r="DF168" s="4"/>
      <c r="DG168" s="4"/>
      <c r="DH168" s="4"/>
      <c r="DI168" s="4"/>
      <c r="DJ168" s="4"/>
      <c r="DK168" s="4"/>
      <c r="DL168" s="4"/>
      <c r="DM168" s="4"/>
      <c r="DN168" s="4"/>
      <c r="DO168" s="4"/>
      <c r="DP168" s="4"/>
      <c r="DQ168" s="4"/>
      <c r="DR168" s="4"/>
      <c r="DS168" s="4"/>
      <c r="DT168" s="4"/>
      <c r="DU168" s="4"/>
      <c r="DV168" s="4"/>
      <c r="DW168" s="4"/>
      <c r="DX168" s="4"/>
      <c r="DY168" s="4"/>
      <c r="DZ168" s="4"/>
      <c r="EA168" s="4"/>
      <c r="EB168" s="4"/>
      <c r="EC168" s="4"/>
      <c r="ED168" s="4"/>
      <c r="EE168" s="4"/>
      <c r="EF168" s="4"/>
      <c r="EG168" s="4"/>
      <c r="EH168" s="4"/>
      <c r="EI168" s="4"/>
      <c r="EJ168" s="4"/>
      <c r="EK168" s="4"/>
      <c r="EL168" s="4"/>
      <c r="EM168" s="4"/>
      <c r="EN168" s="4"/>
      <c r="EO168" s="4"/>
      <c r="EP168" s="4"/>
      <c r="EQ168" s="4"/>
      <c r="ER168" s="4"/>
      <c r="ES168" s="4"/>
      <c r="ET168" s="4"/>
      <c r="EU168" s="4"/>
      <c r="EV168" s="4"/>
      <c r="EW168" s="4"/>
      <c r="EX168" s="4"/>
      <c r="EY168" s="4"/>
      <c r="EZ168" s="4"/>
      <c r="FA168" s="4"/>
      <c r="FB168" s="4"/>
      <c r="FC168" s="4"/>
      <c r="FD168" s="4"/>
      <c r="FE168" s="4"/>
      <c r="FF168" s="4"/>
      <c r="FG168" s="4"/>
      <c r="FH168" s="4"/>
      <c r="FI168" s="4"/>
      <c r="FJ168" s="4"/>
      <c r="FK168" s="4"/>
      <c r="FL168" s="4"/>
      <c r="FM168" s="4"/>
      <c r="FN168" s="4"/>
      <c r="FO168" s="4"/>
      <c r="FP168" s="4"/>
    </row>
    <row r="169" spans="1:172">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c r="AA169" s="4"/>
      <c r="AB169" s="4"/>
      <c r="AC169" s="4"/>
      <c r="AD169" s="4"/>
      <c r="AE169" s="4"/>
      <c r="AF169" s="4"/>
      <c r="AG169" s="4"/>
      <c r="AH169" s="4"/>
      <c r="AI169" s="4"/>
      <c r="AJ169" s="4"/>
      <c r="AK169" s="4"/>
      <c r="AL169" s="4"/>
      <c r="AM169" s="4"/>
      <c r="AN169" s="4"/>
      <c r="AO169" s="4"/>
      <c r="AP169" s="4"/>
      <c r="AQ169" s="4"/>
      <c r="AR169" s="4"/>
      <c r="AS169" s="4"/>
      <c r="AT169" s="4"/>
      <c r="AU169" s="4"/>
      <c r="AV169" s="4"/>
      <c r="AW169" s="4"/>
      <c r="AX169" s="4"/>
      <c r="AY169" s="4"/>
      <c r="AZ169" s="4"/>
      <c r="BA169" s="4"/>
      <c r="BB169" s="4"/>
      <c r="BC169" s="4"/>
      <c r="BD169" s="4"/>
      <c r="BE169" s="4"/>
      <c r="BF169" s="4"/>
      <c r="BG169" s="4"/>
      <c r="BH169" s="4"/>
      <c r="BI169" s="4"/>
      <c r="BJ169" s="4"/>
      <c r="BK169" s="4"/>
      <c r="BL169" s="4"/>
      <c r="BM169" s="4"/>
      <c r="BN169" s="4"/>
      <c r="BO169" s="4"/>
      <c r="BP169" s="4"/>
      <c r="BQ169" s="4"/>
      <c r="BR169" s="4"/>
      <c r="BS169" s="4"/>
      <c r="BT169" s="4"/>
      <c r="BU169" s="4"/>
      <c r="BV169" s="4"/>
      <c r="BW169" s="4"/>
      <c r="BX169" s="4"/>
      <c r="BY169" s="4"/>
      <c r="BZ169" s="4"/>
      <c r="CA169" s="4"/>
      <c r="CB169" s="4"/>
      <c r="CC169" s="4"/>
      <c r="CD169" s="4"/>
      <c r="CE169" s="4"/>
      <c r="CF169" s="4"/>
      <c r="CG169" s="4"/>
      <c r="CH169" s="4"/>
      <c r="CI169" s="4"/>
      <c r="CJ169" s="4"/>
      <c r="CK169" s="4"/>
      <c r="CL169" s="4"/>
      <c r="CM169" s="4"/>
      <c r="CN169" s="4"/>
      <c r="CO169" s="4"/>
      <c r="CP169" s="4"/>
      <c r="CQ169" s="4"/>
      <c r="CR169" s="4"/>
      <c r="CS169" s="4"/>
      <c r="CT169" s="4"/>
      <c r="CU169" s="4"/>
      <c r="CV169" s="4"/>
      <c r="CW169" s="4"/>
      <c r="CX169" s="4"/>
      <c r="CY169" s="4"/>
      <c r="CZ169" s="4"/>
      <c r="DA169" s="4"/>
      <c r="DB169" s="4"/>
      <c r="DC169" s="4"/>
      <c r="DD169" s="4"/>
      <c r="DE169" s="4"/>
      <c r="DF169" s="4"/>
      <c r="DG169" s="4"/>
      <c r="DH169" s="4"/>
      <c r="DI169" s="4"/>
      <c r="DJ169" s="4"/>
      <c r="DK169" s="4"/>
      <c r="DL169" s="4"/>
      <c r="DM169" s="4"/>
      <c r="DN169" s="4"/>
      <c r="DO169" s="4"/>
      <c r="DP169" s="4"/>
      <c r="DQ169" s="4"/>
      <c r="DR169" s="4"/>
      <c r="DS169" s="4"/>
      <c r="DT169" s="4"/>
      <c r="DU169" s="4"/>
      <c r="DV169" s="4"/>
      <c r="DW169" s="4"/>
      <c r="DX169" s="4"/>
      <c r="DY169" s="4"/>
      <c r="DZ169" s="4"/>
      <c r="EA169" s="4"/>
      <c r="EB169" s="4"/>
      <c r="EC169" s="4"/>
      <c r="ED169" s="4"/>
      <c r="EE169" s="4"/>
      <c r="EF169" s="4"/>
      <c r="EG169" s="4"/>
      <c r="EH169" s="4"/>
      <c r="EI169" s="4"/>
      <c r="EJ169" s="4"/>
      <c r="EK169" s="4"/>
      <c r="EL169" s="4"/>
      <c r="EM169" s="4"/>
      <c r="EN169" s="4"/>
      <c r="EO169" s="4"/>
      <c r="EP169" s="4"/>
      <c r="EQ169" s="4"/>
      <c r="ER169" s="4"/>
      <c r="ES169" s="4"/>
      <c r="ET169" s="4"/>
      <c r="EU169" s="4"/>
      <c r="EV169" s="4"/>
      <c r="EW169" s="4"/>
      <c r="EX169" s="4"/>
      <c r="EY169" s="4"/>
      <c r="EZ169" s="4"/>
      <c r="FA169" s="4"/>
      <c r="FB169" s="4"/>
      <c r="FC169" s="4"/>
      <c r="FD169" s="4"/>
      <c r="FE169" s="4"/>
      <c r="FF169" s="4"/>
      <c r="FG169" s="4"/>
      <c r="FH169" s="4"/>
      <c r="FI169" s="4"/>
      <c r="FJ169" s="4"/>
      <c r="FK169" s="4"/>
      <c r="FL169" s="4"/>
      <c r="FM169" s="4"/>
      <c r="FN169" s="4"/>
      <c r="FO169" s="4"/>
      <c r="FP169" s="4"/>
    </row>
    <row r="170" spans="1:172">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c r="AA170" s="4"/>
      <c r="AB170" s="4"/>
      <c r="AC170" s="4"/>
      <c r="AD170" s="4"/>
      <c r="AE170" s="4"/>
      <c r="AF170" s="4"/>
      <c r="AG170" s="4"/>
      <c r="AH170" s="4"/>
      <c r="AI170" s="4"/>
      <c r="AJ170" s="4"/>
      <c r="AK170" s="4"/>
      <c r="AL170" s="4"/>
      <c r="AM170" s="4"/>
      <c r="AN170" s="4"/>
      <c r="AO170" s="4"/>
      <c r="AP170" s="4"/>
      <c r="AQ170" s="4"/>
      <c r="AR170" s="4"/>
      <c r="AS170" s="4"/>
      <c r="AT170" s="4"/>
      <c r="AU170" s="4"/>
      <c r="AV170" s="4"/>
      <c r="AW170" s="4"/>
      <c r="AX170" s="4"/>
      <c r="AY170" s="4"/>
      <c r="AZ170" s="4"/>
      <c r="BA170" s="4"/>
      <c r="BB170" s="4"/>
      <c r="BC170" s="4"/>
      <c r="BD170" s="4"/>
      <c r="BE170" s="4"/>
      <c r="BF170" s="4"/>
      <c r="BG170" s="4"/>
      <c r="BH170" s="4"/>
      <c r="BI170" s="4"/>
      <c r="BJ170" s="4"/>
      <c r="BK170" s="4"/>
      <c r="BL170" s="4"/>
      <c r="BM170" s="4"/>
      <c r="BN170" s="4"/>
      <c r="BO170" s="4"/>
      <c r="BP170" s="4"/>
      <c r="BQ170" s="4"/>
      <c r="BR170" s="4"/>
      <c r="BS170" s="4"/>
      <c r="BT170" s="4"/>
      <c r="BU170" s="4"/>
      <c r="BV170" s="4"/>
      <c r="BW170" s="4"/>
      <c r="BX170" s="4"/>
      <c r="BY170" s="4"/>
      <c r="BZ170" s="4"/>
      <c r="CA170" s="4"/>
      <c r="CB170" s="4"/>
      <c r="CC170" s="4"/>
      <c r="CD170" s="4"/>
      <c r="CE170" s="4"/>
      <c r="CF170" s="4"/>
      <c r="CG170" s="4"/>
      <c r="CH170" s="4"/>
      <c r="CI170" s="4"/>
      <c r="CJ170" s="4"/>
      <c r="CK170" s="4"/>
      <c r="CL170" s="4"/>
      <c r="CM170" s="4"/>
      <c r="CN170" s="4"/>
      <c r="CO170" s="4"/>
      <c r="CP170" s="4"/>
      <c r="CQ170" s="4"/>
      <c r="CR170" s="4"/>
      <c r="CS170" s="4"/>
      <c r="CT170" s="4"/>
      <c r="CU170" s="4"/>
      <c r="CV170" s="4"/>
      <c r="CW170" s="4"/>
      <c r="CX170" s="4"/>
      <c r="CY170" s="4"/>
      <c r="CZ170" s="4"/>
      <c r="DA170" s="4"/>
      <c r="DB170" s="4"/>
      <c r="DC170" s="4"/>
      <c r="DD170" s="4"/>
      <c r="DE170" s="4"/>
      <c r="DF170" s="4"/>
      <c r="DG170" s="4"/>
      <c r="DH170" s="4"/>
      <c r="DI170" s="4"/>
      <c r="DJ170" s="4"/>
      <c r="DK170" s="4"/>
      <c r="DL170" s="4"/>
      <c r="DM170" s="4"/>
      <c r="DN170" s="4"/>
      <c r="DO170" s="4"/>
      <c r="DP170" s="4"/>
      <c r="DQ170" s="4"/>
      <c r="DR170" s="4"/>
      <c r="DS170" s="4"/>
      <c r="DT170" s="4"/>
      <c r="DU170" s="4"/>
      <c r="DV170" s="4"/>
      <c r="DW170" s="4"/>
      <c r="DX170" s="4"/>
      <c r="DY170" s="4"/>
      <c r="DZ170" s="4"/>
      <c r="EA170" s="4"/>
      <c r="EB170" s="4"/>
      <c r="EC170" s="4"/>
      <c r="ED170" s="4"/>
      <c r="EE170" s="4"/>
      <c r="EF170" s="4"/>
      <c r="EG170" s="4"/>
      <c r="EH170" s="4"/>
      <c r="EI170" s="4"/>
      <c r="EJ170" s="4"/>
      <c r="EK170" s="4"/>
      <c r="EL170" s="4"/>
      <c r="EM170" s="4"/>
      <c r="EN170" s="4"/>
      <c r="EO170" s="4"/>
      <c r="EP170" s="4"/>
      <c r="EQ170" s="4"/>
      <c r="ER170" s="4"/>
      <c r="ES170" s="4"/>
      <c r="ET170" s="4"/>
      <c r="EU170" s="4"/>
      <c r="EV170" s="4"/>
      <c r="EW170" s="4"/>
      <c r="EX170" s="4"/>
      <c r="EY170" s="4"/>
      <c r="EZ170" s="4"/>
      <c r="FA170" s="4"/>
      <c r="FB170" s="4"/>
      <c r="FC170" s="4"/>
      <c r="FD170" s="4"/>
      <c r="FE170" s="4"/>
      <c r="FF170" s="4"/>
      <c r="FG170" s="4"/>
      <c r="FH170" s="4"/>
      <c r="FI170" s="4"/>
      <c r="FJ170" s="4"/>
      <c r="FK170" s="4"/>
      <c r="FL170" s="4"/>
      <c r="FM170" s="4"/>
      <c r="FN170" s="4"/>
      <c r="FO170" s="4"/>
      <c r="FP170" s="4"/>
    </row>
    <row r="171" spans="1:172">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c r="AA171" s="4"/>
      <c r="AB171" s="4"/>
      <c r="AC171" s="4"/>
      <c r="AD171" s="4"/>
      <c r="AE171" s="4"/>
      <c r="AF171" s="4"/>
      <c r="AG171" s="4"/>
      <c r="AH171" s="4"/>
      <c r="AI171" s="4"/>
      <c r="AJ171" s="4"/>
      <c r="AK171" s="4"/>
      <c r="AL171" s="4"/>
      <c r="AM171" s="4"/>
      <c r="AN171" s="4"/>
      <c r="AO171" s="4"/>
      <c r="AP171" s="4"/>
      <c r="AQ171" s="4"/>
      <c r="AR171" s="4"/>
      <c r="AS171" s="4"/>
      <c r="AT171" s="4"/>
      <c r="AU171" s="4"/>
      <c r="AV171" s="4"/>
      <c r="AW171" s="4"/>
      <c r="AX171" s="4"/>
      <c r="AY171" s="4"/>
      <c r="AZ171" s="4"/>
      <c r="BA171" s="4"/>
      <c r="BB171" s="4"/>
      <c r="BC171" s="4"/>
      <c r="BD171" s="4"/>
      <c r="BE171" s="4"/>
      <c r="BF171" s="4"/>
      <c r="BG171" s="4"/>
      <c r="BH171" s="4"/>
      <c r="BI171" s="4"/>
      <c r="BJ171" s="4"/>
      <c r="BK171" s="4"/>
      <c r="BL171" s="4"/>
      <c r="BM171" s="4"/>
      <c r="BN171" s="4"/>
      <c r="BO171" s="4"/>
      <c r="BP171" s="4"/>
      <c r="BQ171" s="4"/>
      <c r="BR171" s="4"/>
      <c r="BS171" s="4"/>
      <c r="BT171" s="4"/>
      <c r="BU171" s="4"/>
      <c r="BV171" s="4"/>
      <c r="BW171" s="4"/>
      <c r="BX171" s="4"/>
      <c r="BY171" s="4"/>
      <c r="BZ171" s="4"/>
      <c r="CA171" s="4"/>
      <c r="CB171" s="4"/>
      <c r="CC171" s="4"/>
      <c r="CD171" s="4"/>
      <c r="CE171" s="4"/>
      <c r="CF171" s="4"/>
      <c r="CG171" s="4"/>
      <c r="CH171" s="4"/>
      <c r="CI171" s="4"/>
      <c r="CJ171" s="4"/>
      <c r="CK171" s="4"/>
      <c r="CL171" s="4"/>
      <c r="CM171" s="4"/>
      <c r="CN171" s="4"/>
      <c r="CO171" s="4"/>
      <c r="CP171" s="4"/>
      <c r="CQ171" s="4"/>
      <c r="CR171" s="4"/>
      <c r="CS171" s="4"/>
      <c r="CT171" s="4"/>
      <c r="CU171" s="4"/>
      <c r="CV171" s="4"/>
      <c r="CW171" s="4"/>
      <c r="CX171" s="4"/>
      <c r="CY171" s="4"/>
      <c r="CZ171" s="4"/>
      <c r="DA171" s="4"/>
      <c r="DB171" s="4"/>
      <c r="DC171" s="4"/>
      <c r="DD171" s="4"/>
      <c r="DE171" s="4"/>
      <c r="DF171" s="4"/>
      <c r="DG171" s="4"/>
      <c r="DH171" s="4"/>
      <c r="DI171" s="4"/>
      <c r="DJ171" s="4"/>
      <c r="DK171" s="4"/>
      <c r="DL171" s="4"/>
      <c r="DM171" s="4"/>
      <c r="DN171" s="4"/>
      <c r="DO171" s="4"/>
      <c r="DP171" s="4"/>
      <c r="DQ171" s="4"/>
      <c r="DR171" s="4"/>
      <c r="DS171" s="4"/>
      <c r="DT171" s="4"/>
      <c r="DU171" s="4"/>
      <c r="DV171" s="4"/>
      <c r="DW171" s="4"/>
      <c r="DX171" s="4"/>
      <c r="DY171" s="4"/>
      <c r="DZ171" s="4"/>
      <c r="EA171" s="4"/>
      <c r="EB171" s="4"/>
      <c r="EC171" s="4"/>
      <c r="ED171" s="4"/>
      <c r="EE171" s="4"/>
      <c r="EF171" s="4"/>
      <c r="EG171" s="4"/>
      <c r="EH171" s="4"/>
      <c r="EI171" s="4"/>
      <c r="EJ171" s="4"/>
      <c r="EK171" s="4"/>
      <c r="EL171" s="4"/>
      <c r="EM171" s="4"/>
      <c r="EN171" s="4"/>
      <c r="EO171" s="4"/>
      <c r="EP171" s="4"/>
      <c r="EQ171" s="4"/>
      <c r="ER171" s="4"/>
      <c r="ES171" s="4"/>
      <c r="ET171" s="4"/>
      <c r="EU171" s="4"/>
      <c r="EV171" s="4"/>
      <c r="EW171" s="4"/>
      <c r="EX171" s="4"/>
      <c r="EY171" s="4"/>
      <c r="EZ171" s="4"/>
      <c r="FA171" s="4"/>
      <c r="FB171" s="4"/>
      <c r="FC171" s="4"/>
      <c r="FD171" s="4"/>
      <c r="FE171" s="4"/>
      <c r="FF171" s="4"/>
      <c r="FG171" s="4"/>
      <c r="FH171" s="4"/>
      <c r="FI171" s="4"/>
      <c r="FJ171" s="4"/>
      <c r="FK171" s="4"/>
      <c r="FL171" s="4"/>
      <c r="FM171" s="4"/>
      <c r="FN171" s="4"/>
      <c r="FO171" s="4"/>
      <c r="FP171" s="4"/>
    </row>
    <row r="172" spans="1:172">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c r="AA172" s="4"/>
      <c r="AB172" s="4"/>
      <c r="AC172" s="4"/>
      <c r="AD172" s="4"/>
      <c r="AE172" s="4"/>
      <c r="AF172" s="4"/>
      <c r="AG172" s="4"/>
      <c r="AH172" s="4"/>
      <c r="AI172" s="4"/>
      <c r="AJ172" s="4"/>
      <c r="AK172" s="4"/>
      <c r="AL172" s="4"/>
      <c r="AM172" s="4"/>
      <c r="AN172" s="4"/>
      <c r="AO172" s="4"/>
      <c r="AP172" s="4"/>
      <c r="AQ172" s="4"/>
      <c r="AR172" s="4"/>
      <c r="AS172" s="4"/>
      <c r="AT172" s="4"/>
      <c r="AU172" s="4"/>
      <c r="AV172" s="4"/>
      <c r="AW172" s="4"/>
      <c r="AX172" s="4"/>
      <c r="AY172" s="4"/>
      <c r="AZ172" s="4"/>
      <c r="BA172" s="4"/>
      <c r="BB172" s="4"/>
      <c r="BC172" s="4"/>
      <c r="BD172" s="4"/>
      <c r="BE172" s="4"/>
      <c r="BF172" s="4"/>
      <c r="BG172" s="4"/>
      <c r="BH172" s="4"/>
      <c r="BI172" s="4"/>
      <c r="BJ172" s="4"/>
      <c r="BK172" s="4"/>
      <c r="BL172" s="4"/>
      <c r="BM172" s="4"/>
      <c r="BN172" s="4"/>
      <c r="BO172" s="4"/>
      <c r="BP172" s="4"/>
      <c r="BQ172" s="4"/>
      <c r="BR172" s="4"/>
      <c r="BS172" s="4"/>
      <c r="BT172" s="4"/>
      <c r="BU172" s="4"/>
      <c r="BV172" s="4"/>
      <c r="BW172" s="4"/>
      <c r="BX172" s="4"/>
      <c r="BY172" s="4"/>
      <c r="BZ172" s="4"/>
      <c r="CA172" s="4"/>
      <c r="CB172" s="4"/>
      <c r="CC172" s="4"/>
      <c r="CD172" s="4"/>
      <c r="CE172" s="4"/>
      <c r="CF172" s="4"/>
      <c r="CG172" s="4"/>
      <c r="CH172" s="4"/>
      <c r="CI172" s="4"/>
      <c r="CJ172" s="4"/>
      <c r="CK172" s="4"/>
      <c r="CL172" s="4"/>
      <c r="CM172" s="4"/>
      <c r="CN172" s="4"/>
      <c r="CO172" s="4"/>
      <c r="CP172" s="4"/>
      <c r="CQ172" s="4"/>
      <c r="CR172" s="4"/>
      <c r="CS172" s="4"/>
      <c r="CT172" s="4"/>
      <c r="CU172" s="4"/>
      <c r="CV172" s="4"/>
      <c r="CW172" s="4"/>
      <c r="CX172" s="4"/>
      <c r="CY172" s="4"/>
      <c r="CZ172" s="4"/>
      <c r="DA172" s="4"/>
      <c r="DB172" s="4"/>
      <c r="DC172" s="4"/>
      <c r="DD172" s="4"/>
      <c r="DE172" s="4"/>
      <c r="DF172" s="4"/>
      <c r="DG172" s="4"/>
      <c r="DH172" s="4"/>
      <c r="DI172" s="4"/>
      <c r="DJ172" s="4"/>
      <c r="DK172" s="4"/>
      <c r="DL172" s="4"/>
      <c r="DM172" s="4"/>
      <c r="DN172" s="4"/>
      <c r="DO172" s="4"/>
      <c r="DP172" s="4"/>
      <c r="DQ172" s="4"/>
      <c r="DR172" s="4"/>
      <c r="DS172" s="4"/>
      <c r="DT172" s="4"/>
      <c r="DU172" s="4"/>
      <c r="DV172" s="4"/>
      <c r="DW172" s="4"/>
      <c r="DX172" s="4"/>
      <c r="DY172" s="4"/>
      <c r="DZ172" s="4"/>
      <c r="EA172" s="4"/>
      <c r="EB172" s="4"/>
      <c r="EC172" s="4"/>
      <c r="ED172" s="4"/>
      <c r="EE172" s="4"/>
      <c r="EF172" s="4"/>
      <c r="EG172" s="4"/>
      <c r="EH172" s="4"/>
      <c r="EI172" s="4"/>
      <c r="EJ172" s="4"/>
      <c r="EK172" s="4"/>
      <c r="EL172" s="4"/>
      <c r="EM172" s="4"/>
      <c r="EN172" s="4"/>
      <c r="EO172" s="4"/>
      <c r="EP172" s="4"/>
      <c r="EQ172" s="4"/>
      <c r="ER172" s="4"/>
      <c r="ES172" s="4"/>
      <c r="ET172" s="4"/>
      <c r="EU172" s="4"/>
      <c r="EV172" s="4"/>
      <c r="EW172" s="4"/>
      <c r="EX172" s="4"/>
      <c r="EY172" s="4"/>
      <c r="EZ172" s="4"/>
      <c r="FA172" s="4"/>
      <c r="FB172" s="4"/>
      <c r="FC172" s="4"/>
      <c r="FD172" s="4"/>
      <c r="FE172" s="4"/>
      <c r="FF172" s="4"/>
      <c r="FG172" s="4"/>
      <c r="FH172" s="4"/>
      <c r="FI172" s="4"/>
      <c r="FJ172" s="4"/>
      <c r="FK172" s="4"/>
      <c r="FL172" s="4"/>
      <c r="FM172" s="4"/>
      <c r="FN172" s="4"/>
      <c r="FO172" s="4"/>
      <c r="FP172" s="4"/>
    </row>
    <row r="173" spans="1:172">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c r="AA173" s="4"/>
      <c r="AB173" s="4"/>
      <c r="AC173" s="4"/>
      <c r="AD173" s="4"/>
      <c r="AE173" s="4"/>
      <c r="AF173" s="4"/>
      <c r="AG173" s="4"/>
      <c r="AH173" s="4"/>
      <c r="AI173" s="4"/>
      <c r="AJ173" s="4"/>
      <c r="AK173" s="4"/>
      <c r="AL173" s="4"/>
      <c r="AM173" s="4"/>
      <c r="AN173" s="4"/>
      <c r="AO173" s="4"/>
      <c r="AP173" s="4"/>
      <c r="AQ173" s="4"/>
      <c r="AR173" s="4"/>
      <c r="AS173" s="4"/>
      <c r="AT173" s="4"/>
      <c r="AU173" s="4"/>
      <c r="AV173" s="4"/>
      <c r="AW173" s="4"/>
      <c r="AX173" s="4"/>
      <c r="AY173" s="4"/>
      <c r="AZ173" s="4"/>
      <c r="BA173" s="4"/>
      <c r="BB173" s="4"/>
      <c r="BC173" s="4"/>
      <c r="BD173" s="4"/>
      <c r="BE173" s="4"/>
      <c r="BF173" s="4"/>
      <c r="BG173" s="4"/>
      <c r="BH173" s="4"/>
      <c r="BI173" s="4"/>
      <c r="BJ173" s="4"/>
      <c r="BK173" s="4"/>
      <c r="BL173" s="4"/>
      <c r="BM173" s="4"/>
      <c r="BN173" s="4"/>
      <c r="BO173" s="4"/>
      <c r="BP173" s="4"/>
      <c r="BQ173" s="4"/>
      <c r="BR173" s="4"/>
      <c r="BS173" s="4"/>
      <c r="BT173" s="4"/>
      <c r="BU173" s="4"/>
      <c r="BV173" s="4"/>
      <c r="BW173" s="4"/>
      <c r="BX173" s="4"/>
      <c r="BY173" s="4"/>
      <c r="BZ173" s="4"/>
      <c r="CA173" s="4"/>
      <c r="CB173" s="4"/>
      <c r="CC173" s="4"/>
      <c r="CD173" s="4"/>
      <c r="CE173" s="4"/>
      <c r="CF173" s="4"/>
      <c r="CG173" s="4"/>
      <c r="CH173" s="4"/>
      <c r="CI173" s="4"/>
      <c r="CJ173" s="4"/>
      <c r="CK173" s="4"/>
      <c r="CL173" s="4"/>
      <c r="CM173" s="4"/>
      <c r="CN173" s="4"/>
      <c r="CO173" s="4"/>
      <c r="CP173" s="4"/>
      <c r="CQ173" s="4"/>
      <c r="CR173" s="4"/>
      <c r="CS173" s="4"/>
      <c r="CT173" s="4"/>
      <c r="CU173" s="4"/>
      <c r="CV173" s="4"/>
      <c r="CW173" s="4"/>
      <c r="CX173" s="4"/>
      <c r="CY173" s="4"/>
      <c r="CZ173" s="4"/>
      <c r="DA173" s="4"/>
      <c r="DB173" s="4"/>
      <c r="DC173" s="4"/>
      <c r="DD173" s="4"/>
      <c r="DE173" s="4"/>
      <c r="DF173" s="4"/>
      <c r="DG173" s="4"/>
      <c r="DH173" s="4"/>
      <c r="DI173" s="4"/>
      <c r="DJ173" s="4"/>
      <c r="DK173" s="4"/>
      <c r="DL173" s="4"/>
      <c r="DM173" s="4"/>
      <c r="DN173" s="4"/>
      <c r="DO173" s="4"/>
      <c r="DP173" s="4"/>
      <c r="DQ173" s="4"/>
      <c r="DR173" s="4"/>
      <c r="DS173" s="4"/>
      <c r="DT173" s="4"/>
      <c r="DU173" s="4"/>
      <c r="DV173" s="4"/>
      <c r="DW173" s="4"/>
      <c r="DX173" s="4"/>
      <c r="DY173" s="4"/>
      <c r="DZ173" s="4"/>
      <c r="EA173" s="4"/>
      <c r="EB173" s="4"/>
      <c r="EC173" s="4"/>
      <c r="ED173" s="4"/>
      <c r="EE173" s="4"/>
      <c r="EF173" s="4"/>
      <c r="EG173" s="4"/>
      <c r="EH173" s="4"/>
      <c r="EI173" s="4"/>
      <c r="EJ173" s="4"/>
      <c r="EK173" s="4"/>
      <c r="EL173" s="4"/>
      <c r="EM173" s="4"/>
      <c r="EN173" s="4"/>
      <c r="EO173" s="4"/>
      <c r="EP173" s="4"/>
      <c r="EQ173" s="4"/>
      <c r="ER173" s="4"/>
      <c r="ES173" s="4"/>
      <c r="ET173" s="4"/>
      <c r="EU173" s="4"/>
      <c r="EV173" s="4"/>
      <c r="EW173" s="4"/>
      <c r="EX173" s="4"/>
      <c r="EY173" s="4"/>
      <c r="EZ173" s="4"/>
      <c r="FA173" s="4"/>
      <c r="FB173" s="4"/>
      <c r="FC173" s="4"/>
      <c r="FD173" s="4"/>
      <c r="FE173" s="4"/>
      <c r="FF173" s="4"/>
      <c r="FG173" s="4"/>
      <c r="FH173" s="4"/>
      <c r="FI173" s="4"/>
      <c r="FJ173" s="4"/>
      <c r="FK173" s="4"/>
      <c r="FL173" s="4"/>
      <c r="FM173" s="4"/>
      <c r="FN173" s="4"/>
      <c r="FO173" s="4"/>
      <c r="FP173" s="4"/>
    </row>
    <row r="174" spans="1:172">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c r="AA174" s="4"/>
      <c r="AB174" s="4"/>
      <c r="AC174" s="4"/>
      <c r="AD174" s="4"/>
      <c r="AE174" s="4"/>
      <c r="AF174" s="4"/>
      <c r="AG174" s="4"/>
      <c r="AH174" s="4"/>
      <c r="AI174" s="4"/>
      <c r="AJ174" s="4"/>
      <c r="AK174" s="4"/>
      <c r="AL174" s="4"/>
      <c r="AM174" s="4"/>
      <c r="AN174" s="4"/>
      <c r="AO174" s="4"/>
      <c r="AP174" s="4"/>
      <c r="AQ174" s="4"/>
      <c r="AR174" s="4"/>
      <c r="AS174" s="4"/>
      <c r="AT174" s="4"/>
      <c r="AU174" s="4"/>
      <c r="AV174" s="4"/>
      <c r="AW174" s="4"/>
      <c r="AX174" s="4"/>
      <c r="AY174" s="4"/>
      <c r="AZ174" s="4"/>
      <c r="BA174" s="4"/>
      <c r="BB174" s="4"/>
      <c r="BC174" s="4"/>
      <c r="BD174" s="4"/>
      <c r="BE174" s="4"/>
      <c r="BF174" s="4"/>
      <c r="BG174" s="4"/>
      <c r="BH174" s="4"/>
      <c r="BI174" s="4"/>
      <c r="BJ174" s="4"/>
      <c r="BK174" s="4"/>
      <c r="BL174" s="4"/>
      <c r="BM174" s="4"/>
      <c r="BN174" s="4"/>
      <c r="BO174" s="4"/>
      <c r="BP174" s="4"/>
      <c r="BQ174" s="4"/>
      <c r="BR174" s="4"/>
      <c r="BS174" s="4"/>
      <c r="BT174" s="4"/>
      <c r="BU174" s="4"/>
      <c r="BV174" s="4"/>
      <c r="BW174" s="4"/>
      <c r="BX174" s="4"/>
      <c r="BY174" s="4"/>
      <c r="BZ174" s="4"/>
      <c r="CA174" s="4"/>
      <c r="CB174" s="4"/>
      <c r="CC174" s="4"/>
      <c r="CD174" s="4"/>
      <c r="CE174" s="4"/>
      <c r="CF174" s="4"/>
      <c r="CG174" s="4"/>
      <c r="CH174" s="4"/>
      <c r="CI174" s="4"/>
      <c r="CJ174" s="4"/>
      <c r="CK174" s="4"/>
      <c r="CL174" s="4"/>
      <c r="CM174" s="4"/>
      <c r="CN174" s="4"/>
      <c r="CO174" s="4"/>
      <c r="CP174" s="4"/>
      <c r="CQ174" s="4"/>
      <c r="CR174" s="4"/>
      <c r="CS174" s="4"/>
      <c r="CT174" s="4"/>
      <c r="CU174" s="4"/>
      <c r="CV174" s="4"/>
      <c r="CW174" s="4"/>
      <c r="CX174" s="4"/>
      <c r="CY174" s="4"/>
      <c r="CZ174" s="4"/>
      <c r="DA174" s="4"/>
      <c r="DB174" s="4"/>
      <c r="DC174" s="4"/>
      <c r="DD174" s="4"/>
      <c r="DE174" s="4"/>
      <c r="DF174" s="4"/>
      <c r="DG174" s="4"/>
      <c r="DH174" s="4"/>
      <c r="DI174" s="4"/>
      <c r="DJ174" s="4"/>
      <c r="DK174" s="4"/>
      <c r="DL174" s="4"/>
      <c r="DM174" s="4"/>
      <c r="DN174" s="4"/>
      <c r="DO174" s="4"/>
      <c r="DP174" s="4"/>
      <c r="DQ174" s="4"/>
      <c r="DR174" s="4"/>
      <c r="DS174" s="4"/>
      <c r="DT174" s="4"/>
      <c r="DU174" s="4"/>
      <c r="DV174" s="4"/>
      <c r="DW174" s="4"/>
      <c r="DX174" s="4"/>
      <c r="DY174" s="4"/>
      <c r="DZ174" s="4"/>
      <c r="EA174" s="4"/>
      <c r="EB174" s="4"/>
      <c r="EC174" s="4"/>
      <c r="ED174" s="4"/>
      <c r="EE174" s="4"/>
      <c r="EF174" s="4"/>
      <c r="EG174" s="4"/>
      <c r="EH174" s="4"/>
      <c r="EI174" s="4"/>
      <c r="EJ174" s="4"/>
      <c r="EK174" s="4"/>
      <c r="EL174" s="4"/>
      <c r="EM174" s="4"/>
      <c r="EN174" s="4"/>
      <c r="EO174" s="4"/>
      <c r="EP174" s="4"/>
      <c r="EQ174" s="4"/>
      <c r="ER174" s="4"/>
      <c r="ES174" s="4"/>
      <c r="ET174" s="4"/>
      <c r="EU174" s="4"/>
      <c r="EV174" s="4"/>
      <c r="EW174" s="4"/>
      <c r="EX174" s="4"/>
      <c r="EY174" s="4"/>
      <c r="EZ174" s="4"/>
      <c r="FA174" s="4"/>
      <c r="FB174" s="4"/>
      <c r="FC174" s="4"/>
      <c r="FD174" s="4"/>
      <c r="FE174" s="4"/>
      <c r="FF174" s="4"/>
      <c r="FG174" s="4"/>
      <c r="FH174" s="4"/>
      <c r="FI174" s="4"/>
      <c r="FJ174" s="4"/>
      <c r="FK174" s="4"/>
      <c r="FL174" s="4"/>
      <c r="FM174" s="4"/>
      <c r="FN174" s="4"/>
      <c r="FO174" s="4"/>
      <c r="FP174" s="4"/>
    </row>
    <row r="175" spans="1:172">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c r="AA175" s="4"/>
      <c r="AB175" s="4"/>
      <c r="AC175" s="4"/>
      <c r="AD175" s="4"/>
      <c r="AE175" s="4"/>
      <c r="AF175" s="4"/>
      <c r="AG175" s="4"/>
      <c r="AH175" s="4"/>
      <c r="AI175" s="4"/>
      <c r="AJ175" s="4"/>
      <c r="AK175" s="4"/>
      <c r="AL175" s="4"/>
      <c r="AM175" s="4"/>
      <c r="AN175" s="4"/>
      <c r="AO175" s="4"/>
      <c r="AP175" s="4"/>
      <c r="AQ175" s="4"/>
      <c r="AR175" s="4"/>
      <c r="AS175" s="4"/>
      <c r="AT175" s="4"/>
      <c r="AU175" s="4"/>
      <c r="AV175" s="4"/>
      <c r="AW175" s="4"/>
      <c r="AX175" s="4"/>
      <c r="AY175" s="4"/>
      <c r="AZ175" s="4"/>
      <c r="BA175" s="4"/>
      <c r="BB175" s="4"/>
      <c r="BC175" s="4"/>
      <c r="BD175" s="4"/>
      <c r="BE175" s="4"/>
      <c r="BF175" s="4"/>
      <c r="BG175" s="4"/>
      <c r="BH175" s="4"/>
      <c r="BI175" s="4"/>
      <c r="BJ175" s="4"/>
      <c r="BK175" s="4"/>
      <c r="BL175" s="4"/>
      <c r="BM175" s="4"/>
      <c r="BN175" s="4"/>
      <c r="BO175" s="4"/>
      <c r="BP175" s="4"/>
      <c r="BQ175" s="4"/>
      <c r="BR175" s="4"/>
      <c r="BS175" s="4"/>
      <c r="BT175" s="4"/>
      <c r="BU175" s="4"/>
      <c r="BV175" s="4"/>
      <c r="BW175" s="4"/>
      <c r="BX175" s="4"/>
      <c r="BY175" s="4"/>
      <c r="BZ175" s="4"/>
      <c r="CA175" s="4"/>
      <c r="CB175" s="4"/>
      <c r="CC175" s="4"/>
      <c r="CD175" s="4"/>
      <c r="CE175" s="4"/>
      <c r="CF175" s="4"/>
      <c r="CG175" s="4"/>
      <c r="CH175" s="4"/>
      <c r="CI175" s="4"/>
      <c r="CJ175" s="4"/>
      <c r="CK175" s="4"/>
      <c r="CL175" s="4"/>
      <c r="CM175" s="4"/>
      <c r="CN175" s="4"/>
      <c r="CO175" s="4"/>
      <c r="CP175" s="4"/>
      <c r="CQ175" s="4"/>
      <c r="CR175" s="4"/>
      <c r="CS175" s="4"/>
      <c r="CT175" s="4"/>
      <c r="CU175" s="4"/>
      <c r="CV175" s="4"/>
      <c r="CW175" s="4"/>
      <c r="CX175" s="4"/>
      <c r="CY175" s="4"/>
      <c r="CZ175" s="4"/>
      <c r="DA175" s="4"/>
      <c r="DB175" s="4"/>
      <c r="DC175" s="4"/>
      <c r="DD175" s="4"/>
      <c r="DE175" s="4"/>
      <c r="DF175" s="4"/>
      <c r="DG175" s="4"/>
      <c r="DH175" s="4"/>
      <c r="DI175" s="4"/>
      <c r="DJ175" s="4"/>
      <c r="DK175" s="4"/>
      <c r="DL175" s="4"/>
      <c r="DM175" s="4"/>
      <c r="DN175" s="4"/>
      <c r="DO175" s="4"/>
      <c r="DP175" s="4"/>
      <c r="DQ175" s="4"/>
      <c r="DR175" s="4"/>
      <c r="DS175" s="4"/>
      <c r="DT175" s="4"/>
      <c r="DU175" s="4"/>
      <c r="DV175" s="4"/>
      <c r="DW175" s="4"/>
      <c r="DX175" s="4"/>
      <c r="DY175" s="4"/>
      <c r="DZ175" s="4"/>
      <c r="EA175" s="4"/>
      <c r="EB175" s="4"/>
      <c r="EC175" s="4"/>
      <c r="ED175" s="4"/>
      <c r="EE175" s="4"/>
      <c r="EF175" s="4"/>
      <c r="EG175" s="4"/>
      <c r="EH175" s="4"/>
      <c r="EI175" s="4"/>
      <c r="EJ175" s="4"/>
      <c r="EK175" s="4"/>
      <c r="EL175" s="4"/>
      <c r="EM175" s="4"/>
      <c r="EN175" s="4"/>
      <c r="EO175" s="4"/>
      <c r="EP175" s="4"/>
      <c r="EQ175" s="4"/>
      <c r="ER175" s="4"/>
      <c r="ES175" s="4"/>
      <c r="ET175" s="4"/>
      <c r="EU175" s="4"/>
      <c r="EV175" s="4"/>
      <c r="EW175" s="4"/>
      <c r="EX175" s="4"/>
      <c r="EY175" s="4"/>
      <c r="EZ175" s="4"/>
      <c r="FA175" s="4"/>
      <c r="FB175" s="4"/>
      <c r="FC175" s="4"/>
      <c r="FD175" s="4"/>
      <c r="FE175" s="4"/>
      <c r="FF175" s="4"/>
      <c r="FG175" s="4"/>
      <c r="FH175" s="4"/>
      <c r="FI175" s="4"/>
      <c r="FJ175" s="4"/>
      <c r="FK175" s="4"/>
      <c r="FL175" s="4"/>
      <c r="FM175" s="4"/>
      <c r="FN175" s="4"/>
      <c r="FO175" s="4"/>
      <c r="FP175" s="4"/>
    </row>
    <row r="176" spans="1:172">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c r="AA176" s="4"/>
      <c r="AB176" s="4"/>
      <c r="AC176" s="4"/>
      <c r="AD176" s="4"/>
      <c r="AE176" s="4"/>
      <c r="AF176" s="4"/>
      <c r="AG176" s="4"/>
      <c r="AH176" s="4"/>
      <c r="AI176" s="4"/>
      <c r="AJ176" s="4"/>
      <c r="AK176" s="4"/>
      <c r="AL176" s="4"/>
      <c r="AM176" s="4"/>
      <c r="AN176" s="4"/>
      <c r="AO176" s="4"/>
      <c r="AP176" s="4"/>
      <c r="AQ176" s="4"/>
      <c r="AR176" s="4"/>
      <c r="AS176" s="4"/>
      <c r="AT176" s="4"/>
      <c r="AU176" s="4"/>
      <c r="AV176" s="4"/>
      <c r="AW176" s="4"/>
      <c r="AX176" s="4"/>
      <c r="AY176" s="4"/>
      <c r="AZ176" s="4"/>
      <c r="BA176" s="4"/>
      <c r="BB176" s="4"/>
      <c r="BC176" s="4"/>
      <c r="BD176" s="4"/>
      <c r="BE176" s="4"/>
      <c r="BF176" s="4"/>
      <c r="BG176" s="4"/>
      <c r="BH176" s="4"/>
      <c r="BI176" s="4"/>
      <c r="BJ176" s="4"/>
      <c r="BK176" s="4"/>
      <c r="BL176" s="4"/>
      <c r="BM176" s="4"/>
      <c r="BN176" s="4"/>
      <c r="BO176" s="4"/>
      <c r="BP176" s="4"/>
      <c r="BQ176" s="4"/>
      <c r="BR176" s="4"/>
      <c r="BS176" s="4"/>
      <c r="BT176" s="4"/>
      <c r="BU176" s="4"/>
      <c r="BV176" s="4"/>
      <c r="BW176" s="4"/>
      <c r="BX176" s="4"/>
      <c r="BY176" s="4"/>
      <c r="BZ176" s="4"/>
      <c r="CA176" s="4"/>
      <c r="CB176" s="4"/>
      <c r="CC176" s="4"/>
      <c r="CD176" s="4"/>
      <c r="CE176" s="4"/>
      <c r="CF176" s="4"/>
      <c r="CG176" s="4"/>
      <c r="CH176" s="4"/>
      <c r="CI176" s="4"/>
      <c r="CJ176" s="4"/>
      <c r="CK176" s="4"/>
      <c r="CL176" s="4"/>
      <c r="CM176" s="4"/>
      <c r="CN176" s="4"/>
      <c r="CO176" s="4"/>
      <c r="CP176" s="4"/>
      <c r="CQ176" s="4"/>
      <c r="CR176" s="4"/>
      <c r="CS176" s="4"/>
      <c r="CT176" s="4"/>
      <c r="CU176" s="4"/>
      <c r="CV176" s="4"/>
      <c r="CW176" s="4"/>
      <c r="CX176" s="4"/>
      <c r="CY176" s="4"/>
      <c r="CZ176" s="4"/>
      <c r="DA176" s="4"/>
      <c r="DB176" s="4"/>
      <c r="DC176" s="4"/>
      <c r="DD176" s="4"/>
      <c r="DE176" s="4"/>
      <c r="DF176" s="4"/>
      <c r="DG176" s="4"/>
      <c r="DH176" s="4"/>
      <c r="DI176" s="4"/>
      <c r="DJ176" s="4"/>
      <c r="DK176" s="4"/>
      <c r="DL176" s="4"/>
      <c r="DM176" s="4"/>
      <c r="DN176" s="4"/>
      <c r="DO176" s="4"/>
      <c r="DP176" s="4"/>
      <c r="DQ176" s="4"/>
      <c r="DR176" s="4"/>
      <c r="DS176" s="4"/>
      <c r="DT176" s="4"/>
      <c r="DU176" s="4"/>
      <c r="DV176" s="4"/>
      <c r="DW176" s="4"/>
      <c r="DX176" s="4"/>
      <c r="DY176" s="4"/>
      <c r="DZ176" s="4"/>
      <c r="EA176" s="4"/>
      <c r="EB176" s="4"/>
      <c r="EC176" s="4"/>
      <c r="ED176" s="4"/>
      <c r="EE176" s="4"/>
      <c r="EF176" s="4"/>
      <c r="EG176" s="4"/>
      <c r="EH176" s="4"/>
      <c r="EI176" s="4"/>
      <c r="EJ176" s="4"/>
      <c r="EK176" s="4"/>
      <c r="EL176" s="4"/>
      <c r="EM176" s="4"/>
      <c r="EN176" s="4"/>
      <c r="EO176" s="4"/>
      <c r="EP176" s="4"/>
      <c r="EQ176" s="4"/>
      <c r="ER176" s="4"/>
      <c r="ES176" s="4"/>
      <c r="ET176" s="4"/>
      <c r="EU176" s="4"/>
      <c r="EV176" s="4"/>
      <c r="EW176" s="4"/>
      <c r="EX176" s="4"/>
      <c r="EY176" s="4"/>
      <c r="EZ176" s="4"/>
      <c r="FA176" s="4"/>
      <c r="FB176" s="4"/>
      <c r="FC176" s="4"/>
      <c r="FD176" s="4"/>
      <c r="FE176" s="4"/>
      <c r="FF176" s="4"/>
      <c r="FG176" s="4"/>
      <c r="FH176" s="4"/>
      <c r="FI176" s="4"/>
      <c r="FJ176" s="4"/>
      <c r="FK176" s="4"/>
      <c r="FL176" s="4"/>
      <c r="FM176" s="4"/>
      <c r="FN176" s="4"/>
      <c r="FO176" s="4"/>
      <c r="FP176" s="4"/>
    </row>
    <row r="177" spans="1:172">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c r="AA177" s="4"/>
      <c r="AB177" s="4"/>
      <c r="AC177" s="4"/>
      <c r="AD177" s="4"/>
      <c r="AE177" s="4"/>
      <c r="AF177" s="4"/>
      <c r="AG177" s="4"/>
      <c r="AH177" s="4"/>
      <c r="AI177" s="4"/>
      <c r="AJ177" s="4"/>
      <c r="AK177" s="4"/>
      <c r="AL177" s="4"/>
      <c r="AM177" s="4"/>
      <c r="AN177" s="4"/>
      <c r="AO177" s="4"/>
      <c r="AP177" s="4"/>
      <c r="AQ177" s="4"/>
      <c r="AR177" s="4"/>
      <c r="AS177" s="4"/>
      <c r="AT177" s="4"/>
      <c r="AU177" s="4"/>
      <c r="AV177" s="4"/>
      <c r="AW177" s="4"/>
      <c r="AX177" s="4"/>
      <c r="AY177" s="4"/>
      <c r="AZ177" s="4"/>
      <c r="BA177" s="4"/>
      <c r="BB177" s="4"/>
      <c r="BC177" s="4"/>
      <c r="BD177" s="4"/>
      <c r="BE177" s="4"/>
      <c r="BF177" s="4"/>
      <c r="BG177" s="4"/>
      <c r="BH177" s="4"/>
      <c r="BI177" s="4"/>
      <c r="BJ177" s="4"/>
      <c r="BK177" s="4"/>
      <c r="BL177" s="4"/>
      <c r="BM177" s="4"/>
      <c r="BN177" s="4"/>
      <c r="BO177" s="4"/>
      <c r="BP177" s="4"/>
      <c r="BQ177" s="4"/>
      <c r="BR177" s="4"/>
      <c r="BS177" s="4"/>
      <c r="BT177" s="4"/>
      <c r="BU177" s="4"/>
      <c r="BV177" s="4"/>
      <c r="BW177" s="4"/>
      <c r="BX177" s="4"/>
      <c r="BY177" s="4"/>
      <c r="BZ177" s="4"/>
      <c r="CA177" s="4"/>
      <c r="CB177" s="4"/>
      <c r="CC177" s="4"/>
      <c r="CD177" s="4"/>
      <c r="CE177" s="4"/>
      <c r="CF177" s="4"/>
      <c r="CG177" s="4"/>
      <c r="CH177" s="4"/>
      <c r="CI177" s="4"/>
      <c r="CJ177" s="4"/>
      <c r="CK177" s="4"/>
      <c r="CL177" s="4"/>
      <c r="CM177" s="4"/>
      <c r="CN177" s="4"/>
      <c r="CO177" s="4"/>
      <c r="CP177" s="4"/>
      <c r="CQ177" s="4"/>
      <c r="CR177" s="4"/>
      <c r="CS177" s="4"/>
      <c r="CT177" s="4"/>
      <c r="CU177" s="4"/>
      <c r="CV177" s="4"/>
      <c r="CW177" s="4"/>
      <c r="CX177" s="4"/>
      <c r="CY177" s="4"/>
      <c r="CZ177" s="4"/>
      <c r="DA177" s="4"/>
      <c r="DB177" s="4"/>
      <c r="DC177" s="4"/>
      <c r="DD177" s="4"/>
      <c r="DE177" s="4"/>
      <c r="DF177" s="4"/>
      <c r="DG177" s="4"/>
      <c r="DH177" s="4"/>
      <c r="DI177" s="4"/>
      <c r="DJ177" s="4"/>
      <c r="DK177" s="4"/>
      <c r="DL177" s="4"/>
      <c r="DM177" s="4"/>
      <c r="DN177" s="4"/>
      <c r="DO177" s="4"/>
      <c r="DP177" s="4"/>
      <c r="DQ177" s="4"/>
      <c r="DR177" s="4"/>
      <c r="DS177" s="4"/>
      <c r="DT177" s="4"/>
      <c r="DU177" s="4"/>
      <c r="DV177" s="4"/>
      <c r="DW177" s="4"/>
      <c r="DX177" s="4"/>
      <c r="DY177" s="4"/>
      <c r="DZ177" s="4"/>
      <c r="EA177" s="4"/>
      <c r="EB177" s="4"/>
      <c r="EC177" s="4"/>
      <c r="ED177" s="4"/>
      <c r="EE177" s="4"/>
      <c r="EF177" s="4"/>
      <c r="EG177" s="4"/>
      <c r="EH177" s="4"/>
      <c r="EI177" s="4"/>
      <c r="EJ177" s="4"/>
      <c r="EK177" s="4"/>
      <c r="EL177" s="4"/>
      <c r="EM177" s="4"/>
      <c r="EN177" s="4"/>
      <c r="EO177" s="4"/>
      <c r="EP177" s="4"/>
      <c r="EQ177" s="4"/>
      <c r="ER177" s="4"/>
      <c r="ES177" s="4"/>
      <c r="ET177" s="4"/>
      <c r="EU177" s="4"/>
      <c r="EV177" s="4"/>
      <c r="EW177" s="4"/>
      <c r="EX177" s="4"/>
      <c r="EY177" s="4"/>
      <c r="EZ177" s="4"/>
      <c r="FA177" s="4"/>
      <c r="FB177" s="4"/>
      <c r="FC177" s="4"/>
      <c r="FD177" s="4"/>
      <c r="FE177" s="4"/>
      <c r="FF177" s="4"/>
      <c r="FG177" s="4"/>
      <c r="FH177" s="4"/>
      <c r="FI177" s="4"/>
      <c r="FJ177" s="4"/>
      <c r="FK177" s="4"/>
      <c r="FL177" s="4"/>
      <c r="FM177" s="4"/>
      <c r="FN177" s="4"/>
      <c r="FO177" s="4"/>
      <c r="FP177" s="4"/>
    </row>
    <row r="178" spans="1:172">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c r="AA178" s="4"/>
      <c r="AB178" s="4"/>
      <c r="AC178" s="4"/>
      <c r="AD178" s="4"/>
      <c r="AE178" s="4"/>
      <c r="AF178" s="4"/>
      <c r="AG178" s="4"/>
      <c r="AH178" s="4"/>
      <c r="AI178" s="4"/>
      <c r="AJ178" s="4"/>
      <c r="AK178" s="4"/>
      <c r="AL178" s="4"/>
      <c r="AM178" s="4"/>
      <c r="AN178" s="4"/>
      <c r="AO178" s="4"/>
      <c r="AP178" s="4"/>
      <c r="AQ178" s="4"/>
      <c r="AR178" s="4"/>
      <c r="AS178" s="4"/>
      <c r="AT178" s="4"/>
      <c r="AU178" s="4"/>
      <c r="AV178" s="4"/>
      <c r="AW178" s="4"/>
      <c r="AX178" s="4"/>
      <c r="AY178" s="4"/>
      <c r="AZ178" s="4"/>
      <c r="BA178" s="4"/>
      <c r="BB178" s="4"/>
      <c r="BC178" s="4"/>
      <c r="BD178" s="4"/>
      <c r="BE178" s="4"/>
      <c r="BF178" s="4"/>
      <c r="BG178" s="4"/>
      <c r="BH178" s="4"/>
      <c r="BI178" s="4"/>
      <c r="BJ178" s="4"/>
      <c r="BK178" s="4"/>
      <c r="BL178" s="4"/>
      <c r="BM178" s="4"/>
      <c r="BN178" s="4"/>
      <c r="BO178" s="4"/>
      <c r="BP178" s="4"/>
      <c r="BQ178" s="4"/>
      <c r="BR178" s="4"/>
      <c r="BS178" s="4"/>
      <c r="BT178" s="4"/>
      <c r="BU178" s="4"/>
      <c r="BV178" s="4"/>
      <c r="BW178" s="4"/>
      <c r="BX178" s="4"/>
      <c r="BY178" s="4"/>
      <c r="BZ178" s="4"/>
      <c r="CA178" s="4"/>
      <c r="CB178" s="4"/>
      <c r="CC178" s="4"/>
      <c r="CD178" s="4"/>
      <c r="CE178" s="4"/>
      <c r="CF178" s="4"/>
      <c r="CG178" s="4"/>
      <c r="CH178" s="4"/>
      <c r="CI178" s="4"/>
      <c r="CJ178" s="4"/>
      <c r="CK178" s="4"/>
      <c r="CL178" s="4"/>
      <c r="CM178" s="4"/>
      <c r="CN178" s="4"/>
      <c r="CO178" s="4"/>
      <c r="CP178" s="4"/>
      <c r="CQ178" s="4"/>
      <c r="CR178" s="4"/>
      <c r="CS178" s="4"/>
      <c r="CT178" s="4"/>
      <c r="CU178" s="4"/>
      <c r="CV178" s="4"/>
      <c r="CW178" s="4"/>
      <c r="CX178" s="4"/>
      <c r="CY178" s="4"/>
      <c r="CZ178" s="4"/>
      <c r="DA178" s="4"/>
      <c r="DB178" s="4"/>
      <c r="DC178" s="4"/>
      <c r="DD178" s="4"/>
      <c r="DE178" s="4"/>
      <c r="DF178" s="4"/>
      <c r="DG178" s="4"/>
      <c r="DH178" s="4"/>
      <c r="DI178" s="4"/>
      <c r="DJ178" s="4"/>
      <c r="DK178" s="4"/>
      <c r="DL178" s="4"/>
      <c r="DM178" s="4"/>
      <c r="DN178" s="4"/>
      <c r="DO178" s="4"/>
      <c r="DP178" s="4"/>
      <c r="DQ178" s="4"/>
      <c r="DR178" s="4"/>
      <c r="DS178" s="4"/>
      <c r="DT178" s="4"/>
      <c r="DU178" s="4"/>
      <c r="DV178" s="4"/>
      <c r="DW178" s="4"/>
      <c r="DX178" s="4"/>
      <c r="DY178" s="4"/>
      <c r="DZ178" s="4"/>
      <c r="EA178" s="4"/>
      <c r="EB178" s="4"/>
      <c r="EC178" s="4"/>
      <c r="ED178" s="4"/>
      <c r="EE178" s="4"/>
      <c r="EF178" s="4"/>
      <c r="EG178" s="4"/>
      <c r="EH178" s="4"/>
      <c r="EI178" s="4"/>
      <c r="EJ178" s="4"/>
      <c r="EK178" s="4"/>
      <c r="EL178" s="4"/>
      <c r="EM178" s="4"/>
      <c r="EN178" s="4"/>
      <c r="EO178" s="4"/>
      <c r="EP178" s="4"/>
      <c r="EQ178" s="4"/>
      <c r="ER178" s="4"/>
      <c r="ES178" s="4"/>
      <c r="ET178" s="4"/>
      <c r="EU178" s="4"/>
      <c r="EV178" s="4"/>
      <c r="EW178" s="4"/>
      <c r="EX178" s="4"/>
      <c r="EY178" s="4"/>
      <c r="EZ178" s="4"/>
      <c r="FA178" s="4"/>
      <c r="FB178" s="4"/>
      <c r="FC178" s="4"/>
      <c r="FD178" s="4"/>
      <c r="FE178" s="4"/>
      <c r="FF178" s="4"/>
      <c r="FG178" s="4"/>
      <c r="FH178" s="4"/>
      <c r="FI178" s="4"/>
      <c r="FJ178" s="4"/>
      <c r="FK178" s="4"/>
      <c r="FL178" s="4"/>
      <c r="FM178" s="4"/>
      <c r="FN178" s="4"/>
      <c r="FO178" s="4"/>
      <c r="FP178" s="4"/>
    </row>
    <row r="179" spans="1:172">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c r="AA179" s="4"/>
      <c r="AB179" s="4"/>
      <c r="AC179" s="4"/>
      <c r="AD179" s="4"/>
      <c r="AE179" s="4"/>
      <c r="AF179" s="4"/>
      <c r="AG179" s="4"/>
      <c r="AH179" s="4"/>
      <c r="AI179" s="4"/>
      <c r="AJ179" s="4"/>
      <c r="AK179" s="4"/>
      <c r="AL179" s="4"/>
      <c r="AM179" s="4"/>
      <c r="AN179" s="4"/>
      <c r="AO179" s="4"/>
      <c r="AP179" s="4"/>
      <c r="AQ179" s="4"/>
      <c r="AR179" s="4"/>
      <c r="AS179" s="4"/>
      <c r="AT179" s="4"/>
      <c r="AU179" s="4"/>
      <c r="AV179" s="4"/>
      <c r="AW179" s="4"/>
      <c r="AX179" s="4"/>
      <c r="AY179" s="4"/>
      <c r="AZ179" s="4"/>
      <c r="BA179" s="4"/>
      <c r="BB179" s="4"/>
      <c r="BC179" s="4"/>
      <c r="BD179" s="4"/>
      <c r="BE179" s="4"/>
      <c r="BF179" s="4"/>
      <c r="BG179" s="4"/>
      <c r="BH179" s="4"/>
      <c r="BI179" s="4"/>
      <c r="BJ179" s="4"/>
      <c r="BK179" s="4"/>
      <c r="BL179" s="4"/>
      <c r="BM179" s="4"/>
      <c r="BN179" s="4"/>
      <c r="BO179" s="4"/>
      <c r="BP179" s="4"/>
      <c r="BQ179" s="4"/>
      <c r="BR179" s="4"/>
      <c r="BS179" s="4"/>
      <c r="BT179" s="4"/>
      <c r="BU179" s="4"/>
      <c r="BV179" s="4"/>
      <c r="BW179" s="4"/>
      <c r="BX179" s="4"/>
      <c r="BY179" s="4"/>
      <c r="BZ179" s="4"/>
      <c r="CA179" s="4"/>
      <c r="CB179" s="4"/>
      <c r="CC179" s="4"/>
      <c r="CD179" s="4"/>
      <c r="CE179" s="4"/>
      <c r="CF179" s="4"/>
      <c r="CG179" s="4"/>
      <c r="CH179" s="4"/>
      <c r="CI179" s="4"/>
      <c r="CJ179" s="4"/>
      <c r="CK179" s="4"/>
      <c r="CL179" s="4"/>
      <c r="CM179" s="4"/>
      <c r="CN179" s="4"/>
      <c r="CO179" s="4"/>
      <c r="CP179" s="4"/>
      <c r="CQ179" s="4"/>
      <c r="CR179" s="4"/>
      <c r="CS179" s="4"/>
      <c r="CT179" s="4"/>
      <c r="CU179" s="4"/>
      <c r="CV179" s="4"/>
      <c r="CW179" s="4"/>
      <c r="CX179" s="4"/>
      <c r="CY179" s="4"/>
      <c r="CZ179" s="4"/>
      <c r="DA179" s="4"/>
      <c r="DB179" s="4"/>
      <c r="DC179" s="4"/>
      <c r="DD179" s="4"/>
      <c r="DE179" s="4"/>
      <c r="DF179" s="4"/>
      <c r="DG179" s="4"/>
      <c r="DH179" s="4"/>
      <c r="DI179" s="4"/>
      <c r="DJ179" s="4"/>
      <c r="DK179" s="4"/>
      <c r="DL179" s="4"/>
      <c r="DM179" s="4"/>
      <c r="DN179" s="4"/>
      <c r="DO179" s="4"/>
      <c r="DP179" s="4"/>
      <c r="DQ179" s="4"/>
      <c r="DR179" s="4"/>
      <c r="DS179" s="4"/>
      <c r="DT179" s="4"/>
      <c r="DU179" s="4"/>
      <c r="DV179" s="4"/>
      <c r="DW179" s="4"/>
      <c r="DX179" s="4"/>
      <c r="DY179" s="4"/>
      <c r="DZ179" s="4"/>
      <c r="EA179" s="4"/>
      <c r="EB179" s="4"/>
      <c r="EC179" s="4"/>
      <c r="ED179" s="4"/>
      <c r="EE179" s="4"/>
      <c r="EF179" s="4"/>
      <c r="EG179" s="4"/>
      <c r="EH179" s="4"/>
      <c r="EI179" s="4"/>
      <c r="EJ179" s="4"/>
      <c r="EK179" s="4"/>
      <c r="EL179" s="4"/>
      <c r="EM179" s="4"/>
      <c r="EN179" s="4"/>
      <c r="EO179" s="4"/>
      <c r="EP179" s="4"/>
      <c r="EQ179" s="4"/>
      <c r="ER179" s="4"/>
      <c r="ES179" s="4"/>
      <c r="ET179" s="4"/>
      <c r="EU179" s="4"/>
      <c r="EV179" s="4"/>
      <c r="EW179" s="4"/>
      <c r="EX179" s="4"/>
      <c r="EY179" s="4"/>
      <c r="EZ179" s="4"/>
      <c r="FA179" s="4"/>
      <c r="FB179" s="4"/>
      <c r="FC179" s="4"/>
      <c r="FD179" s="4"/>
      <c r="FE179" s="4"/>
      <c r="FF179" s="4"/>
      <c r="FG179" s="4"/>
      <c r="FH179" s="4"/>
      <c r="FI179" s="4"/>
      <c r="FJ179" s="4"/>
      <c r="FK179" s="4"/>
      <c r="FL179" s="4"/>
      <c r="FM179" s="4"/>
      <c r="FN179" s="4"/>
      <c r="FO179" s="4"/>
      <c r="FP179" s="4"/>
    </row>
    <row r="180" spans="1:172">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c r="AA180" s="4"/>
      <c r="AB180" s="4"/>
      <c r="AC180" s="4"/>
      <c r="AD180" s="4"/>
      <c r="AE180" s="4"/>
      <c r="AF180" s="4"/>
      <c r="AG180" s="4"/>
      <c r="AH180" s="4"/>
      <c r="AI180" s="4"/>
      <c r="AJ180" s="4"/>
      <c r="AK180" s="4"/>
      <c r="AL180" s="4"/>
      <c r="AM180" s="4"/>
      <c r="AN180" s="4"/>
      <c r="AO180" s="4"/>
      <c r="AP180" s="4"/>
      <c r="AQ180" s="4"/>
      <c r="AR180" s="4"/>
      <c r="AS180" s="4"/>
      <c r="AT180" s="4"/>
      <c r="AU180" s="4"/>
      <c r="AV180" s="4"/>
      <c r="AW180" s="4"/>
      <c r="AX180" s="4"/>
      <c r="AY180" s="4"/>
      <c r="AZ180" s="4"/>
      <c r="BA180" s="4"/>
      <c r="BB180" s="4"/>
      <c r="BC180" s="4"/>
      <c r="BD180" s="4"/>
      <c r="BE180" s="4"/>
      <c r="BF180" s="4"/>
      <c r="BG180" s="4"/>
      <c r="BH180" s="4"/>
      <c r="BI180" s="4"/>
      <c r="BJ180" s="4"/>
      <c r="BK180" s="4"/>
      <c r="BL180" s="4"/>
      <c r="BM180" s="4"/>
      <c r="BN180" s="4"/>
      <c r="BO180" s="4"/>
      <c r="BP180" s="4"/>
      <c r="BQ180" s="4"/>
      <c r="BR180" s="4"/>
      <c r="BS180" s="4"/>
      <c r="BT180" s="4"/>
      <c r="BU180" s="4"/>
      <c r="BV180" s="4"/>
      <c r="BW180" s="4"/>
      <c r="BX180" s="4"/>
      <c r="BY180" s="4"/>
      <c r="BZ180" s="4"/>
      <c r="CA180" s="4"/>
      <c r="CB180" s="4"/>
      <c r="CC180" s="4"/>
      <c r="CD180" s="4"/>
      <c r="CE180" s="4"/>
      <c r="CF180" s="4"/>
      <c r="CG180" s="4"/>
      <c r="CH180" s="4"/>
      <c r="CI180" s="4"/>
      <c r="CJ180" s="4"/>
      <c r="CK180" s="4"/>
      <c r="CL180" s="4"/>
      <c r="CM180" s="4"/>
      <c r="CN180" s="4"/>
      <c r="CO180" s="4"/>
      <c r="CP180" s="4"/>
      <c r="CQ180" s="4"/>
      <c r="CR180" s="4"/>
      <c r="CS180" s="4"/>
      <c r="CT180" s="4"/>
      <c r="CU180" s="4"/>
      <c r="CV180" s="4"/>
      <c r="CW180" s="4"/>
      <c r="CX180" s="4"/>
      <c r="CY180" s="4"/>
      <c r="CZ180" s="4"/>
      <c r="DA180" s="4"/>
      <c r="DB180" s="4"/>
      <c r="DC180" s="4"/>
      <c r="DD180" s="4"/>
      <c r="DE180" s="4"/>
      <c r="DF180" s="4"/>
      <c r="DG180" s="4"/>
      <c r="DH180" s="4"/>
      <c r="DI180" s="4"/>
      <c r="DJ180" s="4"/>
      <c r="DK180" s="4"/>
      <c r="DL180" s="4"/>
      <c r="DM180" s="4"/>
      <c r="DN180" s="4"/>
      <c r="DO180" s="4"/>
      <c r="DP180" s="4"/>
      <c r="DQ180" s="4"/>
      <c r="DR180" s="4"/>
      <c r="DS180" s="4"/>
      <c r="DT180" s="4"/>
      <c r="DU180" s="4"/>
      <c r="DV180" s="4"/>
      <c r="DW180" s="4"/>
      <c r="DX180" s="4"/>
      <c r="DY180" s="4"/>
      <c r="DZ180" s="4"/>
      <c r="EA180" s="4"/>
      <c r="EB180" s="4"/>
      <c r="EC180" s="4"/>
      <c r="ED180" s="4"/>
      <c r="EE180" s="4"/>
      <c r="EF180" s="4"/>
      <c r="EG180" s="4"/>
      <c r="EH180" s="4"/>
      <c r="EI180" s="4"/>
      <c r="EJ180" s="4"/>
      <c r="EK180" s="4"/>
      <c r="EL180" s="4"/>
      <c r="EM180" s="4"/>
      <c r="EN180" s="4"/>
      <c r="EO180" s="4"/>
      <c r="EP180" s="4"/>
      <c r="EQ180" s="4"/>
      <c r="ER180" s="4"/>
      <c r="ES180" s="4"/>
      <c r="ET180" s="4"/>
      <c r="EU180" s="4"/>
      <c r="EV180" s="4"/>
      <c r="EW180" s="4"/>
      <c r="EX180" s="4"/>
      <c r="EY180" s="4"/>
      <c r="EZ180" s="4"/>
      <c r="FA180" s="4"/>
      <c r="FB180" s="4"/>
      <c r="FC180" s="4"/>
      <c r="FD180" s="4"/>
      <c r="FE180" s="4"/>
      <c r="FF180" s="4"/>
      <c r="FG180" s="4"/>
      <c r="FH180" s="4"/>
      <c r="FI180" s="4"/>
      <c r="FJ180" s="4"/>
      <c r="FK180" s="4"/>
      <c r="FL180" s="4"/>
      <c r="FM180" s="4"/>
      <c r="FN180" s="4"/>
      <c r="FO180" s="4"/>
      <c r="FP180" s="4"/>
    </row>
    <row r="181" spans="1:172">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c r="AA181" s="4"/>
      <c r="AB181" s="4"/>
      <c r="AC181" s="4"/>
      <c r="AD181" s="4"/>
      <c r="AE181" s="4"/>
      <c r="AF181" s="4"/>
      <c r="AG181" s="4"/>
      <c r="AH181" s="4"/>
      <c r="AI181" s="4"/>
      <c r="AJ181" s="4"/>
      <c r="AK181" s="4"/>
      <c r="AL181" s="4"/>
      <c r="AM181" s="4"/>
      <c r="AN181" s="4"/>
      <c r="AO181" s="4"/>
      <c r="AP181" s="4"/>
      <c r="AQ181" s="4"/>
      <c r="AR181" s="4"/>
      <c r="AS181" s="4"/>
      <c r="AT181" s="4"/>
      <c r="AU181" s="4"/>
      <c r="AV181" s="4"/>
      <c r="AW181" s="4"/>
      <c r="AX181" s="4"/>
      <c r="AY181" s="4"/>
      <c r="AZ181" s="4"/>
      <c r="BA181" s="4"/>
      <c r="BB181" s="4"/>
      <c r="BC181" s="4"/>
      <c r="BD181" s="4"/>
      <c r="BE181" s="4"/>
      <c r="BF181" s="4"/>
      <c r="BG181" s="4"/>
      <c r="BH181" s="4"/>
      <c r="BI181" s="4"/>
      <c r="BJ181" s="4"/>
      <c r="BK181" s="4"/>
      <c r="BL181" s="4"/>
      <c r="BM181" s="4"/>
      <c r="BN181" s="4"/>
      <c r="BO181" s="4"/>
      <c r="BP181" s="4"/>
      <c r="BQ181" s="4"/>
      <c r="BR181" s="4"/>
      <c r="BS181" s="4"/>
      <c r="BT181" s="4"/>
      <c r="BU181" s="4"/>
      <c r="BV181" s="4"/>
      <c r="BW181" s="4"/>
      <c r="BX181" s="4"/>
      <c r="BY181" s="4"/>
      <c r="BZ181" s="4"/>
      <c r="CA181" s="4"/>
      <c r="CB181" s="4"/>
      <c r="CC181" s="4"/>
      <c r="CD181" s="4"/>
      <c r="CE181" s="4"/>
      <c r="CF181" s="4"/>
      <c r="CG181" s="4"/>
      <c r="CH181" s="4"/>
      <c r="CI181" s="4"/>
      <c r="CJ181" s="4"/>
      <c r="CK181" s="4"/>
      <c r="CL181" s="4"/>
      <c r="CM181" s="4"/>
      <c r="CN181" s="4"/>
      <c r="CO181" s="4"/>
      <c r="CP181" s="4"/>
      <c r="CQ181" s="4"/>
      <c r="CR181" s="4"/>
      <c r="CS181" s="4"/>
      <c r="CT181" s="4"/>
      <c r="CU181" s="4"/>
      <c r="CV181" s="4"/>
      <c r="CW181" s="4"/>
      <c r="CX181" s="4"/>
      <c r="CY181" s="4"/>
      <c r="CZ181" s="4"/>
      <c r="DA181" s="4"/>
      <c r="DB181" s="4"/>
      <c r="DC181" s="4"/>
      <c r="DD181" s="4"/>
      <c r="DE181" s="4"/>
      <c r="DF181" s="4"/>
      <c r="DG181" s="4"/>
      <c r="DH181" s="4"/>
      <c r="DI181" s="4"/>
      <c r="DJ181" s="4"/>
      <c r="DK181" s="4"/>
      <c r="DL181" s="4"/>
      <c r="DM181" s="4"/>
      <c r="DN181" s="4"/>
      <c r="DO181" s="4"/>
      <c r="DP181" s="4"/>
      <c r="DQ181" s="4"/>
      <c r="DR181" s="4"/>
      <c r="DS181" s="4"/>
      <c r="DT181" s="4"/>
      <c r="DU181" s="4"/>
      <c r="DV181" s="4"/>
      <c r="DW181" s="4"/>
      <c r="DX181" s="4"/>
      <c r="DY181" s="4"/>
      <c r="DZ181" s="4"/>
      <c r="EA181" s="4"/>
      <c r="EB181" s="4"/>
      <c r="EC181" s="4"/>
      <c r="ED181" s="4"/>
      <c r="EE181" s="4"/>
      <c r="EF181" s="4"/>
      <c r="EG181" s="4"/>
      <c r="EH181" s="4"/>
      <c r="EI181" s="4"/>
      <c r="EJ181" s="4"/>
      <c r="EK181" s="4"/>
      <c r="EL181" s="4"/>
      <c r="EM181" s="4"/>
      <c r="EN181" s="4"/>
      <c r="EO181" s="4"/>
      <c r="EP181" s="4"/>
      <c r="EQ181" s="4"/>
      <c r="ER181" s="4"/>
      <c r="ES181" s="4"/>
      <c r="ET181" s="4"/>
      <c r="EU181" s="4"/>
      <c r="EV181" s="4"/>
      <c r="EW181" s="4"/>
      <c r="EX181" s="4"/>
      <c r="EY181" s="4"/>
      <c r="EZ181" s="4"/>
      <c r="FA181" s="4"/>
      <c r="FB181" s="4"/>
      <c r="FC181" s="4"/>
      <c r="FD181" s="4"/>
      <c r="FE181" s="4"/>
      <c r="FF181" s="4"/>
      <c r="FG181" s="4"/>
      <c r="FH181" s="4"/>
      <c r="FI181" s="4"/>
      <c r="FJ181" s="4"/>
      <c r="FK181" s="4"/>
      <c r="FL181" s="4"/>
      <c r="FM181" s="4"/>
      <c r="FN181" s="4"/>
      <c r="FO181" s="4"/>
      <c r="FP181" s="4"/>
    </row>
    <row r="182" spans="1:172">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c r="AA182" s="4"/>
      <c r="AB182" s="4"/>
      <c r="AC182" s="4"/>
      <c r="AD182" s="4"/>
      <c r="AE182" s="4"/>
      <c r="AF182" s="4"/>
      <c r="AG182" s="4"/>
      <c r="AH182" s="4"/>
      <c r="AI182" s="4"/>
      <c r="AJ182" s="4"/>
      <c r="AK182" s="4"/>
      <c r="AL182" s="4"/>
      <c r="AM182" s="4"/>
      <c r="AN182" s="4"/>
      <c r="AO182" s="4"/>
      <c r="AP182" s="4"/>
      <c r="AQ182" s="4"/>
      <c r="AR182" s="4"/>
      <c r="AS182" s="4"/>
      <c r="AT182" s="4"/>
      <c r="AU182" s="4"/>
      <c r="AV182" s="4"/>
      <c r="AW182" s="4"/>
      <c r="AX182" s="4"/>
      <c r="AY182" s="4"/>
      <c r="AZ182" s="4"/>
      <c r="BA182" s="4"/>
      <c r="BB182" s="4"/>
      <c r="BC182" s="4"/>
      <c r="BD182" s="4"/>
      <c r="BE182" s="4"/>
      <c r="BF182" s="4"/>
      <c r="BG182" s="4"/>
      <c r="BH182" s="4"/>
      <c r="BI182" s="4"/>
      <c r="BJ182" s="4"/>
      <c r="BK182" s="4"/>
      <c r="BL182" s="4"/>
      <c r="BM182" s="4"/>
      <c r="BN182" s="4"/>
      <c r="BO182" s="4"/>
      <c r="BP182" s="4"/>
      <c r="BQ182" s="4"/>
      <c r="BR182" s="4"/>
      <c r="BS182" s="4"/>
      <c r="BT182" s="4"/>
      <c r="BU182" s="4"/>
      <c r="BV182" s="4"/>
      <c r="BW182" s="4"/>
      <c r="BX182" s="4"/>
      <c r="BY182" s="4"/>
      <c r="BZ182" s="4"/>
      <c r="CA182" s="4"/>
      <c r="CB182" s="4"/>
      <c r="CC182" s="4"/>
      <c r="CD182" s="4"/>
      <c r="CE182" s="4"/>
      <c r="CF182" s="4"/>
      <c r="CG182" s="4"/>
      <c r="CH182" s="4"/>
      <c r="CI182" s="4"/>
      <c r="CJ182" s="4"/>
      <c r="CK182" s="4"/>
      <c r="CL182" s="4"/>
      <c r="CM182" s="4"/>
      <c r="CN182" s="4"/>
      <c r="CO182" s="4"/>
      <c r="CP182" s="4"/>
      <c r="CQ182" s="4"/>
      <c r="CR182" s="4"/>
      <c r="CS182" s="4"/>
      <c r="CT182" s="4"/>
      <c r="CU182" s="4"/>
      <c r="CV182" s="4"/>
      <c r="CW182" s="4"/>
      <c r="CX182" s="4"/>
      <c r="CY182" s="4"/>
      <c r="CZ182" s="4"/>
      <c r="DA182" s="4"/>
      <c r="DB182" s="4"/>
      <c r="DC182" s="4"/>
      <c r="DD182" s="4"/>
      <c r="DE182" s="4"/>
      <c r="DF182" s="4"/>
      <c r="DG182" s="4"/>
      <c r="DH182" s="4"/>
      <c r="DI182" s="4"/>
      <c r="DJ182" s="4"/>
      <c r="DK182" s="4"/>
      <c r="DL182" s="4"/>
      <c r="DM182" s="4"/>
      <c r="DN182" s="4"/>
      <c r="DO182" s="4"/>
      <c r="DP182" s="4"/>
      <c r="DQ182" s="4"/>
      <c r="DR182" s="4"/>
      <c r="DS182" s="4"/>
      <c r="DT182" s="4"/>
      <c r="DU182" s="4"/>
      <c r="DV182" s="4"/>
      <c r="DW182" s="4"/>
      <c r="DX182" s="4"/>
      <c r="DY182" s="4"/>
      <c r="DZ182" s="4"/>
      <c r="EA182" s="4"/>
      <c r="EB182" s="4"/>
      <c r="EC182" s="4"/>
      <c r="ED182" s="4"/>
      <c r="EE182" s="4"/>
      <c r="EF182" s="4"/>
      <c r="EG182" s="4"/>
      <c r="EH182" s="4"/>
      <c r="EI182" s="4"/>
      <c r="EJ182" s="4"/>
      <c r="EK182" s="4"/>
      <c r="EL182" s="4"/>
      <c r="EM182" s="4"/>
      <c r="EN182" s="4"/>
      <c r="EO182" s="4"/>
      <c r="EP182" s="4"/>
      <c r="EQ182" s="4"/>
      <c r="ER182" s="4"/>
      <c r="ES182" s="4"/>
      <c r="ET182" s="4"/>
      <c r="EU182" s="4"/>
      <c r="EV182" s="4"/>
      <c r="EW182" s="4"/>
      <c r="EX182" s="4"/>
      <c r="EY182" s="4"/>
      <c r="EZ182" s="4"/>
      <c r="FA182" s="4"/>
      <c r="FB182" s="4"/>
      <c r="FC182" s="4"/>
      <c r="FD182" s="4"/>
      <c r="FE182" s="4"/>
      <c r="FF182" s="4"/>
      <c r="FG182" s="4"/>
      <c r="FH182" s="4"/>
      <c r="FI182" s="4"/>
      <c r="FJ182" s="4"/>
      <c r="FK182" s="4"/>
      <c r="FL182" s="4"/>
      <c r="FM182" s="4"/>
      <c r="FN182" s="4"/>
      <c r="FO182" s="4"/>
      <c r="FP182" s="4"/>
    </row>
    <row r="183" spans="1:172">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c r="AA183" s="4"/>
      <c r="AB183" s="4"/>
      <c r="AC183" s="4"/>
      <c r="AD183" s="4"/>
      <c r="AE183" s="4"/>
      <c r="AF183" s="4"/>
      <c r="AG183" s="4"/>
      <c r="AH183" s="4"/>
      <c r="AI183" s="4"/>
      <c r="AJ183" s="4"/>
      <c r="AK183" s="4"/>
      <c r="AL183" s="4"/>
      <c r="AM183" s="4"/>
      <c r="AN183" s="4"/>
      <c r="AO183" s="4"/>
      <c r="AP183" s="4"/>
      <c r="AQ183" s="4"/>
      <c r="AR183" s="4"/>
      <c r="AS183" s="4"/>
      <c r="AT183" s="4"/>
      <c r="AU183" s="4"/>
      <c r="AV183" s="4"/>
      <c r="AW183" s="4"/>
      <c r="AX183" s="4"/>
      <c r="AY183" s="4"/>
      <c r="AZ183" s="4"/>
      <c r="BA183" s="4"/>
      <c r="BB183" s="4"/>
      <c r="BC183" s="4"/>
      <c r="BD183" s="4"/>
      <c r="BE183" s="4"/>
      <c r="BF183" s="4"/>
      <c r="BG183" s="4"/>
      <c r="BH183" s="4"/>
      <c r="BI183" s="4"/>
      <c r="BJ183" s="4"/>
      <c r="BK183" s="4"/>
      <c r="BL183" s="4"/>
      <c r="BM183" s="4"/>
      <c r="BN183" s="4"/>
      <c r="BO183" s="4"/>
      <c r="BP183" s="4"/>
      <c r="BQ183" s="4"/>
      <c r="BR183" s="4"/>
      <c r="BS183" s="4"/>
      <c r="BT183" s="4"/>
      <c r="BU183" s="4"/>
      <c r="BV183" s="4"/>
      <c r="BW183" s="4"/>
      <c r="BX183" s="4"/>
      <c r="BY183" s="4"/>
      <c r="BZ183" s="4"/>
      <c r="CA183" s="4"/>
      <c r="CB183" s="4"/>
      <c r="CC183" s="4"/>
      <c r="CD183" s="4"/>
      <c r="CE183" s="4"/>
      <c r="CF183" s="4"/>
      <c r="CG183" s="4"/>
      <c r="CH183" s="4"/>
      <c r="CI183" s="4"/>
      <c r="CJ183" s="4"/>
      <c r="CK183" s="4"/>
      <c r="CL183" s="4"/>
      <c r="CM183" s="4"/>
      <c r="CN183" s="4"/>
      <c r="CO183" s="4"/>
      <c r="CP183" s="4"/>
      <c r="CQ183" s="4"/>
      <c r="CR183" s="4"/>
      <c r="CS183" s="4"/>
      <c r="CT183" s="4"/>
      <c r="CU183" s="4"/>
      <c r="CV183" s="4"/>
      <c r="CW183" s="4"/>
      <c r="CX183" s="4"/>
      <c r="CY183" s="4"/>
      <c r="CZ183" s="4"/>
      <c r="DA183" s="4"/>
      <c r="DB183" s="4"/>
      <c r="DC183" s="4"/>
      <c r="DD183" s="4"/>
      <c r="DE183" s="4"/>
      <c r="DF183" s="4"/>
      <c r="DG183" s="4"/>
      <c r="DH183" s="4"/>
      <c r="DI183" s="4"/>
      <c r="DJ183" s="4"/>
      <c r="DK183" s="4"/>
      <c r="DL183" s="4"/>
      <c r="DM183" s="4"/>
      <c r="DN183" s="4"/>
      <c r="DO183" s="4"/>
      <c r="DP183" s="4"/>
      <c r="DQ183" s="4"/>
      <c r="DR183" s="4"/>
      <c r="DS183" s="4"/>
      <c r="DT183" s="4"/>
      <c r="DU183" s="4"/>
      <c r="DV183" s="4"/>
      <c r="DW183" s="4"/>
      <c r="DX183" s="4"/>
      <c r="DY183" s="4"/>
      <c r="DZ183" s="4"/>
      <c r="EA183" s="4"/>
      <c r="EB183" s="4"/>
      <c r="EC183" s="4"/>
      <c r="ED183" s="4"/>
      <c r="EE183" s="4"/>
      <c r="EF183" s="4"/>
      <c r="EG183" s="4"/>
      <c r="EH183" s="4"/>
      <c r="EI183" s="4"/>
      <c r="EJ183" s="4"/>
      <c r="EK183" s="4"/>
      <c r="EL183" s="4"/>
      <c r="EM183" s="4"/>
      <c r="EN183" s="4"/>
      <c r="EO183" s="4"/>
      <c r="EP183" s="4"/>
      <c r="EQ183" s="4"/>
      <c r="ER183" s="4"/>
      <c r="ES183" s="4"/>
      <c r="ET183" s="4"/>
      <c r="EU183" s="4"/>
      <c r="EV183" s="4"/>
      <c r="EW183" s="4"/>
      <c r="EX183" s="4"/>
      <c r="EY183" s="4"/>
      <c r="EZ183" s="4"/>
      <c r="FA183" s="4"/>
      <c r="FB183" s="4"/>
      <c r="FC183" s="4"/>
      <c r="FD183" s="4"/>
      <c r="FE183" s="4"/>
      <c r="FF183" s="4"/>
      <c r="FG183" s="4"/>
      <c r="FH183" s="4"/>
      <c r="FI183" s="4"/>
      <c r="FJ183" s="4"/>
      <c r="FK183" s="4"/>
      <c r="FL183" s="4"/>
      <c r="FM183" s="4"/>
      <c r="FN183" s="4"/>
      <c r="FO183" s="4"/>
      <c r="FP183" s="4"/>
    </row>
    <row r="184" spans="1:172">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c r="AA184" s="4"/>
      <c r="AB184" s="4"/>
      <c r="AC184" s="4"/>
      <c r="AD184" s="4"/>
      <c r="AE184" s="4"/>
      <c r="AF184" s="4"/>
      <c r="AG184" s="4"/>
      <c r="AH184" s="4"/>
      <c r="AI184" s="4"/>
      <c r="AJ184" s="4"/>
      <c r="AK184" s="4"/>
      <c r="AL184" s="4"/>
      <c r="AM184" s="4"/>
      <c r="AN184" s="4"/>
      <c r="AO184" s="4"/>
      <c r="AP184" s="4"/>
      <c r="AQ184" s="4"/>
      <c r="AR184" s="4"/>
      <c r="AS184" s="4"/>
      <c r="AT184" s="4"/>
      <c r="AU184" s="4"/>
      <c r="AV184" s="4"/>
      <c r="AW184" s="4"/>
      <c r="AX184" s="4"/>
      <c r="AY184" s="4"/>
      <c r="AZ184" s="4"/>
      <c r="BA184" s="4"/>
      <c r="BB184" s="4"/>
      <c r="BC184" s="4"/>
      <c r="BD184" s="4"/>
      <c r="BE184" s="4"/>
      <c r="BF184" s="4"/>
      <c r="BG184" s="4"/>
      <c r="BH184" s="4"/>
      <c r="BI184" s="4"/>
      <c r="BJ184" s="4"/>
      <c r="BK184" s="4"/>
      <c r="BL184" s="4"/>
      <c r="BM184" s="4"/>
      <c r="BN184" s="4"/>
      <c r="BO184" s="4"/>
      <c r="BP184" s="4"/>
      <c r="BQ184" s="4"/>
      <c r="BR184" s="4"/>
      <c r="BS184" s="4"/>
      <c r="BT184" s="4"/>
      <c r="BU184" s="4"/>
      <c r="BV184" s="4"/>
      <c r="BW184" s="4"/>
      <c r="BX184" s="4"/>
      <c r="BY184" s="4"/>
      <c r="BZ184" s="4"/>
      <c r="CA184" s="4"/>
      <c r="CB184" s="4"/>
      <c r="CC184" s="4"/>
      <c r="CD184" s="4"/>
      <c r="CE184" s="4"/>
      <c r="CF184" s="4"/>
      <c r="CG184" s="4"/>
      <c r="CH184" s="4"/>
      <c r="CI184" s="4"/>
      <c r="CJ184" s="4"/>
      <c r="CK184" s="4"/>
      <c r="CL184" s="4"/>
      <c r="CM184" s="4"/>
      <c r="CN184" s="4"/>
      <c r="CO184" s="4"/>
      <c r="CP184" s="4"/>
      <c r="CQ184" s="4"/>
      <c r="CR184" s="4"/>
      <c r="CS184" s="4"/>
      <c r="CT184" s="4"/>
      <c r="CU184" s="4"/>
      <c r="CV184" s="4"/>
      <c r="CW184" s="4"/>
      <c r="CX184" s="4"/>
      <c r="CY184" s="4"/>
      <c r="CZ184" s="4"/>
      <c r="DA184" s="4"/>
      <c r="DB184" s="4"/>
      <c r="DC184" s="4"/>
      <c r="DD184" s="4"/>
      <c r="DE184" s="4"/>
      <c r="DF184" s="4"/>
      <c r="DG184" s="4"/>
      <c r="DH184" s="4"/>
      <c r="DI184" s="4"/>
      <c r="DJ184" s="4"/>
      <c r="DK184" s="4"/>
      <c r="DL184" s="4"/>
      <c r="DM184" s="4"/>
      <c r="DN184" s="4"/>
      <c r="DO184" s="4"/>
      <c r="DP184" s="4"/>
      <c r="DQ184" s="4"/>
      <c r="DR184" s="4"/>
      <c r="DS184" s="4"/>
      <c r="DT184" s="4"/>
      <c r="DU184" s="4"/>
      <c r="DV184" s="4"/>
      <c r="DW184" s="4"/>
      <c r="DX184" s="4"/>
      <c r="DY184" s="4"/>
      <c r="DZ184" s="4"/>
      <c r="EA184" s="4"/>
      <c r="EB184" s="4"/>
      <c r="EC184" s="4"/>
      <c r="ED184" s="4"/>
      <c r="EE184" s="4"/>
      <c r="EF184" s="4"/>
      <c r="EG184" s="4"/>
      <c r="EH184" s="4"/>
      <c r="EI184" s="4"/>
      <c r="EJ184" s="4"/>
      <c r="EK184" s="4"/>
      <c r="EL184" s="4"/>
      <c r="EM184" s="4"/>
      <c r="EN184" s="4"/>
      <c r="EO184" s="4"/>
      <c r="EP184" s="4"/>
      <c r="EQ184" s="4"/>
      <c r="ER184" s="4"/>
      <c r="ES184" s="4"/>
      <c r="ET184" s="4"/>
      <c r="EU184" s="4"/>
      <c r="EV184" s="4"/>
      <c r="EW184" s="4"/>
      <c r="EX184" s="4"/>
      <c r="EY184" s="4"/>
      <c r="EZ184" s="4"/>
      <c r="FA184" s="4"/>
      <c r="FB184" s="4"/>
      <c r="FC184" s="4"/>
      <c r="FD184" s="4"/>
      <c r="FE184" s="4"/>
      <c r="FF184" s="4"/>
      <c r="FG184" s="4"/>
      <c r="FH184" s="4"/>
      <c r="FI184" s="4"/>
      <c r="FJ184" s="4"/>
      <c r="FK184" s="4"/>
      <c r="FL184" s="4"/>
      <c r="FM184" s="4"/>
      <c r="FN184" s="4"/>
      <c r="FO184" s="4"/>
      <c r="FP184" s="4"/>
    </row>
    <row r="185" spans="1:172">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c r="AA185" s="4"/>
      <c r="AB185" s="4"/>
      <c r="AC185" s="4"/>
      <c r="AD185" s="4"/>
      <c r="AE185" s="4"/>
      <c r="AF185" s="4"/>
      <c r="AG185" s="4"/>
      <c r="AH185" s="4"/>
      <c r="AI185" s="4"/>
      <c r="AJ185" s="4"/>
      <c r="AK185" s="4"/>
      <c r="AL185" s="4"/>
      <c r="AM185" s="4"/>
      <c r="AN185" s="4"/>
      <c r="AO185" s="4"/>
      <c r="AP185" s="4"/>
      <c r="AQ185" s="4"/>
      <c r="AR185" s="4"/>
      <c r="AS185" s="4"/>
      <c r="AT185" s="4"/>
      <c r="AU185" s="4"/>
      <c r="AV185" s="4"/>
      <c r="AW185" s="4"/>
      <c r="AX185" s="4"/>
      <c r="AY185" s="4"/>
      <c r="AZ185" s="4"/>
      <c r="BA185" s="4"/>
      <c r="BB185" s="4"/>
      <c r="BC185" s="4"/>
      <c r="BD185" s="4"/>
      <c r="BE185" s="4"/>
      <c r="BF185" s="4"/>
      <c r="BG185" s="4"/>
      <c r="BH185" s="4"/>
      <c r="BI185" s="4"/>
      <c r="BJ185" s="4"/>
      <c r="BK185" s="4"/>
      <c r="BL185" s="4"/>
      <c r="BM185" s="4"/>
      <c r="BN185" s="4"/>
      <c r="BO185" s="4"/>
      <c r="BP185" s="4"/>
      <c r="BQ185" s="4"/>
      <c r="BR185" s="4"/>
      <c r="BS185" s="4"/>
      <c r="BT185" s="4"/>
      <c r="BU185" s="4"/>
      <c r="BV185" s="4"/>
      <c r="BW185" s="4"/>
      <c r="BX185" s="4"/>
      <c r="BY185" s="4"/>
      <c r="BZ185" s="4"/>
      <c r="CA185" s="4"/>
      <c r="CB185" s="4"/>
      <c r="CC185" s="4"/>
      <c r="CD185" s="4"/>
      <c r="CE185" s="4"/>
      <c r="CF185" s="4"/>
      <c r="CG185" s="4"/>
      <c r="CH185" s="4"/>
      <c r="CI185" s="4"/>
      <c r="CJ185" s="4"/>
      <c r="CK185" s="4"/>
      <c r="CL185" s="4"/>
      <c r="CM185" s="4"/>
      <c r="CN185" s="4"/>
      <c r="CO185" s="4"/>
      <c r="CP185" s="4"/>
      <c r="CQ185" s="4"/>
      <c r="CR185" s="4"/>
      <c r="CS185" s="4"/>
      <c r="CT185" s="4"/>
      <c r="CU185" s="4"/>
      <c r="CV185" s="4"/>
      <c r="CW185" s="4"/>
      <c r="CX185" s="4"/>
      <c r="CY185" s="4"/>
      <c r="CZ185" s="4"/>
      <c r="DA185" s="4"/>
      <c r="DB185" s="4"/>
      <c r="DC185" s="4"/>
      <c r="DD185" s="4"/>
      <c r="DE185" s="4"/>
      <c r="DF185" s="4"/>
      <c r="DG185" s="4"/>
      <c r="DH185" s="4"/>
      <c r="DI185" s="4"/>
      <c r="DJ185" s="4"/>
      <c r="DK185" s="4"/>
      <c r="DL185" s="4"/>
      <c r="DM185" s="4"/>
      <c r="DN185" s="4"/>
      <c r="DO185" s="4"/>
      <c r="DP185" s="4"/>
      <c r="DQ185" s="4"/>
      <c r="DR185" s="4"/>
      <c r="DS185" s="4"/>
      <c r="DT185" s="4"/>
      <c r="DU185" s="4"/>
      <c r="DV185" s="4"/>
      <c r="DW185" s="4"/>
      <c r="DX185" s="4"/>
      <c r="DY185" s="4"/>
      <c r="DZ185" s="4"/>
      <c r="EA185" s="4"/>
      <c r="EB185" s="4"/>
      <c r="EC185" s="4"/>
      <c r="ED185" s="4"/>
      <c r="EE185" s="4"/>
      <c r="EF185" s="4"/>
      <c r="EG185" s="4"/>
      <c r="EH185" s="4"/>
      <c r="EI185" s="4"/>
      <c r="EJ185" s="4"/>
      <c r="EK185" s="4"/>
      <c r="EL185" s="4"/>
      <c r="EM185" s="4"/>
      <c r="EN185" s="4"/>
      <c r="EO185" s="4"/>
      <c r="EP185" s="4"/>
      <c r="EQ185" s="4"/>
      <c r="ER185" s="4"/>
      <c r="ES185" s="4"/>
      <c r="ET185" s="4"/>
      <c r="EU185" s="4"/>
      <c r="EV185" s="4"/>
      <c r="EW185" s="4"/>
      <c r="EX185" s="4"/>
      <c r="EY185" s="4"/>
      <c r="EZ185" s="4"/>
      <c r="FA185" s="4"/>
      <c r="FB185" s="4"/>
      <c r="FC185" s="4"/>
      <c r="FD185" s="4"/>
      <c r="FE185" s="4"/>
      <c r="FF185" s="4"/>
      <c r="FG185" s="4"/>
      <c r="FH185" s="4"/>
      <c r="FI185" s="4"/>
      <c r="FJ185" s="4"/>
      <c r="FK185" s="4"/>
      <c r="FL185" s="4"/>
      <c r="FM185" s="4"/>
      <c r="FN185" s="4"/>
      <c r="FO185" s="4"/>
      <c r="FP185" s="4"/>
    </row>
    <row r="186" spans="1:172">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c r="AA186" s="4"/>
      <c r="AB186" s="4"/>
      <c r="AC186" s="4"/>
      <c r="AD186" s="4"/>
      <c r="AE186" s="4"/>
      <c r="AF186" s="4"/>
      <c r="AG186" s="4"/>
      <c r="AH186" s="4"/>
      <c r="AI186" s="4"/>
      <c r="AJ186" s="4"/>
      <c r="AK186" s="4"/>
      <c r="AL186" s="4"/>
      <c r="AM186" s="4"/>
      <c r="AN186" s="4"/>
      <c r="AO186" s="4"/>
      <c r="AP186" s="4"/>
      <c r="AQ186" s="4"/>
      <c r="AR186" s="4"/>
      <c r="AS186" s="4"/>
      <c r="AT186" s="4"/>
      <c r="AU186" s="4"/>
      <c r="AV186" s="4"/>
      <c r="AW186" s="4"/>
      <c r="AX186" s="4"/>
      <c r="AY186" s="4"/>
      <c r="AZ186" s="4"/>
      <c r="BA186" s="4"/>
      <c r="BB186" s="4"/>
      <c r="BC186" s="4"/>
      <c r="BD186" s="4"/>
      <c r="BE186" s="4"/>
      <c r="BF186" s="4"/>
      <c r="BG186" s="4"/>
      <c r="BH186" s="4"/>
      <c r="BI186" s="4"/>
      <c r="BJ186" s="4"/>
      <c r="BK186" s="4"/>
      <c r="BL186" s="4"/>
      <c r="BM186" s="4"/>
      <c r="BN186" s="4"/>
      <c r="BO186" s="4"/>
      <c r="BP186" s="4"/>
      <c r="BQ186" s="4"/>
      <c r="BR186" s="4"/>
      <c r="BS186" s="4"/>
      <c r="BT186" s="4"/>
      <c r="BU186" s="4"/>
      <c r="BV186" s="4"/>
      <c r="BW186" s="4"/>
      <c r="BX186" s="4"/>
      <c r="BY186" s="4"/>
      <c r="BZ186" s="4"/>
      <c r="CA186" s="4"/>
      <c r="CB186" s="4"/>
      <c r="CC186" s="4"/>
      <c r="CD186" s="4"/>
      <c r="CE186" s="4"/>
      <c r="CF186" s="4"/>
      <c r="CG186" s="4"/>
      <c r="CH186" s="4"/>
      <c r="CI186" s="4"/>
      <c r="CJ186" s="4"/>
      <c r="CK186" s="4"/>
      <c r="CL186" s="4"/>
      <c r="CM186" s="4"/>
      <c r="CN186" s="4"/>
      <c r="CO186" s="4"/>
      <c r="CP186" s="4"/>
      <c r="CQ186" s="4"/>
      <c r="CR186" s="4"/>
      <c r="CS186" s="4"/>
      <c r="CT186" s="4"/>
      <c r="CU186" s="4"/>
      <c r="CV186" s="4"/>
      <c r="CW186" s="4"/>
      <c r="CX186" s="4"/>
      <c r="CY186" s="4"/>
      <c r="CZ186" s="4"/>
      <c r="DA186" s="4"/>
      <c r="DB186" s="4"/>
      <c r="DC186" s="4"/>
      <c r="DD186" s="4"/>
      <c r="DE186" s="4"/>
      <c r="DF186" s="4"/>
      <c r="DG186" s="4"/>
      <c r="DH186" s="4"/>
      <c r="DI186" s="4"/>
      <c r="DJ186" s="4"/>
      <c r="DK186" s="4"/>
      <c r="DL186" s="4"/>
      <c r="DM186" s="4"/>
      <c r="DN186" s="4"/>
      <c r="DO186" s="4"/>
      <c r="DP186" s="4"/>
      <c r="DQ186" s="4"/>
      <c r="DR186" s="4"/>
      <c r="DS186" s="4"/>
      <c r="DT186" s="4"/>
      <c r="DU186" s="4"/>
      <c r="DV186" s="4"/>
      <c r="DW186" s="4"/>
      <c r="DX186" s="4"/>
      <c r="DY186" s="4"/>
      <c r="DZ186" s="4"/>
      <c r="EA186" s="4"/>
      <c r="EB186" s="4"/>
      <c r="EC186" s="4"/>
      <c r="ED186" s="4"/>
      <c r="EE186" s="4"/>
      <c r="EF186" s="4"/>
      <c r="EG186" s="4"/>
      <c r="EH186" s="4"/>
      <c r="EI186" s="4"/>
      <c r="EJ186" s="4"/>
      <c r="EK186" s="4"/>
      <c r="EL186" s="4"/>
      <c r="EM186" s="4"/>
      <c r="EN186" s="4"/>
      <c r="EO186" s="4"/>
      <c r="EP186" s="4"/>
      <c r="EQ186" s="4"/>
      <c r="ER186" s="4"/>
      <c r="ES186" s="4"/>
      <c r="ET186" s="4"/>
      <c r="EU186" s="4"/>
      <c r="EV186" s="4"/>
      <c r="EW186" s="4"/>
      <c r="EX186" s="4"/>
      <c r="EY186" s="4"/>
      <c r="EZ186" s="4"/>
      <c r="FA186" s="4"/>
      <c r="FB186" s="4"/>
      <c r="FC186" s="4"/>
      <c r="FD186" s="4"/>
      <c r="FE186" s="4"/>
      <c r="FF186" s="4"/>
      <c r="FG186" s="4"/>
      <c r="FH186" s="4"/>
      <c r="FI186" s="4"/>
      <c r="FJ186" s="4"/>
      <c r="FK186" s="4"/>
      <c r="FL186" s="4"/>
      <c r="FM186" s="4"/>
      <c r="FN186" s="4"/>
      <c r="FO186" s="4"/>
      <c r="FP186" s="4"/>
    </row>
    <row r="187" spans="1:172">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c r="AA187" s="4"/>
      <c r="AB187" s="4"/>
      <c r="AC187" s="4"/>
      <c r="AD187" s="4"/>
      <c r="AE187" s="4"/>
      <c r="AF187" s="4"/>
      <c r="AG187" s="4"/>
      <c r="AH187" s="4"/>
      <c r="AI187" s="4"/>
      <c r="AJ187" s="4"/>
      <c r="AK187" s="4"/>
      <c r="AL187" s="4"/>
      <c r="AM187" s="4"/>
      <c r="AN187" s="4"/>
      <c r="AO187" s="4"/>
      <c r="AP187" s="4"/>
      <c r="AQ187" s="4"/>
      <c r="AR187" s="4"/>
      <c r="AS187" s="4"/>
      <c r="AT187" s="4"/>
      <c r="AU187" s="4"/>
      <c r="AV187" s="4"/>
      <c r="AW187" s="4"/>
      <c r="AX187" s="4"/>
      <c r="AY187" s="4"/>
      <c r="AZ187" s="4"/>
      <c r="BA187" s="4"/>
      <c r="BB187" s="4"/>
      <c r="BC187" s="4"/>
      <c r="BD187" s="4"/>
      <c r="BE187" s="4"/>
      <c r="BF187" s="4"/>
      <c r="BG187" s="4"/>
      <c r="BH187" s="4"/>
      <c r="BI187" s="4"/>
      <c r="BJ187" s="4"/>
      <c r="BK187" s="4"/>
      <c r="BL187" s="4"/>
      <c r="BM187" s="4"/>
      <c r="BN187" s="4"/>
      <c r="BO187" s="4"/>
      <c r="BP187" s="4"/>
      <c r="BQ187" s="4"/>
      <c r="BR187" s="4"/>
      <c r="BS187" s="4"/>
      <c r="BT187" s="4"/>
      <c r="BU187" s="4"/>
      <c r="BV187" s="4"/>
      <c r="BW187" s="4"/>
      <c r="BX187" s="4"/>
      <c r="BY187" s="4"/>
      <c r="BZ187" s="4"/>
      <c r="CA187" s="4"/>
      <c r="CB187" s="4"/>
      <c r="CC187" s="4"/>
      <c r="CD187" s="4"/>
      <c r="CE187" s="4"/>
      <c r="CF187" s="4"/>
      <c r="CG187" s="4"/>
      <c r="CH187" s="4"/>
      <c r="CI187" s="4"/>
      <c r="CJ187" s="4"/>
      <c r="CK187" s="4"/>
      <c r="CL187" s="4"/>
      <c r="CM187" s="4"/>
      <c r="CN187" s="4"/>
      <c r="CO187" s="4"/>
      <c r="CP187" s="4"/>
      <c r="CQ187" s="4"/>
      <c r="CR187" s="4"/>
      <c r="CS187" s="4"/>
      <c r="CT187" s="4"/>
      <c r="CU187" s="4"/>
      <c r="CV187" s="4"/>
      <c r="CW187" s="4"/>
      <c r="CX187" s="4"/>
      <c r="CY187" s="4"/>
      <c r="CZ187" s="4"/>
      <c r="DA187" s="4"/>
      <c r="DB187" s="4"/>
      <c r="DC187" s="4"/>
      <c r="DD187" s="4"/>
      <c r="DE187" s="4"/>
      <c r="DF187" s="4"/>
      <c r="DG187" s="4"/>
      <c r="DH187" s="4"/>
      <c r="DI187" s="4"/>
      <c r="DJ187" s="4"/>
      <c r="DK187" s="4"/>
      <c r="DL187" s="4"/>
      <c r="DM187" s="4"/>
      <c r="DN187" s="4"/>
      <c r="DO187" s="4"/>
      <c r="DP187" s="4"/>
      <c r="DQ187" s="4"/>
      <c r="DR187" s="4"/>
      <c r="DS187" s="4"/>
      <c r="DT187" s="4"/>
      <c r="DU187" s="4"/>
      <c r="DV187" s="4"/>
      <c r="DW187" s="4"/>
      <c r="DX187" s="4"/>
      <c r="DY187" s="4"/>
      <c r="DZ187" s="4"/>
      <c r="EA187" s="4"/>
      <c r="EB187" s="4"/>
      <c r="EC187" s="4"/>
      <c r="ED187" s="4"/>
      <c r="EE187" s="4"/>
      <c r="EF187" s="4"/>
      <c r="EG187" s="4"/>
      <c r="EH187" s="4"/>
      <c r="EI187" s="4"/>
      <c r="EJ187" s="4"/>
      <c r="EK187" s="4"/>
      <c r="EL187" s="4"/>
      <c r="EM187" s="4"/>
      <c r="EN187" s="4"/>
      <c r="EO187" s="4"/>
      <c r="EP187" s="4"/>
      <c r="EQ187" s="4"/>
      <c r="ER187" s="4"/>
      <c r="ES187" s="4"/>
      <c r="ET187" s="4"/>
      <c r="EU187" s="4"/>
      <c r="EV187" s="4"/>
      <c r="EW187" s="4"/>
      <c r="EX187" s="4"/>
      <c r="EY187" s="4"/>
      <c r="EZ187" s="4"/>
      <c r="FA187" s="4"/>
      <c r="FB187" s="4"/>
      <c r="FC187" s="4"/>
      <c r="FD187" s="4"/>
      <c r="FE187" s="4"/>
      <c r="FF187" s="4"/>
      <c r="FG187" s="4"/>
      <c r="FH187" s="4"/>
      <c r="FI187" s="4"/>
      <c r="FJ187" s="4"/>
      <c r="FK187" s="4"/>
      <c r="FL187" s="4"/>
      <c r="FM187" s="4"/>
      <c r="FN187" s="4"/>
      <c r="FO187" s="4"/>
      <c r="FP187" s="4"/>
    </row>
    <row r="188" spans="1:172">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c r="AA188" s="4"/>
      <c r="AB188" s="4"/>
      <c r="AC188" s="4"/>
      <c r="AD188" s="4"/>
      <c r="AE188" s="4"/>
      <c r="AF188" s="4"/>
      <c r="AG188" s="4"/>
      <c r="AH188" s="4"/>
      <c r="AI188" s="4"/>
      <c r="AJ188" s="4"/>
      <c r="AK188" s="4"/>
      <c r="AL188" s="4"/>
      <c r="AM188" s="4"/>
      <c r="AN188" s="4"/>
      <c r="AO188" s="4"/>
      <c r="AP188" s="4"/>
      <c r="AQ188" s="4"/>
      <c r="AR188" s="4"/>
      <c r="AS188" s="4"/>
      <c r="AT188" s="4"/>
      <c r="AU188" s="4"/>
      <c r="AV188" s="4"/>
      <c r="AW188" s="4"/>
      <c r="AX188" s="4"/>
      <c r="AY188" s="4"/>
      <c r="AZ188" s="4"/>
      <c r="BA188" s="4"/>
      <c r="BB188" s="4"/>
      <c r="BC188" s="4"/>
      <c r="BD188" s="4"/>
      <c r="BE188" s="4"/>
      <c r="BF188" s="4"/>
      <c r="BG188" s="4"/>
      <c r="BH188" s="4"/>
      <c r="BI188" s="4"/>
      <c r="BJ188" s="4"/>
      <c r="BK188" s="4"/>
      <c r="BL188" s="4"/>
      <c r="BM188" s="4"/>
      <c r="BN188" s="4"/>
      <c r="BO188" s="4"/>
      <c r="BP188" s="4"/>
      <c r="BQ188" s="4"/>
      <c r="BR188" s="4"/>
      <c r="BS188" s="4"/>
      <c r="BT188" s="4"/>
      <c r="BU188" s="4"/>
      <c r="BV188" s="4"/>
      <c r="BW188" s="4"/>
      <c r="BX188" s="4"/>
      <c r="BY188" s="4"/>
      <c r="BZ188" s="4"/>
      <c r="CA188" s="4"/>
      <c r="CB188" s="4"/>
      <c r="CC188" s="4"/>
      <c r="CD188" s="4"/>
      <c r="CE188" s="4"/>
      <c r="CF188" s="4"/>
      <c r="CG188" s="4"/>
      <c r="CH188" s="4"/>
      <c r="CI188" s="4"/>
      <c r="CJ188" s="4"/>
      <c r="CK188" s="4"/>
      <c r="CL188" s="4"/>
      <c r="CM188" s="4"/>
      <c r="CN188" s="4"/>
      <c r="CO188" s="4"/>
      <c r="CP188" s="4"/>
      <c r="CQ188" s="4"/>
      <c r="CR188" s="4"/>
      <c r="CS188" s="4"/>
      <c r="CT188" s="4"/>
      <c r="CU188" s="4"/>
      <c r="CV188" s="4"/>
      <c r="CW188" s="4"/>
      <c r="CX188" s="4"/>
      <c r="CY188" s="4"/>
      <c r="CZ188" s="4"/>
      <c r="DA188" s="4"/>
      <c r="DB188" s="4"/>
      <c r="DC188" s="4"/>
      <c r="DD188" s="4"/>
      <c r="DE188" s="4"/>
      <c r="DF188" s="4"/>
      <c r="DG188" s="4"/>
      <c r="DH188" s="4"/>
      <c r="DI188" s="4"/>
      <c r="DJ188" s="4"/>
      <c r="DK188" s="4"/>
      <c r="DL188" s="4"/>
      <c r="DM188" s="4"/>
      <c r="DN188" s="4"/>
      <c r="DO188" s="4"/>
      <c r="DP188" s="4"/>
      <c r="DQ188" s="4"/>
      <c r="DR188" s="4"/>
      <c r="DS188" s="4"/>
      <c r="DT188" s="4"/>
      <c r="DU188" s="4"/>
      <c r="DV188" s="4"/>
      <c r="DW188" s="4"/>
      <c r="DX188" s="4"/>
      <c r="DY188" s="4"/>
      <c r="DZ188" s="4"/>
      <c r="EA188" s="4"/>
      <c r="EB188" s="4"/>
      <c r="EC188" s="4"/>
      <c r="ED188" s="4"/>
      <c r="EE188" s="4"/>
      <c r="EF188" s="4"/>
      <c r="EG188" s="4"/>
      <c r="EH188" s="4"/>
      <c r="EI188" s="4"/>
      <c r="EJ188" s="4"/>
      <c r="EK188" s="4"/>
      <c r="EL188" s="4"/>
      <c r="EM188" s="4"/>
      <c r="EN188" s="4"/>
      <c r="EO188" s="4"/>
      <c r="EP188" s="4"/>
      <c r="EQ188" s="4"/>
      <c r="ER188" s="4"/>
      <c r="ES188" s="4"/>
      <c r="ET188" s="4"/>
      <c r="EU188" s="4"/>
      <c r="EV188" s="4"/>
      <c r="EW188" s="4"/>
      <c r="EX188" s="4"/>
      <c r="EY188" s="4"/>
      <c r="EZ188" s="4"/>
      <c r="FA188" s="4"/>
      <c r="FB188" s="4"/>
      <c r="FC188" s="4"/>
      <c r="FD188" s="4"/>
      <c r="FE188" s="4"/>
      <c r="FF188" s="4"/>
      <c r="FG188" s="4"/>
      <c r="FH188" s="4"/>
      <c r="FI188" s="4"/>
      <c r="FJ188" s="4"/>
      <c r="FK188" s="4"/>
      <c r="FL188" s="4"/>
      <c r="FM188" s="4"/>
      <c r="FN188" s="4"/>
      <c r="FO188" s="4"/>
      <c r="FP188" s="4"/>
    </row>
    <row r="189" spans="1:172">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c r="AA189" s="4"/>
      <c r="AB189" s="4"/>
      <c r="AC189" s="4"/>
      <c r="AD189" s="4"/>
      <c r="AE189" s="4"/>
      <c r="AF189" s="4"/>
      <c r="AG189" s="4"/>
      <c r="AH189" s="4"/>
      <c r="AI189" s="4"/>
      <c r="AJ189" s="4"/>
      <c r="AK189" s="4"/>
      <c r="AL189" s="4"/>
      <c r="AM189" s="4"/>
      <c r="AN189" s="4"/>
      <c r="AO189" s="4"/>
      <c r="AP189" s="4"/>
      <c r="AQ189" s="4"/>
      <c r="AR189" s="4"/>
      <c r="AS189" s="4"/>
      <c r="AT189" s="4"/>
      <c r="AU189" s="4"/>
      <c r="AV189" s="4"/>
      <c r="AW189" s="4"/>
      <c r="AX189" s="4"/>
      <c r="AY189" s="4"/>
      <c r="AZ189" s="4"/>
      <c r="BA189" s="4"/>
      <c r="BB189" s="4"/>
      <c r="BC189" s="4"/>
      <c r="BD189" s="4"/>
      <c r="BE189" s="4"/>
      <c r="BF189" s="4"/>
      <c r="BG189" s="4"/>
      <c r="BH189" s="4"/>
      <c r="BI189" s="4"/>
      <c r="BJ189" s="4"/>
      <c r="BK189" s="4"/>
      <c r="BL189" s="4"/>
      <c r="BM189" s="4"/>
      <c r="BN189" s="4"/>
      <c r="BO189" s="4"/>
      <c r="BP189" s="4"/>
      <c r="BQ189" s="4"/>
      <c r="BR189" s="4"/>
      <c r="BS189" s="4"/>
      <c r="BT189" s="4"/>
      <c r="BU189" s="4"/>
      <c r="BV189" s="4"/>
      <c r="BW189" s="4"/>
      <c r="BX189" s="4"/>
      <c r="BY189" s="4"/>
      <c r="BZ189" s="4"/>
      <c r="CA189" s="4"/>
      <c r="CB189" s="4"/>
      <c r="CC189" s="4"/>
      <c r="CD189" s="4"/>
      <c r="CE189" s="4"/>
      <c r="CF189" s="4"/>
      <c r="CG189" s="4"/>
      <c r="CH189" s="4"/>
      <c r="CI189" s="4"/>
      <c r="CJ189" s="4"/>
      <c r="CK189" s="4"/>
      <c r="CL189" s="4"/>
      <c r="CM189" s="4"/>
      <c r="CN189" s="4"/>
      <c r="CO189" s="4"/>
      <c r="CP189" s="4"/>
      <c r="CQ189" s="4"/>
      <c r="CR189" s="4"/>
      <c r="CS189" s="4"/>
      <c r="CT189" s="4"/>
      <c r="CU189" s="4"/>
      <c r="CV189" s="4"/>
      <c r="CW189" s="4"/>
      <c r="CX189" s="4"/>
      <c r="CY189" s="4"/>
      <c r="CZ189" s="4"/>
      <c r="DA189" s="4"/>
      <c r="DB189" s="4"/>
      <c r="DC189" s="4"/>
      <c r="DD189" s="4"/>
      <c r="DE189" s="4"/>
      <c r="DF189" s="4"/>
      <c r="DG189" s="4"/>
      <c r="DH189" s="4"/>
      <c r="DI189" s="4"/>
      <c r="DJ189" s="4"/>
      <c r="DK189" s="4"/>
      <c r="DL189" s="4"/>
      <c r="DM189" s="4"/>
      <c r="DN189" s="4"/>
      <c r="DO189" s="4"/>
      <c r="DP189" s="4"/>
      <c r="DQ189" s="4"/>
      <c r="DR189" s="4"/>
      <c r="DS189" s="4"/>
      <c r="DT189" s="4"/>
      <c r="DU189" s="4"/>
      <c r="DV189" s="4"/>
      <c r="DW189" s="4"/>
      <c r="DX189" s="4"/>
      <c r="DY189" s="4"/>
      <c r="DZ189" s="4"/>
      <c r="EA189" s="4"/>
      <c r="EB189" s="4"/>
      <c r="EC189" s="4"/>
      <c r="ED189" s="4"/>
      <c r="EE189" s="4"/>
      <c r="EF189" s="4"/>
      <c r="EG189" s="4"/>
      <c r="EH189" s="4"/>
      <c r="EI189" s="4"/>
      <c r="EJ189" s="4"/>
      <c r="EK189" s="4"/>
      <c r="EL189" s="4"/>
      <c r="EM189" s="4"/>
      <c r="EN189" s="4"/>
      <c r="EO189" s="4"/>
      <c r="EP189" s="4"/>
      <c r="EQ189" s="4"/>
      <c r="ER189" s="4"/>
      <c r="ES189" s="4"/>
      <c r="ET189" s="4"/>
      <c r="EU189" s="4"/>
      <c r="EV189" s="4"/>
      <c r="EW189" s="4"/>
      <c r="EX189" s="4"/>
      <c r="EY189" s="4"/>
      <c r="EZ189" s="4"/>
      <c r="FA189" s="4"/>
      <c r="FB189" s="4"/>
      <c r="FC189" s="4"/>
      <c r="FD189" s="4"/>
      <c r="FE189" s="4"/>
      <c r="FF189" s="4"/>
      <c r="FG189" s="4"/>
      <c r="FH189" s="4"/>
      <c r="FI189" s="4"/>
      <c r="FJ189" s="4"/>
      <c r="FK189" s="4"/>
      <c r="FL189" s="4"/>
      <c r="FM189" s="4"/>
      <c r="FN189" s="4"/>
      <c r="FO189" s="4"/>
      <c r="FP189" s="4"/>
    </row>
    <row r="190" spans="1:172">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c r="AA190" s="4"/>
      <c r="AB190" s="4"/>
      <c r="AC190" s="4"/>
      <c r="AD190" s="4"/>
      <c r="AE190" s="4"/>
      <c r="AF190" s="4"/>
      <c r="AG190" s="4"/>
      <c r="AH190" s="4"/>
      <c r="AI190" s="4"/>
      <c r="AJ190" s="4"/>
      <c r="AK190" s="4"/>
      <c r="AL190" s="4"/>
      <c r="AM190" s="4"/>
      <c r="AN190" s="4"/>
      <c r="AO190" s="4"/>
      <c r="AP190" s="4"/>
      <c r="AQ190" s="4"/>
      <c r="AR190" s="4"/>
      <c r="AS190" s="4"/>
      <c r="AT190" s="4"/>
      <c r="AU190" s="4"/>
      <c r="AV190" s="4"/>
      <c r="AW190" s="4"/>
      <c r="AX190" s="4"/>
      <c r="AY190" s="4"/>
      <c r="AZ190" s="4"/>
      <c r="BA190" s="4"/>
      <c r="BB190" s="4"/>
      <c r="BC190" s="4"/>
      <c r="BD190" s="4"/>
      <c r="BE190" s="4"/>
      <c r="BF190" s="4"/>
      <c r="BG190" s="4"/>
      <c r="BH190" s="4"/>
      <c r="BI190" s="4"/>
      <c r="BJ190" s="4"/>
      <c r="BK190" s="4"/>
      <c r="BL190" s="4"/>
      <c r="BM190" s="4"/>
      <c r="BN190" s="4"/>
      <c r="BO190" s="4"/>
      <c r="BP190" s="4"/>
      <c r="BQ190" s="4"/>
      <c r="BR190" s="4"/>
      <c r="BS190" s="4"/>
      <c r="BT190" s="4"/>
      <c r="BU190" s="4"/>
      <c r="BV190" s="4"/>
      <c r="BW190" s="4"/>
      <c r="BX190" s="4"/>
      <c r="BY190" s="4"/>
      <c r="BZ190" s="4"/>
      <c r="CA190" s="4"/>
      <c r="CB190" s="4"/>
      <c r="CC190" s="4"/>
      <c r="CD190" s="4"/>
      <c r="CE190" s="4"/>
      <c r="CF190" s="4"/>
      <c r="CG190" s="4"/>
      <c r="CH190" s="4"/>
      <c r="CI190" s="4"/>
      <c r="CJ190" s="4"/>
      <c r="CK190" s="4"/>
      <c r="CL190" s="4"/>
      <c r="CM190" s="4"/>
      <c r="CN190" s="4"/>
      <c r="CO190" s="4"/>
      <c r="CP190" s="4"/>
      <c r="CQ190" s="4"/>
      <c r="CR190" s="4"/>
      <c r="CS190" s="4"/>
      <c r="CT190" s="4"/>
      <c r="CU190" s="4"/>
      <c r="CV190" s="4"/>
      <c r="CW190" s="4"/>
      <c r="CX190" s="4"/>
      <c r="CY190" s="4"/>
      <c r="CZ190" s="4"/>
      <c r="DA190" s="4"/>
      <c r="DB190" s="4"/>
      <c r="DC190" s="4"/>
      <c r="DD190" s="4"/>
      <c r="DE190" s="4"/>
      <c r="DF190" s="4"/>
      <c r="DG190" s="4"/>
      <c r="DH190" s="4"/>
      <c r="DI190" s="4"/>
      <c r="DJ190" s="4"/>
      <c r="DK190" s="4"/>
      <c r="DL190" s="4"/>
      <c r="DM190" s="4"/>
      <c r="DN190" s="4"/>
      <c r="DO190" s="4"/>
      <c r="DP190" s="4"/>
      <c r="DQ190" s="4"/>
      <c r="DR190" s="4"/>
      <c r="DS190" s="4"/>
      <c r="DT190" s="4"/>
      <c r="DU190" s="4"/>
      <c r="DV190" s="4"/>
      <c r="DW190" s="4"/>
      <c r="DX190" s="4"/>
      <c r="DY190" s="4"/>
      <c r="DZ190" s="4"/>
      <c r="EA190" s="4"/>
      <c r="EB190" s="4"/>
      <c r="EC190" s="4"/>
      <c r="ED190" s="4"/>
      <c r="EE190" s="4"/>
      <c r="EF190" s="4"/>
      <c r="EG190" s="4"/>
      <c r="EH190" s="4"/>
      <c r="EI190" s="4"/>
      <c r="EJ190" s="4"/>
      <c r="EK190" s="4"/>
      <c r="EL190" s="4"/>
      <c r="EM190" s="4"/>
      <c r="EN190" s="4"/>
      <c r="EO190" s="4"/>
      <c r="EP190" s="4"/>
      <c r="EQ190" s="4"/>
      <c r="ER190" s="4"/>
      <c r="ES190" s="4"/>
      <c r="ET190" s="4"/>
      <c r="EU190" s="4"/>
      <c r="EV190" s="4"/>
      <c r="EW190" s="4"/>
      <c r="EX190" s="4"/>
      <c r="EY190" s="4"/>
      <c r="EZ190" s="4"/>
      <c r="FA190" s="4"/>
      <c r="FB190" s="4"/>
      <c r="FC190" s="4"/>
      <c r="FD190" s="4"/>
      <c r="FE190" s="4"/>
      <c r="FF190" s="4"/>
      <c r="FG190" s="4"/>
      <c r="FH190" s="4"/>
      <c r="FI190" s="4"/>
      <c r="FJ190" s="4"/>
      <c r="FK190" s="4"/>
      <c r="FL190" s="4"/>
      <c r="FM190" s="4"/>
      <c r="FN190" s="4"/>
      <c r="FO190" s="4"/>
      <c r="FP190" s="4"/>
    </row>
    <row r="191" spans="1:172">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c r="AA191" s="4"/>
      <c r="AB191" s="4"/>
      <c r="AC191" s="4"/>
      <c r="AD191" s="4"/>
      <c r="AE191" s="4"/>
      <c r="AF191" s="4"/>
      <c r="AG191" s="4"/>
      <c r="AH191" s="4"/>
      <c r="AI191" s="4"/>
      <c r="AJ191" s="4"/>
      <c r="AK191" s="4"/>
      <c r="AL191" s="4"/>
      <c r="AM191" s="4"/>
      <c r="AN191" s="4"/>
      <c r="AO191" s="4"/>
      <c r="AP191" s="4"/>
      <c r="AQ191" s="4"/>
      <c r="AR191" s="4"/>
      <c r="AS191" s="4"/>
      <c r="AT191" s="4"/>
      <c r="AU191" s="4"/>
      <c r="AV191" s="4"/>
      <c r="AW191" s="4"/>
      <c r="AX191" s="4"/>
      <c r="AY191" s="4"/>
      <c r="AZ191" s="4"/>
      <c r="BA191" s="4"/>
      <c r="BB191" s="4"/>
      <c r="BC191" s="4"/>
      <c r="BD191" s="4"/>
      <c r="BE191" s="4"/>
      <c r="BF191" s="4"/>
      <c r="BG191" s="4"/>
      <c r="BH191" s="4"/>
      <c r="BI191" s="4"/>
      <c r="BJ191" s="4"/>
      <c r="BK191" s="4"/>
      <c r="BL191" s="4"/>
      <c r="BM191" s="4"/>
      <c r="BN191" s="4"/>
      <c r="BO191" s="4"/>
      <c r="BP191" s="4"/>
      <c r="BQ191" s="4"/>
      <c r="BR191" s="4"/>
      <c r="BS191" s="4"/>
      <c r="BT191" s="4"/>
      <c r="BU191" s="4"/>
      <c r="BV191" s="4"/>
      <c r="BW191" s="4"/>
      <c r="BX191" s="4"/>
      <c r="BY191" s="4"/>
      <c r="BZ191" s="4"/>
      <c r="CA191" s="4"/>
      <c r="CB191" s="4"/>
      <c r="CC191" s="4"/>
      <c r="CD191" s="4"/>
      <c r="CE191" s="4"/>
      <c r="CF191" s="4"/>
      <c r="CG191" s="4"/>
      <c r="CH191" s="4"/>
      <c r="CI191" s="4"/>
      <c r="CJ191" s="4"/>
      <c r="CK191" s="4"/>
      <c r="CL191" s="4"/>
      <c r="CM191" s="4"/>
      <c r="CN191" s="4"/>
      <c r="CO191" s="4"/>
      <c r="CP191" s="4"/>
      <c r="CQ191" s="4"/>
      <c r="CR191" s="4"/>
      <c r="CS191" s="4"/>
      <c r="CT191" s="4"/>
      <c r="CU191" s="4"/>
      <c r="CV191" s="4"/>
      <c r="CW191" s="4"/>
      <c r="CX191" s="4"/>
      <c r="CY191" s="4"/>
      <c r="CZ191" s="4"/>
      <c r="DA191" s="4"/>
      <c r="DB191" s="4"/>
      <c r="DC191" s="4"/>
      <c r="DD191" s="4"/>
      <c r="DE191" s="4"/>
      <c r="DF191" s="4"/>
      <c r="DG191" s="4"/>
      <c r="DH191" s="4"/>
      <c r="DI191" s="4"/>
      <c r="DJ191" s="4"/>
      <c r="DK191" s="4"/>
      <c r="DL191" s="4"/>
      <c r="DM191" s="4"/>
      <c r="DN191" s="4"/>
      <c r="DO191" s="4"/>
      <c r="DP191" s="4"/>
      <c r="DQ191" s="4"/>
      <c r="DR191" s="4"/>
      <c r="DS191" s="4"/>
      <c r="DT191" s="4"/>
      <c r="DU191" s="4"/>
      <c r="DV191" s="4"/>
      <c r="DW191" s="4"/>
      <c r="DX191" s="4"/>
      <c r="DY191" s="4"/>
      <c r="DZ191" s="4"/>
      <c r="EA191" s="4"/>
      <c r="EB191" s="4"/>
      <c r="EC191" s="4"/>
      <c r="ED191" s="4"/>
      <c r="EE191" s="4"/>
      <c r="EF191" s="4"/>
      <c r="EG191" s="4"/>
      <c r="EH191" s="4"/>
      <c r="EI191" s="4"/>
      <c r="EJ191" s="4"/>
      <c r="EK191" s="4"/>
      <c r="EL191" s="4"/>
      <c r="EM191" s="4"/>
      <c r="EN191" s="4"/>
      <c r="EO191" s="4"/>
      <c r="EP191" s="4"/>
      <c r="EQ191" s="4"/>
      <c r="ER191" s="4"/>
      <c r="ES191" s="4"/>
      <c r="ET191" s="4"/>
      <c r="EU191" s="4"/>
      <c r="EV191" s="4"/>
      <c r="EW191" s="4"/>
      <c r="EX191" s="4"/>
      <c r="EY191" s="4"/>
      <c r="EZ191" s="4"/>
      <c r="FA191" s="4"/>
      <c r="FB191" s="4"/>
      <c r="FC191" s="4"/>
      <c r="FD191" s="4"/>
      <c r="FE191" s="4"/>
      <c r="FF191" s="4"/>
      <c r="FG191" s="4"/>
      <c r="FH191" s="4"/>
      <c r="FI191" s="4"/>
      <c r="FJ191" s="4"/>
      <c r="FK191" s="4"/>
      <c r="FL191" s="4"/>
      <c r="FM191" s="4"/>
      <c r="FN191" s="4"/>
      <c r="FO191" s="4"/>
      <c r="FP191" s="4"/>
    </row>
    <row r="192" spans="1:172">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c r="AA192" s="4"/>
      <c r="AB192" s="4"/>
      <c r="AC192" s="4"/>
      <c r="AD192" s="4"/>
      <c r="AE192" s="4"/>
      <c r="AF192" s="4"/>
      <c r="AG192" s="4"/>
      <c r="AH192" s="4"/>
      <c r="AI192" s="4"/>
      <c r="AJ192" s="4"/>
      <c r="AK192" s="4"/>
      <c r="AL192" s="4"/>
      <c r="AM192" s="4"/>
      <c r="AN192" s="4"/>
      <c r="AO192" s="4"/>
      <c r="AP192" s="4"/>
      <c r="AQ192" s="4"/>
      <c r="AR192" s="4"/>
      <c r="AS192" s="4"/>
      <c r="AT192" s="4"/>
      <c r="AU192" s="4"/>
      <c r="AV192" s="4"/>
      <c r="AW192" s="4"/>
      <c r="AX192" s="4"/>
      <c r="AY192" s="4"/>
      <c r="AZ192" s="4"/>
      <c r="BA192" s="4"/>
      <c r="BB192" s="4"/>
      <c r="BC192" s="4"/>
      <c r="BD192" s="4"/>
      <c r="BE192" s="4"/>
      <c r="BF192" s="4"/>
      <c r="BG192" s="4"/>
      <c r="BH192" s="4"/>
      <c r="BI192" s="4"/>
      <c r="BJ192" s="4"/>
      <c r="BK192" s="4"/>
      <c r="BL192" s="4"/>
      <c r="BM192" s="4"/>
      <c r="BN192" s="4"/>
      <c r="BO192" s="4"/>
      <c r="BP192" s="4"/>
      <c r="BQ192" s="4"/>
      <c r="BR192" s="4"/>
      <c r="BS192" s="4"/>
      <c r="BT192" s="4"/>
      <c r="BU192" s="4"/>
      <c r="BV192" s="4"/>
      <c r="BW192" s="4"/>
      <c r="BX192" s="4"/>
      <c r="BY192" s="4"/>
      <c r="BZ192" s="4"/>
      <c r="CA192" s="4"/>
      <c r="CB192" s="4"/>
      <c r="CC192" s="4"/>
      <c r="CD192" s="4"/>
      <c r="CE192" s="4"/>
      <c r="CF192" s="4"/>
      <c r="CG192" s="4"/>
      <c r="CH192" s="4"/>
      <c r="CI192" s="4"/>
      <c r="CJ192" s="4"/>
      <c r="CK192" s="4"/>
      <c r="CL192" s="4"/>
      <c r="CM192" s="4"/>
      <c r="CN192" s="4"/>
      <c r="CO192" s="4"/>
      <c r="CP192" s="4"/>
      <c r="CQ192" s="4"/>
      <c r="CR192" s="4"/>
      <c r="CS192" s="4"/>
      <c r="CT192" s="4"/>
      <c r="CU192" s="4"/>
      <c r="CV192" s="4"/>
      <c r="CW192" s="4"/>
      <c r="CX192" s="4"/>
      <c r="CY192" s="4"/>
      <c r="CZ192" s="4"/>
      <c r="DA192" s="4"/>
      <c r="DB192" s="4"/>
      <c r="DC192" s="4"/>
      <c r="DD192" s="4"/>
      <c r="DE192" s="4"/>
      <c r="DF192" s="4"/>
      <c r="DG192" s="4"/>
      <c r="DH192" s="4"/>
      <c r="DI192" s="4"/>
      <c r="DJ192" s="4"/>
      <c r="DK192" s="4"/>
      <c r="DL192" s="4"/>
      <c r="DM192" s="4"/>
      <c r="DN192" s="4"/>
      <c r="DO192" s="4"/>
      <c r="DP192" s="4"/>
      <c r="DQ192" s="4"/>
      <c r="DR192" s="4"/>
      <c r="DS192" s="4"/>
      <c r="DT192" s="4"/>
      <c r="DU192" s="4"/>
      <c r="DV192" s="4"/>
      <c r="DW192" s="4"/>
      <c r="DX192" s="4"/>
      <c r="DY192" s="4"/>
      <c r="DZ192" s="4"/>
      <c r="EA192" s="4"/>
      <c r="EB192" s="4"/>
      <c r="EC192" s="4"/>
      <c r="ED192" s="4"/>
      <c r="EE192" s="4"/>
      <c r="EF192" s="4"/>
      <c r="EG192" s="4"/>
      <c r="EH192" s="4"/>
      <c r="EI192" s="4"/>
      <c r="EJ192" s="4"/>
      <c r="EK192" s="4"/>
      <c r="EL192" s="4"/>
      <c r="EM192" s="4"/>
      <c r="EN192" s="4"/>
      <c r="EO192" s="4"/>
      <c r="EP192" s="4"/>
      <c r="EQ192" s="4"/>
      <c r="ER192" s="4"/>
      <c r="ES192" s="4"/>
      <c r="ET192" s="4"/>
      <c r="EU192" s="4"/>
      <c r="EV192" s="4"/>
      <c r="EW192" s="4"/>
      <c r="EX192" s="4"/>
      <c r="EY192" s="4"/>
      <c r="EZ192" s="4"/>
      <c r="FA192" s="4"/>
      <c r="FB192" s="4"/>
      <c r="FC192" s="4"/>
      <c r="FD192" s="4"/>
      <c r="FE192" s="4"/>
      <c r="FF192" s="4"/>
      <c r="FG192" s="4"/>
      <c r="FH192" s="4"/>
      <c r="FI192" s="4"/>
      <c r="FJ192" s="4"/>
      <c r="FK192" s="4"/>
      <c r="FL192" s="4"/>
      <c r="FM192" s="4"/>
      <c r="FN192" s="4"/>
      <c r="FO192" s="4"/>
      <c r="FP192" s="4"/>
    </row>
    <row r="193" spans="1:172">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c r="AA193" s="4"/>
      <c r="AB193" s="4"/>
      <c r="AC193" s="4"/>
      <c r="AD193" s="4"/>
      <c r="AE193" s="4"/>
      <c r="AF193" s="4"/>
      <c r="AG193" s="4"/>
      <c r="AH193" s="4"/>
      <c r="AI193" s="4"/>
      <c r="AJ193" s="4"/>
      <c r="AK193" s="4"/>
      <c r="AL193" s="4"/>
      <c r="AM193" s="4"/>
      <c r="AN193" s="4"/>
      <c r="AO193" s="4"/>
      <c r="AP193" s="4"/>
      <c r="AQ193" s="4"/>
      <c r="AR193" s="4"/>
      <c r="AS193" s="4"/>
      <c r="AT193" s="4"/>
      <c r="AU193" s="4"/>
      <c r="AV193" s="4"/>
      <c r="AW193" s="4"/>
      <c r="AX193" s="4"/>
      <c r="AY193" s="4"/>
      <c r="AZ193" s="4"/>
      <c r="BA193" s="4"/>
      <c r="BB193" s="4"/>
      <c r="BC193" s="4"/>
      <c r="BD193" s="4"/>
      <c r="BE193" s="4"/>
      <c r="BF193" s="4"/>
      <c r="BG193" s="4"/>
      <c r="BH193" s="4"/>
      <c r="BI193" s="4"/>
      <c r="BJ193" s="4"/>
      <c r="BK193" s="4"/>
      <c r="BL193" s="4"/>
      <c r="BM193" s="4"/>
      <c r="BN193" s="4"/>
      <c r="BO193" s="4"/>
      <c r="BP193" s="4"/>
      <c r="BQ193" s="4"/>
      <c r="BR193" s="4"/>
      <c r="BS193" s="4"/>
      <c r="BT193" s="4"/>
      <c r="BU193" s="4"/>
      <c r="BV193" s="4"/>
      <c r="BW193" s="4"/>
      <c r="BX193" s="4"/>
      <c r="BY193" s="4"/>
      <c r="BZ193" s="4"/>
      <c r="CA193" s="4"/>
      <c r="CB193" s="4"/>
      <c r="CC193" s="4"/>
      <c r="CD193" s="4"/>
      <c r="CE193" s="4"/>
      <c r="CF193" s="4"/>
      <c r="CG193" s="4"/>
      <c r="CH193" s="4"/>
      <c r="CI193" s="4"/>
      <c r="CJ193" s="4"/>
      <c r="CK193" s="4"/>
      <c r="CL193" s="4"/>
      <c r="CM193" s="4"/>
      <c r="CN193" s="4"/>
      <c r="CO193" s="4"/>
      <c r="CP193" s="4"/>
      <c r="CQ193" s="4"/>
      <c r="CR193" s="4"/>
      <c r="CS193" s="4"/>
      <c r="CT193" s="4"/>
      <c r="CU193" s="4"/>
      <c r="CV193" s="4"/>
      <c r="CW193" s="4"/>
      <c r="CX193" s="4"/>
      <c r="CY193" s="4"/>
      <c r="CZ193" s="4"/>
      <c r="DA193" s="4"/>
      <c r="DB193" s="4"/>
      <c r="DC193" s="4"/>
      <c r="DD193" s="4"/>
      <c r="DE193" s="4"/>
      <c r="DF193" s="4"/>
      <c r="DG193" s="4"/>
      <c r="DH193" s="4"/>
      <c r="DI193" s="4"/>
      <c r="DJ193" s="4"/>
      <c r="DK193" s="4"/>
      <c r="DL193" s="4"/>
      <c r="DM193" s="4"/>
      <c r="DN193" s="4"/>
      <c r="DO193" s="4"/>
      <c r="DP193" s="4"/>
      <c r="DQ193" s="4"/>
      <c r="DR193" s="4"/>
      <c r="DS193" s="4"/>
      <c r="DT193" s="4"/>
      <c r="DU193" s="4"/>
      <c r="DV193" s="4"/>
      <c r="DW193" s="4"/>
      <c r="DX193" s="4"/>
      <c r="DY193" s="4"/>
      <c r="DZ193" s="4"/>
      <c r="EA193" s="4"/>
      <c r="EB193" s="4"/>
      <c r="EC193" s="4"/>
      <c r="ED193" s="4"/>
      <c r="EE193" s="4"/>
      <c r="EF193" s="4"/>
      <c r="EG193" s="4"/>
      <c r="EH193" s="4"/>
      <c r="EI193" s="4"/>
      <c r="EJ193" s="4"/>
      <c r="EK193" s="4"/>
      <c r="EL193" s="4"/>
      <c r="EM193" s="4"/>
      <c r="EN193" s="4"/>
      <c r="EO193" s="4"/>
      <c r="EP193" s="4"/>
      <c r="EQ193" s="4"/>
      <c r="ER193" s="4"/>
      <c r="ES193" s="4"/>
      <c r="ET193" s="4"/>
      <c r="EU193" s="4"/>
      <c r="EV193" s="4"/>
      <c r="EW193" s="4"/>
      <c r="EX193" s="4"/>
      <c r="EY193" s="4"/>
      <c r="EZ193" s="4"/>
      <c r="FA193" s="4"/>
      <c r="FB193" s="4"/>
      <c r="FC193" s="4"/>
      <c r="FD193" s="4"/>
      <c r="FE193" s="4"/>
      <c r="FF193" s="4"/>
      <c r="FG193" s="4"/>
      <c r="FH193" s="4"/>
      <c r="FI193" s="4"/>
      <c r="FJ193" s="4"/>
      <c r="FK193" s="4"/>
      <c r="FL193" s="4"/>
      <c r="FM193" s="4"/>
      <c r="FN193" s="4"/>
      <c r="FO193" s="4"/>
      <c r="FP193" s="4"/>
    </row>
    <row r="194" spans="1:172">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c r="AA194" s="4"/>
      <c r="AB194" s="4"/>
      <c r="AC194" s="4"/>
      <c r="AD194" s="4"/>
      <c r="AE194" s="4"/>
      <c r="AF194" s="4"/>
      <c r="AG194" s="4"/>
      <c r="AH194" s="4"/>
      <c r="AI194" s="4"/>
      <c r="AJ194" s="4"/>
      <c r="AK194" s="4"/>
      <c r="AL194" s="4"/>
      <c r="AM194" s="4"/>
      <c r="AN194" s="4"/>
      <c r="AO194" s="4"/>
      <c r="AP194" s="4"/>
      <c r="AQ194" s="4"/>
      <c r="AR194" s="4"/>
      <c r="AS194" s="4"/>
      <c r="AT194" s="4"/>
      <c r="AU194" s="4"/>
      <c r="AV194" s="4"/>
      <c r="AW194" s="4"/>
      <c r="AX194" s="4"/>
      <c r="AY194" s="4"/>
      <c r="AZ194" s="4"/>
      <c r="BA194" s="4"/>
      <c r="BB194" s="4"/>
      <c r="BC194" s="4"/>
      <c r="BD194" s="4"/>
      <c r="BE194" s="4"/>
      <c r="BF194" s="4"/>
      <c r="BG194" s="4"/>
      <c r="BH194" s="4"/>
      <c r="BI194" s="4"/>
      <c r="BJ194" s="4"/>
      <c r="BK194" s="4"/>
      <c r="BL194" s="4"/>
      <c r="BM194" s="4"/>
      <c r="BN194" s="4"/>
      <c r="BO194" s="4"/>
      <c r="BP194" s="4"/>
      <c r="BQ194" s="4"/>
      <c r="BR194" s="4"/>
      <c r="BS194" s="4"/>
      <c r="BT194" s="4"/>
      <c r="BU194" s="4"/>
      <c r="BV194" s="4"/>
      <c r="BW194" s="4"/>
      <c r="BX194" s="4"/>
      <c r="BY194" s="4"/>
      <c r="BZ194" s="4"/>
      <c r="CA194" s="4"/>
      <c r="CB194" s="4"/>
      <c r="CC194" s="4"/>
      <c r="CD194" s="4"/>
      <c r="CE194" s="4"/>
      <c r="CF194" s="4"/>
      <c r="CG194" s="4"/>
      <c r="CH194" s="4"/>
      <c r="CI194" s="4"/>
      <c r="CJ194" s="4"/>
      <c r="CK194" s="4"/>
      <c r="CL194" s="4"/>
      <c r="CM194" s="4"/>
      <c r="CN194" s="4"/>
      <c r="CO194" s="4"/>
      <c r="CP194" s="4"/>
      <c r="CQ194" s="4"/>
      <c r="CR194" s="4"/>
      <c r="CS194" s="4"/>
      <c r="CT194" s="4"/>
      <c r="CU194" s="4"/>
      <c r="CV194" s="4"/>
      <c r="CW194" s="4"/>
      <c r="CX194" s="4"/>
      <c r="CY194" s="4"/>
      <c r="CZ194" s="4"/>
      <c r="DA194" s="4"/>
      <c r="DB194" s="4"/>
      <c r="DC194" s="4"/>
      <c r="DD194" s="4"/>
      <c r="DE194" s="4"/>
      <c r="DF194" s="4"/>
      <c r="DG194" s="4"/>
      <c r="DH194" s="4"/>
      <c r="DI194" s="4"/>
      <c r="DJ194" s="4"/>
      <c r="DK194" s="4"/>
      <c r="DL194" s="4"/>
      <c r="DM194" s="4"/>
      <c r="DN194" s="4"/>
      <c r="DO194" s="4"/>
      <c r="DP194" s="4"/>
      <c r="DQ194" s="4"/>
      <c r="DR194" s="4"/>
      <c r="DS194" s="4"/>
      <c r="DT194" s="4"/>
      <c r="DU194" s="4"/>
      <c r="DV194" s="4"/>
      <c r="DW194" s="4"/>
      <c r="DX194" s="4"/>
      <c r="DY194" s="4"/>
      <c r="DZ194" s="4"/>
      <c r="EA194" s="4"/>
      <c r="EB194" s="4"/>
      <c r="EC194" s="4"/>
      <c r="ED194" s="4"/>
      <c r="EE194" s="4"/>
      <c r="EF194" s="4"/>
      <c r="EG194" s="4"/>
      <c r="EH194" s="4"/>
      <c r="EI194" s="4"/>
      <c r="EJ194" s="4"/>
      <c r="EK194" s="4"/>
      <c r="EL194" s="4"/>
      <c r="EM194" s="4"/>
      <c r="EN194" s="4"/>
      <c r="EO194" s="4"/>
      <c r="EP194" s="4"/>
      <c r="EQ194" s="4"/>
      <c r="ER194" s="4"/>
      <c r="ES194" s="4"/>
      <c r="ET194" s="4"/>
      <c r="EU194" s="4"/>
      <c r="EV194" s="4"/>
      <c r="EW194" s="4"/>
      <c r="EX194" s="4"/>
      <c r="EY194" s="4"/>
      <c r="EZ194" s="4"/>
      <c r="FA194" s="4"/>
      <c r="FB194" s="4"/>
      <c r="FC194" s="4"/>
      <c r="FD194" s="4"/>
      <c r="FE194" s="4"/>
      <c r="FF194" s="4"/>
      <c r="FG194" s="4"/>
      <c r="FH194" s="4"/>
      <c r="FI194" s="4"/>
      <c r="FJ194" s="4"/>
      <c r="FK194" s="4"/>
      <c r="FL194" s="4"/>
      <c r="FM194" s="4"/>
      <c r="FN194" s="4"/>
      <c r="FO194" s="4"/>
      <c r="FP194" s="4"/>
    </row>
    <row r="195" spans="1:172">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c r="AA195" s="4"/>
      <c r="AB195" s="4"/>
      <c r="AC195" s="4"/>
      <c r="AD195" s="4"/>
      <c r="AE195" s="4"/>
      <c r="AF195" s="4"/>
      <c r="AG195" s="4"/>
      <c r="AH195" s="4"/>
      <c r="AI195" s="4"/>
      <c r="AJ195" s="4"/>
      <c r="AK195" s="4"/>
      <c r="AL195" s="4"/>
      <c r="AM195" s="4"/>
      <c r="AN195" s="4"/>
      <c r="AO195" s="4"/>
      <c r="AP195" s="4"/>
      <c r="AQ195" s="4"/>
      <c r="AR195" s="4"/>
      <c r="AS195" s="4"/>
      <c r="AT195" s="4"/>
      <c r="AU195" s="4"/>
      <c r="AV195" s="4"/>
      <c r="AW195" s="4"/>
      <c r="AX195" s="4"/>
      <c r="AY195" s="4"/>
      <c r="AZ195" s="4"/>
      <c r="BA195" s="4"/>
      <c r="BB195" s="4"/>
      <c r="BC195" s="4"/>
      <c r="BD195" s="4"/>
      <c r="BE195" s="4"/>
      <c r="BF195" s="4"/>
      <c r="BG195" s="4"/>
      <c r="BH195" s="4"/>
      <c r="BI195" s="4"/>
      <c r="BJ195" s="4"/>
      <c r="BK195" s="4"/>
      <c r="BL195" s="4"/>
      <c r="BM195" s="4"/>
      <c r="BN195" s="4"/>
      <c r="BO195" s="4"/>
      <c r="BP195" s="4"/>
      <c r="BQ195" s="4"/>
      <c r="BR195" s="4"/>
      <c r="BS195" s="4"/>
      <c r="BT195" s="4"/>
      <c r="BU195" s="4"/>
      <c r="BV195" s="4"/>
      <c r="BW195" s="4"/>
      <c r="BX195" s="4"/>
      <c r="BY195" s="4"/>
      <c r="BZ195" s="4"/>
      <c r="CA195" s="4"/>
      <c r="CB195" s="4"/>
      <c r="CC195" s="4"/>
      <c r="CD195" s="4"/>
      <c r="CE195" s="4"/>
      <c r="CF195" s="4"/>
      <c r="CG195" s="4"/>
      <c r="CH195" s="4"/>
      <c r="CI195" s="4"/>
      <c r="CJ195" s="4"/>
      <c r="CK195" s="4"/>
      <c r="CL195" s="4"/>
      <c r="CM195" s="4"/>
      <c r="CN195" s="4"/>
      <c r="CO195" s="4"/>
      <c r="CP195" s="4"/>
      <c r="CQ195" s="4"/>
      <c r="CR195" s="4"/>
      <c r="CS195" s="4"/>
      <c r="CT195" s="4"/>
      <c r="CU195" s="4"/>
      <c r="CV195" s="4"/>
      <c r="CW195" s="4"/>
      <c r="CX195" s="4"/>
      <c r="CY195" s="4"/>
      <c r="CZ195" s="4"/>
      <c r="DA195" s="4"/>
      <c r="DB195" s="4"/>
      <c r="DC195" s="4"/>
      <c r="DD195" s="4"/>
      <c r="DE195" s="4"/>
      <c r="DF195" s="4"/>
      <c r="DG195" s="4"/>
      <c r="DH195" s="4"/>
      <c r="DI195" s="4"/>
      <c r="DJ195" s="4"/>
      <c r="DK195" s="4"/>
      <c r="DL195" s="4"/>
      <c r="DM195" s="4"/>
      <c r="DN195" s="4"/>
      <c r="DO195" s="4"/>
      <c r="DP195" s="4"/>
      <c r="DQ195" s="4"/>
      <c r="DR195" s="4"/>
      <c r="DS195" s="4"/>
      <c r="DT195" s="4"/>
      <c r="DU195" s="4"/>
      <c r="DV195" s="4"/>
      <c r="DW195" s="4"/>
      <c r="DX195" s="4"/>
      <c r="DY195" s="4"/>
      <c r="DZ195" s="4"/>
      <c r="EA195" s="4"/>
      <c r="EB195" s="4"/>
      <c r="EC195" s="4"/>
      <c r="ED195" s="4"/>
      <c r="EE195" s="4"/>
      <c r="EF195" s="4"/>
      <c r="EG195" s="4"/>
      <c r="EH195" s="4"/>
      <c r="EI195" s="4"/>
      <c r="EJ195" s="4"/>
      <c r="EK195" s="4"/>
      <c r="EL195" s="4"/>
      <c r="EM195" s="4"/>
      <c r="EN195" s="4"/>
      <c r="EO195" s="4"/>
      <c r="EP195" s="4"/>
      <c r="EQ195" s="4"/>
      <c r="ER195" s="4"/>
      <c r="ES195" s="4"/>
      <c r="ET195" s="4"/>
      <c r="EU195" s="4"/>
      <c r="EV195" s="4"/>
      <c r="EW195" s="4"/>
      <c r="EX195" s="4"/>
      <c r="EY195" s="4"/>
      <c r="EZ195" s="4"/>
      <c r="FA195" s="4"/>
      <c r="FB195" s="4"/>
      <c r="FC195" s="4"/>
      <c r="FD195" s="4"/>
      <c r="FE195" s="4"/>
      <c r="FF195" s="4"/>
      <c r="FG195" s="4"/>
      <c r="FH195" s="4"/>
      <c r="FI195" s="4"/>
      <c r="FJ195" s="4"/>
      <c r="FK195" s="4"/>
      <c r="FL195" s="4"/>
      <c r="FM195" s="4"/>
      <c r="FN195" s="4"/>
      <c r="FO195" s="4"/>
      <c r="FP195" s="4"/>
    </row>
    <row r="196" spans="1:172">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c r="AA196" s="4"/>
      <c r="AB196" s="4"/>
      <c r="AC196" s="4"/>
      <c r="AD196" s="4"/>
      <c r="AE196" s="4"/>
      <c r="AF196" s="4"/>
      <c r="AG196" s="4"/>
      <c r="AH196" s="4"/>
      <c r="AI196" s="4"/>
      <c r="AJ196" s="4"/>
      <c r="AK196" s="4"/>
      <c r="AL196" s="4"/>
      <c r="AM196" s="4"/>
      <c r="AN196" s="4"/>
      <c r="AO196" s="4"/>
      <c r="AP196" s="4"/>
      <c r="AQ196" s="4"/>
      <c r="AR196" s="4"/>
      <c r="AS196" s="4"/>
      <c r="AT196" s="4"/>
      <c r="AU196" s="4"/>
      <c r="AV196" s="4"/>
      <c r="AW196" s="4"/>
      <c r="AX196" s="4"/>
      <c r="AY196" s="4"/>
      <c r="AZ196" s="4"/>
      <c r="BA196" s="4"/>
      <c r="BB196" s="4"/>
      <c r="BC196" s="4"/>
      <c r="BD196" s="4"/>
      <c r="BE196" s="4"/>
      <c r="BF196" s="4"/>
      <c r="BG196" s="4"/>
      <c r="BH196" s="4"/>
      <c r="BI196" s="4"/>
      <c r="BJ196" s="4"/>
      <c r="BK196" s="4"/>
      <c r="BL196" s="4"/>
      <c r="BM196" s="4"/>
      <c r="BN196" s="4"/>
      <c r="BO196" s="4"/>
      <c r="BP196" s="4"/>
      <c r="BQ196" s="4"/>
      <c r="BR196" s="4"/>
      <c r="BS196" s="4"/>
      <c r="BT196" s="4"/>
      <c r="BU196" s="4"/>
      <c r="BV196" s="4"/>
      <c r="BW196" s="4"/>
      <c r="BX196" s="4"/>
      <c r="BY196" s="4"/>
      <c r="BZ196" s="4"/>
      <c r="CA196" s="4"/>
      <c r="CB196" s="4"/>
      <c r="CC196" s="4"/>
      <c r="CD196" s="4"/>
      <c r="CE196" s="4"/>
      <c r="CF196" s="4"/>
      <c r="CG196" s="4"/>
      <c r="CH196" s="4"/>
      <c r="CI196" s="4"/>
      <c r="CJ196" s="4"/>
      <c r="CK196" s="4"/>
      <c r="CL196" s="4"/>
      <c r="CM196" s="4"/>
      <c r="CN196" s="4"/>
      <c r="CO196" s="4"/>
      <c r="CP196" s="4"/>
      <c r="CQ196" s="4"/>
      <c r="CR196" s="4"/>
      <c r="CS196" s="4"/>
      <c r="CT196" s="4"/>
      <c r="CU196" s="4"/>
      <c r="CV196" s="4"/>
      <c r="CW196" s="4"/>
      <c r="CX196" s="4"/>
      <c r="CY196" s="4"/>
      <c r="CZ196" s="4"/>
      <c r="DA196" s="4"/>
      <c r="DB196" s="4"/>
      <c r="DC196" s="4"/>
      <c r="DD196" s="4"/>
      <c r="DE196" s="4"/>
      <c r="DF196" s="4"/>
      <c r="DG196" s="4"/>
      <c r="DH196" s="4"/>
      <c r="DI196" s="4"/>
      <c r="DJ196" s="4"/>
      <c r="DK196" s="4"/>
      <c r="DL196" s="4"/>
      <c r="DM196" s="4"/>
      <c r="DN196" s="4"/>
      <c r="DO196" s="4"/>
      <c r="DP196" s="4"/>
      <c r="DQ196" s="4"/>
      <c r="DR196" s="4"/>
      <c r="DS196" s="4"/>
      <c r="DT196" s="4"/>
      <c r="DU196" s="4"/>
      <c r="DV196" s="4"/>
      <c r="DW196" s="4"/>
      <c r="DX196" s="4"/>
      <c r="DY196" s="4"/>
      <c r="DZ196" s="4"/>
      <c r="EA196" s="4"/>
      <c r="EB196" s="4"/>
      <c r="EC196" s="4"/>
      <c r="ED196" s="4"/>
      <c r="EE196" s="4"/>
      <c r="EF196" s="4"/>
      <c r="EG196" s="4"/>
      <c r="EH196" s="4"/>
      <c r="EI196" s="4"/>
      <c r="EJ196" s="4"/>
      <c r="EK196" s="4"/>
      <c r="EL196" s="4"/>
      <c r="EM196" s="4"/>
      <c r="EN196" s="4"/>
      <c r="EO196" s="4"/>
      <c r="EP196" s="4"/>
      <c r="EQ196" s="4"/>
      <c r="ER196" s="4"/>
      <c r="ES196" s="4"/>
      <c r="ET196" s="4"/>
      <c r="EU196" s="4"/>
      <c r="EV196" s="4"/>
      <c r="EW196" s="4"/>
      <c r="EX196" s="4"/>
      <c r="EY196" s="4"/>
      <c r="EZ196" s="4"/>
      <c r="FA196" s="4"/>
      <c r="FB196" s="4"/>
      <c r="FC196" s="4"/>
      <c r="FD196" s="4"/>
      <c r="FE196" s="4"/>
      <c r="FF196" s="4"/>
      <c r="FG196" s="4"/>
      <c r="FH196" s="4"/>
      <c r="FI196" s="4"/>
      <c r="FJ196" s="4"/>
      <c r="FK196" s="4"/>
      <c r="FL196" s="4"/>
      <c r="FM196" s="4"/>
      <c r="FN196" s="4"/>
      <c r="FO196" s="4"/>
      <c r="FP196" s="4"/>
    </row>
    <row r="197" spans="1:172">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c r="AA197" s="4"/>
      <c r="AB197" s="4"/>
      <c r="AC197" s="4"/>
      <c r="AD197" s="4"/>
      <c r="AE197" s="4"/>
      <c r="AF197" s="4"/>
      <c r="AG197" s="4"/>
      <c r="AH197" s="4"/>
      <c r="AI197" s="4"/>
      <c r="AJ197" s="4"/>
      <c r="AK197" s="4"/>
      <c r="AL197" s="4"/>
      <c r="AM197" s="4"/>
      <c r="AN197" s="4"/>
      <c r="AO197" s="4"/>
      <c r="AP197" s="4"/>
      <c r="AQ197" s="4"/>
      <c r="AR197" s="4"/>
      <c r="AS197" s="4"/>
      <c r="AT197" s="4"/>
      <c r="AU197" s="4"/>
      <c r="AV197" s="4"/>
      <c r="AW197" s="4"/>
      <c r="AX197" s="4"/>
      <c r="AY197" s="4"/>
      <c r="AZ197" s="4"/>
      <c r="BA197" s="4"/>
      <c r="BB197" s="4"/>
      <c r="BC197" s="4"/>
      <c r="BD197" s="4"/>
      <c r="BE197" s="4"/>
      <c r="BF197" s="4"/>
      <c r="BG197" s="4"/>
      <c r="BH197" s="4"/>
      <c r="BI197" s="4"/>
      <c r="BJ197" s="4"/>
      <c r="BK197" s="4"/>
      <c r="BL197" s="4"/>
      <c r="BM197" s="4"/>
      <c r="BN197" s="4"/>
      <c r="BO197" s="4"/>
      <c r="BP197" s="4"/>
      <c r="BQ197" s="4"/>
      <c r="BR197" s="4"/>
      <c r="BS197" s="4"/>
      <c r="BT197" s="4"/>
      <c r="BU197" s="4"/>
      <c r="BV197" s="4"/>
      <c r="BW197" s="4"/>
      <c r="BX197" s="4"/>
      <c r="BY197" s="4"/>
      <c r="BZ197" s="4"/>
      <c r="CA197" s="4"/>
      <c r="CB197" s="4"/>
      <c r="CC197" s="4"/>
      <c r="CD197" s="4"/>
      <c r="CE197" s="4"/>
      <c r="CF197" s="4"/>
      <c r="CG197" s="4"/>
      <c r="CH197" s="4"/>
      <c r="CI197" s="4"/>
      <c r="CJ197" s="4"/>
      <c r="CK197" s="4"/>
      <c r="CL197" s="4"/>
      <c r="CM197" s="4"/>
      <c r="CN197" s="4"/>
      <c r="CO197" s="4"/>
      <c r="CP197" s="4"/>
      <c r="CQ197" s="4"/>
      <c r="CR197" s="4"/>
      <c r="CS197" s="4"/>
      <c r="CT197" s="4"/>
      <c r="CU197" s="4"/>
      <c r="CV197" s="4"/>
      <c r="CW197" s="4"/>
      <c r="CX197" s="4"/>
      <c r="CY197" s="4"/>
      <c r="CZ197" s="4"/>
      <c r="DA197" s="4"/>
      <c r="DB197" s="4"/>
      <c r="DC197" s="4"/>
      <c r="DD197" s="4"/>
      <c r="DE197" s="4"/>
      <c r="DF197" s="4"/>
      <c r="DG197" s="4"/>
      <c r="DH197" s="4"/>
      <c r="DI197" s="4"/>
      <c r="DJ197" s="4"/>
      <c r="DK197" s="4"/>
      <c r="DL197" s="4"/>
      <c r="DM197" s="4"/>
      <c r="DN197" s="4"/>
      <c r="DO197" s="4"/>
      <c r="DP197" s="4"/>
      <c r="DQ197" s="4"/>
      <c r="DR197" s="4"/>
      <c r="DS197" s="4"/>
      <c r="DT197" s="4"/>
      <c r="DU197" s="4"/>
      <c r="DV197" s="4"/>
      <c r="DW197" s="4"/>
      <c r="DX197" s="4"/>
      <c r="DY197" s="4"/>
      <c r="DZ197" s="4"/>
      <c r="EA197" s="4"/>
      <c r="EB197" s="4"/>
      <c r="EC197" s="4"/>
      <c r="ED197" s="4"/>
      <c r="EE197" s="4"/>
      <c r="EF197" s="4"/>
      <c r="EG197" s="4"/>
      <c r="EH197" s="4"/>
      <c r="EI197" s="4"/>
      <c r="EJ197" s="4"/>
      <c r="EK197" s="4"/>
      <c r="EL197" s="4"/>
      <c r="EM197" s="4"/>
      <c r="EN197" s="4"/>
      <c r="EO197" s="4"/>
      <c r="EP197" s="4"/>
      <c r="EQ197" s="4"/>
      <c r="ER197" s="4"/>
      <c r="ES197" s="4"/>
      <c r="ET197" s="4"/>
      <c r="EU197" s="4"/>
      <c r="EV197" s="4"/>
      <c r="EW197" s="4"/>
      <c r="EX197" s="4"/>
      <c r="EY197" s="4"/>
      <c r="EZ197" s="4"/>
      <c r="FA197" s="4"/>
      <c r="FB197" s="4"/>
      <c r="FC197" s="4"/>
      <c r="FD197" s="4"/>
      <c r="FE197" s="4"/>
      <c r="FF197" s="4"/>
      <c r="FG197" s="4"/>
      <c r="FH197" s="4"/>
      <c r="FI197" s="4"/>
      <c r="FJ197" s="4"/>
      <c r="FK197" s="4"/>
      <c r="FL197" s="4"/>
      <c r="FM197" s="4"/>
      <c r="FN197" s="4"/>
      <c r="FO197" s="4"/>
      <c r="FP197" s="4"/>
    </row>
    <row r="198" spans="1:172">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c r="AA198" s="4"/>
      <c r="AB198" s="4"/>
      <c r="AC198" s="4"/>
      <c r="AD198" s="4"/>
      <c r="AE198" s="4"/>
      <c r="AF198" s="4"/>
      <c r="AG198" s="4"/>
      <c r="AH198" s="4"/>
      <c r="AI198" s="4"/>
      <c r="AJ198" s="4"/>
      <c r="AK198" s="4"/>
      <c r="AL198" s="4"/>
      <c r="AM198" s="4"/>
      <c r="AN198" s="4"/>
      <c r="AO198" s="4"/>
      <c r="AP198" s="4"/>
      <c r="AQ198" s="4"/>
      <c r="AR198" s="4"/>
      <c r="AS198" s="4"/>
      <c r="AT198" s="4"/>
      <c r="AU198" s="4"/>
      <c r="AV198" s="4"/>
      <c r="AW198" s="4"/>
      <c r="AX198" s="4"/>
      <c r="AY198" s="4"/>
      <c r="AZ198" s="4"/>
      <c r="BA198" s="4"/>
      <c r="BB198" s="4"/>
      <c r="BC198" s="4"/>
      <c r="BD198" s="4"/>
      <c r="BE198" s="4"/>
      <c r="BF198" s="4"/>
      <c r="BG198" s="4"/>
      <c r="BH198" s="4"/>
      <c r="BI198" s="4"/>
      <c r="BJ198" s="4"/>
      <c r="BK198" s="4"/>
      <c r="BL198" s="4"/>
      <c r="BM198" s="4"/>
      <c r="BN198" s="4"/>
      <c r="BO198" s="4"/>
      <c r="BP198" s="4"/>
      <c r="BQ198" s="4"/>
      <c r="BR198" s="4"/>
      <c r="BS198" s="4"/>
      <c r="BT198" s="4"/>
      <c r="BU198" s="4"/>
      <c r="BV198" s="4"/>
      <c r="BW198" s="4"/>
      <c r="BX198" s="4"/>
      <c r="BY198" s="4"/>
      <c r="BZ198" s="4"/>
      <c r="CA198" s="4"/>
      <c r="CB198" s="4"/>
      <c r="CC198" s="4"/>
      <c r="CD198" s="4"/>
      <c r="CE198" s="4"/>
      <c r="CF198" s="4"/>
      <c r="CG198" s="4"/>
      <c r="CH198" s="4"/>
      <c r="CI198" s="4"/>
      <c r="CJ198" s="4"/>
      <c r="CK198" s="4"/>
      <c r="CL198" s="4"/>
      <c r="CM198" s="4"/>
      <c r="CN198" s="4"/>
      <c r="CO198" s="4"/>
      <c r="CP198" s="4"/>
      <c r="CQ198" s="4"/>
      <c r="CR198" s="4"/>
      <c r="CS198" s="4"/>
      <c r="CT198" s="4"/>
      <c r="CU198" s="4"/>
      <c r="CV198" s="4"/>
      <c r="CW198" s="4"/>
      <c r="CX198" s="4"/>
      <c r="CY198" s="4"/>
      <c r="CZ198" s="4"/>
      <c r="DA198" s="4"/>
      <c r="DB198" s="4"/>
      <c r="DC198" s="4"/>
      <c r="DD198" s="4"/>
      <c r="DE198" s="4"/>
      <c r="DF198" s="4"/>
      <c r="DG198" s="4"/>
      <c r="DH198" s="4"/>
      <c r="DI198" s="4"/>
      <c r="DJ198" s="4"/>
      <c r="DK198" s="4"/>
      <c r="DL198" s="4"/>
      <c r="DM198" s="4"/>
      <c r="DN198" s="4"/>
      <c r="DO198" s="4"/>
      <c r="DP198" s="4"/>
      <c r="DQ198" s="4"/>
      <c r="DR198" s="4"/>
      <c r="DS198" s="4"/>
      <c r="DT198" s="4"/>
      <c r="DU198" s="4"/>
      <c r="DV198" s="4"/>
      <c r="DW198" s="4"/>
      <c r="DX198" s="4"/>
      <c r="DY198" s="4"/>
      <c r="DZ198" s="4"/>
      <c r="EA198" s="4"/>
      <c r="EB198" s="4"/>
      <c r="EC198" s="4"/>
      <c r="ED198" s="4"/>
      <c r="EE198" s="4"/>
      <c r="EF198" s="4"/>
      <c r="EG198" s="4"/>
      <c r="EH198" s="4"/>
      <c r="EI198" s="4"/>
      <c r="EJ198" s="4"/>
      <c r="EK198" s="4"/>
      <c r="EL198" s="4"/>
      <c r="EM198" s="4"/>
      <c r="EN198" s="4"/>
      <c r="EO198" s="4"/>
      <c r="EP198" s="4"/>
      <c r="EQ198" s="4"/>
      <c r="ER198" s="4"/>
      <c r="ES198" s="4"/>
      <c r="ET198" s="4"/>
      <c r="EU198" s="4"/>
      <c r="EV198" s="4"/>
      <c r="EW198" s="4"/>
      <c r="EX198" s="4"/>
      <c r="EY198" s="4"/>
      <c r="EZ198" s="4"/>
      <c r="FA198" s="4"/>
      <c r="FB198" s="4"/>
      <c r="FC198" s="4"/>
      <c r="FD198" s="4"/>
      <c r="FE198" s="4"/>
      <c r="FF198" s="4"/>
      <c r="FG198" s="4"/>
      <c r="FH198" s="4"/>
      <c r="FI198" s="4"/>
      <c r="FJ198" s="4"/>
      <c r="FK198" s="4"/>
      <c r="FL198" s="4"/>
      <c r="FM198" s="4"/>
      <c r="FN198" s="4"/>
      <c r="FO198" s="4"/>
      <c r="FP198" s="4"/>
    </row>
    <row r="199" spans="1:172">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c r="AA199" s="4"/>
      <c r="AB199" s="4"/>
      <c r="AC199" s="4"/>
      <c r="AD199" s="4"/>
      <c r="AE199" s="4"/>
      <c r="AF199" s="4"/>
      <c r="AG199" s="4"/>
      <c r="AH199" s="4"/>
      <c r="AI199" s="4"/>
      <c r="AJ199" s="4"/>
      <c r="AK199" s="4"/>
      <c r="AL199" s="4"/>
      <c r="AM199" s="4"/>
      <c r="AN199" s="4"/>
      <c r="AO199" s="4"/>
      <c r="AP199" s="4"/>
      <c r="AQ199" s="4"/>
      <c r="AR199" s="4"/>
      <c r="AS199" s="4"/>
      <c r="AT199" s="4"/>
      <c r="AU199" s="4"/>
      <c r="AV199" s="4"/>
      <c r="AW199" s="4"/>
      <c r="AX199" s="4"/>
      <c r="AY199" s="4"/>
      <c r="AZ199" s="4"/>
      <c r="BA199" s="4"/>
      <c r="BB199" s="4"/>
      <c r="BC199" s="4"/>
      <c r="BD199" s="4"/>
      <c r="BE199" s="4"/>
      <c r="BF199" s="4"/>
      <c r="BG199" s="4"/>
      <c r="BH199" s="4"/>
      <c r="BI199" s="4"/>
      <c r="BJ199" s="4"/>
      <c r="BK199" s="4"/>
      <c r="BL199" s="4"/>
      <c r="BM199" s="4"/>
      <c r="BN199" s="4"/>
      <c r="BO199" s="4"/>
      <c r="BP199" s="4"/>
      <c r="BQ199" s="4"/>
      <c r="BR199" s="4"/>
      <c r="BS199" s="4"/>
      <c r="BT199" s="4"/>
      <c r="BU199" s="4"/>
      <c r="BV199" s="4"/>
      <c r="BW199" s="4"/>
      <c r="BX199" s="4"/>
      <c r="BY199" s="4"/>
      <c r="BZ199" s="4"/>
      <c r="CA199" s="4"/>
      <c r="CB199" s="4"/>
      <c r="CC199" s="4"/>
      <c r="CD199" s="4"/>
      <c r="CE199" s="4"/>
      <c r="CF199" s="4"/>
      <c r="CG199" s="4"/>
      <c r="CH199" s="4"/>
      <c r="CI199" s="4"/>
      <c r="CJ199" s="4"/>
      <c r="CK199" s="4"/>
      <c r="CL199" s="4"/>
      <c r="CM199" s="4"/>
      <c r="CN199" s="4"/>
      <c r="CO199" s="4"/>
      <c r="CP199" s="4"/>
      <c r="CQ199" s="4"/>
      <c r="CR199" s="4"/>
      <c r="CS199" s="4"/>
      <c r="CT199" s="4"/>
      <c r="CU199" s="4"/>
      <c r="CV199" s="4"/>
      <c r="CW199" s="4"/>
      <c r="CX199" s="4"/>
      <c r="CY199" s="4"/>
      <c r="CZ199" s="4"/>
      <c r="DA199" s="4"/>
      <c r="DB199" s="4"/>
      <c r="DC199" s="4"/>
      <c r="DD199" s="4"/>
      <c r="DE199" s="4"/>
      <c r="DF199" s="4"/>
      <c r="DG199" s="4"/>
      <c r="DH199" s="4"/>
      <c r="DI199" s="4"/>
      <c r="DJ199" s="4"/>
      <c r="DK199" s="4"/>
      <c r="DL199" s="4"/>
      <c r="DM199" s="4"/>
      <c r="DN199" s="4"/>
      <c r="DO199" s="4"/>
      <c r="DP199" s="4"/>
      <c r="DQ199" s="4"/>
      <c r="DR199" s="4"/>
      <c r="DS199" s="4"/>
      <c r="DT199" s="4"/>
      <c r="DU199" s="4"/>
      <c r="DV199" s="4"/>
      <c r="DW199" s="4"/>
      <c r="DX199" s="4"/>
      <c r="DY199" s="4"/>
      <c r="DZ199" s="4"/>
      <c r="EA199" s="4"/>
      <c r="EB199" s="4"/>
      <c r="EC199" s="4"/>
      <c r="ED199" s="4"/>
      <c r="EE199" s="4"/>
      <c r="EF199" s="4"/>
      <c r="EG199" s="4"/>
      <c r="EH199" s="4"/>
      <c r="EI199" s="4"/>
      <c r="EJ199" s="4"/>
      <c r="EK199" s="4"/>
      <c r="EL199" s="4"/>
      <c r="EM199" s="4"/>
      <c r="EN199" s="4"/>
      <c r="EO199" s="4"/>
      <c r="EP199" s="4"/>
      <c r="EQ199" s="4"/>
      <c r="ER199" s="4"/>
      <c r="ES199" s="4"/>
      <c r="ET199" s="4"/>
      <c r="EU199" s="4"/>
      <c r="EV199" s="4"/>
      <c r="EW199" s="4"/>
      <c r="EX199" s="4"/>
      <c r="EY199" s="4"/>
      <c r="EZ199" s="4"/>
      <c r="FA199" s="4"/>
      <c r="FB199" s="4"/>
      <c r="FC199" s="4"/>
      <c r="FD199" s="4"/>
      <c r="FE199" s="4"/>
      <c r="FF199" s="4"/>
      <c r="FG199" s="4"/>
      <c r="FH199" s="4"/>
      <c r="FI199" s="4"/>
      <c r="FJ199" s="4"/>
      <c r="FK199" s="4"/>
      <c r="FL199" s="4"/>
      <c r="FM199" s="4"/>
      <c r="FN199" s="4"/>
      <c r="FO199" s="4"/>
      <c r="FP199" s="4"/>
    </row>
    <row r="200" spans="1:172">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c r="AA200" s="4"/>
      <c r="AB200" s="4"/>
      <c r="AC200" s="4"/>
      <c r="AD200" s="4"/>
      <c r="AE200" s="4"/>
      <c r="AF200" s="4"/>
      <c r="AG200" s="4"/>
      <c r="AH200" s="4"/>
      <c r="AI200" s="4"/>
      <c r="AJ200" s="4"/>
      <c r="AK200" s="4"/>
      <c r="AU200" s="4"/>
      <c r="AV200" s="4"/>
      <c r="AW200" s="4"/>
      <c r="AX200" s="4"/>
      <c r="AY200" s="4"/>
      <c r="AZ200" s="4"/>
      <c r="BA200" s="4"/>
      <c r="BB200" s="4"/>
      <c r="BC200" s="4"/>
      <c r="BD200" s="4"/>
      <c r="BE200" s="4"/>
      <c r="BF200" s="4"/>
      <c r="BG200" s="4"/>
      <c r="BH200" s="4"/>
      <c r="BI200" s="4"/>
      <c r="BJ200" s="4"/>
      <c r="BK200" s="4"/>
      <c r="BL200" s="4"/>
      <c r="BM200" s="4"/>
      <c r="BN200" s="4"/>
      <c r="BO200" s="4"/>
      <c r="BP200" s="4"/>
      <c r="BQ200" s="4"/>
      <c r="BR200" s="4"/>
      <c r="BS200" s="4"/>
      <c r="BT200" s="4"/>
      <c r="BU200" s="4"/>
      <c r="BV200" s="4"/>
      <c r="BW200" s="4"/>
      <c r="BX200" s="4"/>
      <c r="BY200" s="4"/>
      <c r="BZ200" s="4"/>
      <c r="CA200" s="4"/>
      <c r="CB200" s="4"/>
      <c r="CC200" s="4"/>
      <c r="CD200" s="4"/>
      <c r="CE200" s="4"/>
      <c r="CF200" s="4"/>
      <c r="CG200" s="4"/>
      <c r="CH200" s="4"/>
      <c r="CI200" s="4"/>
      <c r="CJ200" s="4"/>
      <c r="CK200" s="4"/>
      <c r="CL200" s="4"/>
      <c r="CM200" s="4"/>
      <c r="CN200" s="4"/>
      <c r="CO200" s="4"/>
      <c r="CP200" s="4"/>
      <c r="CQ200" s="4"/>
      <c r="CR200" s="4"/>
      <c r="CS200" s="4"/>
      <c r="CT200" s="4"/>
      <c r="CU200" s="4"/>
      <c r="CV200" s="4"/>
      <c r="CW200" s="4"/>
      <c r="CX200" s="4"/>
      <c r="CY200" s="4"/>
      <c r="CZ200" s="4"/>
      <c r="DA200" s="4"/>
      <c r="DB200" s="4"/>
      <c r="DC200" s="4"/>
      <c r="DD200" s="4"/>
      <c r="DE200" s="4"/>
      <c r="DF200" s="4"/>
      <c r="DG200" s="4"/>
      <c r="DH200" s="4"/>
      <c r="DI200" s="4"/>
      <c r="DJ200" s="4"/>
      <c r="DK200" s="4"/>
      <c r="DL200" s="4"/>
      <c r="DM200" s="4"/>
      <c r="DN200" s="4"/>
      <c r="DO200" s="4"/>
      <c r="DP200" s="4"/>
      <c r="DQ200" s="4"/>
      <c r="DR200" s="4"/>
      <c r="DS200" s="4"/>
      <c r="DT200" s="4"/>
      <c r="DU200" s="4"/>
      <c r="DV200" s="4"/>
      <c r="DW200" s="4"/>
      <c r="DX200" s="4"/>
      <c r="DY200" s="4"/>
      <c r="DZ200" s="4"/>
      <c r="EA200" s="4"/>
      <c r="EB200" s="4"/>
      <c r="EC200" s="4"/>
      <c r="ED200" s="4"/>
      <c r="EE200" s="4"/>
      <c r="EF200" s="4"/>
      <c r="EG200" s="4"/>
      <c r="EH200" s="4"/>
      <c r="EI200" s="4"/>
      <c r="EJ200" s="4"/>
      <c r="EK200" s="4"/>
      <c r="EL200" s="4"/>
      <c r="EM200" s="4"/>
      <c r="EN200" s="4"/>
      <c r="EO200" s="4"/>
      <c r="EP200" s="4"/>
      <c r="EQ200" s="4"/>
      <c r="ER200" s="4"/>
      <c r="ES200" s="4"/>
      <c r="ET200" s="4"/>
      <c r="EU200" s="4"/>
      <c r="EV200" s="4"/>
      <c r="EW200" s="4"/>
      <c r="EX200" s="4"/>
      <c r="EY200" s="4"/>
      <c r="EZ200" s="4"/>
      <c r="FA200" s="4"/>
      <c r="FB200" s="4"/>
      <c r="FC200" s="4"/>
      <c r="FD200" s="4"/>
      <c r="FE200" s="4"/>
      <c r="FF200" s="4"/>
      <c r="FG200" s="4"/>
      <c r="FH200" s="4"/>
      <c r="FI200" s="4"/>
      <c r="FJ200" s="4"/>
      <c r="FK200" s="4"/>
      <c r="FL200" s="4"/>
      <c r="FM200" s="4"/>
      <c r="FN200" s="4"/>
      <c r="FO200" s="4"/>
      <c r="FP200" s="4"/>
    </row>
    <row r="201" spans="1:172">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c r="AA201" s="4"/>
      <c r="AB201" s="4"/>
      <c r="AC201" s="4"/>
      <c r="AD201" s="4"/>
      <c r="AE201" s="4"/>
      <c r="AF201" s="4"/>
      <c r="AG201" s="4"/>
      <c r="AH201" s="4"/>
      <c r="AI201" s="4"/>
      <c r="AJ201" s="4"/>
      <c r="AK201" s="4"/>
      <c r="AU201" s="4"/>
      <c r="AV201" s="4"/>
      <c r="AW201" s="4"/>
      <c r="AX201" s="4"/>
      <c r="AY201" s="4"/>
      <c r="AZ201" s="4"/>
      <c r="BA201" s="4"/>
      <c r="BB201" s="4"/>
      <c r="BC201" s="4"/>
      <c r="BD201" s="4"/>
      <c r="BE201" s="4"/>
      <c r="BF201" s="4"/>
      <c r="BG201" s="4"/>
      <c r="BH201" s="4"/>
      <c r="BI201" s="4"/>
      <c r="BJ201" s="4"/>
      <c r="BK201" s="4"/>
      <c r="BL201" s="4"/>
      <c r="BM201" s="4"/>
      <c r="BN201" s="4"/>
      <c r="BO201" s="4"/>
      <c r="BP201" s="4"/>
      <c r="BQ201" s="4"/>
      <c r="BR201" s="4"/>
      <c r="BS201" s="4"/>
      <c r="BT201" s="4"/>
      <c r="BU201" s="4"/>
      <c r="BV201" s="4"/>
      <c r="BW201" s="4"/>
      <c r="BX201" s="4"/>
      <c r="BY201" s="4"/>
      <c r="BZ201" s="4"/>
      <c r="CA201" s="4"/>
      <c r="CB201" s="4"/>
      <c r="CC201" s="4"/>
      <c r="CD201" s="4"/>
      <c r="CE201" s="4"/>
      <c r="CF201" s="4"/>
      <c r="CG201" s="4"/>
      <c r="CH201" s="4"/>
      <c r="CI201" s="4"/>
      <c r="CJ201" s="4"/>
      <c r="CK201" s="4"/>
      <c r="CL201" s="4"/>
      <c r="CM201" s="4"/>
      <c r="CN201" s="4"/>
      <c r="CO201" s="4"/>
      <c r="CP201" s="4"/>
      <c r="CQ201" s="4"/>
      <c r="CR201" s="4"/>
      <c r="CS201" s="4"/>
      <c r="CT201" s="4"/>
      <c r="CU201" s="4"/>
      <c r="CV201" s="4"/>
      <c r="CW201" s="4"/>
      <c r="CX201" s="4"/>
      <c r="CY201" s="4"/>
      <c r="CZ201" s="4"/>
      <c r="DA201" s="4"/>
      <c r="DB201" s="4"/>
      <c r="DC201" s="4"/>
      <c r="DD201" s="4"/>
      <c r="DE201" s="4"/>
      <c r="DF201" s="4"/>
      <c r="DG201" s="4"/>
      <c r="DH201" s="4"/>
      <c r="DI201" s="4"/>
      <c r="DJ201" s="4"/>
      <c r="DK201" s="4"/>
      <c r="DL201" s="4"/>
      <c r="DM201" s="4"/>
      <c r="DN201" s="4"/>
      <c r="DO201" s="4"/>
      <c r="DP201" s="4"/>
      <c r="DQ201" s="4"/>
      <c r="DR201" s="4"/>
      <c r="DS201" s="4"/>
      <c r="DT201" s="4"/>
      <c r="DU201" s="4"/>
      <c r="DV201" s="4"/>
      <c r="DW201" s="4"/>
      <c r="DX201" s="4"/>
      <c r="DY201" s="4"/>
      <c r="DZ201" s="4"/>
      <c r="EA201" s="4"/>
      <c r="EB201" s="4"/>
      <c r="EC201" s="4"/>
      <c r="ED201" s="4"/>
      <c r="EE201" s="4"/>
      <c r="EF201" s="4"/>
      <c r="EG201" s="4"/>
      <c r="EH201" s="4"/>
      <c r="EI201" s="4"/>
      <c r="EJ201" s="4"/>
      <c r="EK201" s="4"/>
      <c r="EL201" s="4"/>
      <c r="EM201" s="4"/>
      <c r="EN201" s="4"/>
      <c r="EO201" s="4"/>
      <c r="EP201" s="4"/>
      <c r="EQ201" s="4"/>
      <c r="ER201" s="4"/>
      <c r="ES201" s="4"/>
      <c r="ET201" s="4"/>
      <c r="EU201" s="4"/>
      <c r="EV201" s="4"/>
      <c r="EW201" s="4"/>
      <c r="EX201" s="4"/>
      <c r="EY201" s="4"/>
      <c r="EZ201" s="4"/>
      <c r="FA201" s="4"/>
      <c r="FB201" s="4"/>
      <c r="FC201" s="4"/>
      <c r="FD201" s="4"/>
      <c r="FE201" s="4"/>
      <c r="FF201" s="4"/>
      <c r="FG201" s="4"/>
      <c r="FH201" s="4"/>
      <c r="FI201" s="4"/>
      <c r="FJ201" s="4"/>
      <c r="FK201" s="4"/>
      <c r="FL201" s="4"/>
      <c r="FM201" s="4"/>
      <c r="FN201" s="4"/>
      <c r="FO201" s="4"/>
      <c r="FP201" s="4"/>
    </row>
    <row r="202" spans="1:172">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c r="AA202" s="4"/>
      <c r="AB202" s="4"/>
      <c r="AU202" s="4"/>
      <c r="AV202" s="4"/>
      <c r="AW202" s="4"/>
      <c r="AX202" s="4"/>
      <c r="AY202" s="4"/>
      <c r="AZ202" s="4"/>
      <c r="BA202" s="4"/>
      <c r="BB202" s="4"/>
      <c r="BC202" s="4"/>
      <c r="BD202" s="4"/>
      <c r="BE202" s="4"/>
      <c r="BF202" s="4"/>
      <c r="BG202" s="4"/>
      <c r="BH202" s="4"/>
      <c r="BI202" s="4"/>
      <c r="BJ202" s="4"/>
      <c r="BK202" s="4"/>
      <c r="BL202" s="4"/>
      <c r="BM202" s="4"/>
      <c r="BN202" s="4"/>
      <c r="BO202" s="4"/>
      <c r="BP202" s="4"/>
      <c r="BQ202" s="4"/>
      <c r="BR202" s="4"/>
      <c r="BS202" s="4"/>
      <c r="BT202" s="4"/>
      <c r="BU202" s="4"/>
      <c r="BV202" s="4"/>
      <c r="BW202" s="4"/>
      <c r="BX202" s="4"/>
      <c r="BY202" s="4"/>
      <c r="BZ202" s="4"/>
      <c r="CA202" s="4"/>
      <c r="CB202" s="4"/>
      <c r="CC202" s="4"/>
      <c r="CD202" s="4"/>
      <c r="CE202" s="4"/>
      <c r="CF202" s="4"/>
      <c r="CG202" s="4"/>
      <c r="CH202" s="4"/>
      <c r="CI202" s="4"/>
      <c r="CJ202" s="4"/>
      <c r="CK202" s="4"/>
      <c r="CL202" s="4"/>
      <c r="CM202" s="4"/>
      <c r="CN202" s="4"/>
      <c r="CO202" s="4"/>
      <c r="CP202" s="4"/>
      <c r="CQ202" s="4"/>
      <c r="CR202" s="4"/>
      <c r="CS202" s="4"/>
      <c r="CT202" s="4"/>
      <c r="CU202" s="4"/>
      <c r="CV202" s="4"/>
      <c r="CW202" s="4"/>
      <c r="CX202" s="4"/>
      <c r="CY202" s="4"/>
      <c r="CZ202" s="4"/>
      <c r="DA202" s="4"/>
      <c r="DB202" s="4"/>
      <c r="DC202" s="4"/>
      <c r="DD202" s="4"/>
      <c r="DE202" s="4"/>
      <c r="DF202" s="4"/>
      <c r="DG202" s="4"/>
      <c r="DH202" s="4"/>
      <c r="DI202" s="4"/>
      <c r="DJ202" s="4"/>
      <c r="DK202" s="4"/>
      <c r="DL202" s="4"/>
      <c r="DM202" s="4"/>
      <c r="DN202" s="4"/>
      <c r="DO202" s="4"/>
      <c r="DP202" s="4"/>
      <c r="DQ202" s="4"/>
      <c r="DR202" s="4"/>
      <c r="DS202" s="4"/>
      <c r="DT202" s="4"/>
      <c r="DU202" s="4"/>
      <c r="DV202" s="4"/>
      <c r="DW202" s="4"/>
      <c r="DX202" s="4"/>
      <c r="DY202" s="4"/>
      <c r="DZ202" s="4"/>
      <c r="EA202" s="4"/>
      <c r="EB202" s="4"/>
      <c r="EC202" s="4"/>
      <c r="ED202" s="4"/>
      <c r="EE202" s="4"/>
      <c r="EF202" s="4"/>
      <c r="EG202" s="4"/>
      <c r="EH202" s="4"/>
      <c r="EI202" s="4"/>
      <c r="EJ202" s="4"/>
      <c r="EK202" s="4"/>
      <c r="EL202" s="4"/>
      <c r="EM202" s="4"/>
      <c r="EN202" s="4"/>
      <c r="EO202" s="4"/>
      <c r="EP202" s="4"/>
      <c r="EQ202" s="4"/>
      <c r="ER202" s="4"/>
      <c r="ES202" s="4"/>
      <c r="ET202" s="4"/>
      <c r="EU202" s="4"/>
      <c r="EV202" s="4"/>
      <c r="EW202" s="4"/>
      <c r="EX202" s="4"/>
      <c r="EY202" s="4"/>
      <c r="EZ202" s="4"/>
      <c r="FA202" s="4"/>
      <c r="FB202" s="4"/>
      <c r="FC202" s="4"/>
      <c r="FD202" s="4"/>
      <c r="FE202" s="4"/>
      <c r="FF202" s="4"/>
      <c r="FG202" s="4"/>
      <c r="FH202" s="4"/>
      <c r="FI202" s="4"/>
      <c r="FJ202" s="4"/>
      <c r="FK202" s="4"/>
      <c r="FL202" s="4"/>
      <c r="FM202" s="4"/>
      <c r="FN202" s="4"/>
      <c r="FO202" s="4"/>
      <c r="FP202" s="4"/>
    </row>
    <row r="203" spans="1:172">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c r="AA203" s="4"/>
      <c r="AB203" s="4"/>
      <c r="AU203" s="4"/>
      <c r="AV203" s="4"/>
      <c r="AW203" s="4"/>
      <c r="AX203" s="4"/>
      <c r="AY203" s="4"/>
      <c r="AZ203" s="4"/>
      <c r="BA203" s="4"/>
      <c r="BB203" s="4"/>
      <c r="BC203" s="4"/>
      <c r="BD203" s="4"/>
      <c r="BE203" s="4"/>
      <c r="BF203" s="4"/>
      <c r="BG203" s="4"/>
      <c r="BH203" s="4"/>
      <c r="BI203" s="4"/>
      <c r="BJ203" s="4"/>
      <c r="BK203" s="4"/>
      <c r="BL203" s="4"/>
      <c r="BM203" s="4"/>
      <c r="BN203" s="4"/>
      <c r="BO203" s="4"/>
      <c r="BP203" s="4"/>
      <c r="BQ203" s="4"/>
      <c r="BR203" s="4"/>
      <c r="BS203" s="4"/>
      <c r="BT203" s="4"/>
      <c r="BU203" s="4"/>
      <c r="BV203" s="4"/>
      <c r="BW203" s="4"/>
      <c r="BX203" s="4"/>
      <c r="BY203" s="4"/>
      <c r="BZ203" s="4"/>
      <c r="CA203" s="4"/>
      <c r="CB203" s="4"/>
      <c r="CC203" s="4"/>
      <c r="CD203" s="4"/>
      <c r="CE203" s="4"/>
      <c r="CF203" s="4"/>
      <c r="CG203" s="4"/>
      <c r="CH203" s="4"/>
      <c r="CI203" s="4"/>
      <c r="CJ203" s="4"/>
      <c r="CK203" s="4"/>
      <c r="CL203" s="4"/>
      <c r="CM203" s="4"/>
      <c r="CN203" s="4"/>
      <c r="CO203" s="4"/>
      <c r="CP203" s="4"/>
      <c r="CQ203" s="4"/>
      <c r="CR203" s="4"/>
      <c r="CS203" s="4"/>
      <c r="CT203" s="4"/>
      <c r="CU203" s="4"/>
      <c r="CV203" s="4"/>
      <c r="CW203" s="4"/>
      <c r="CX203" s="4"/>
      <c r="CY203" s="4"/>
      <c r="CZ203" s="4"/>
      <c r="DA203" s="4"/>
      <c r="DB203" s="4"/>
      <c r="DC203" s="4"/>
      <c r="DD203" s="4"/>
      <c r="DE203" s="4"/>
      <c r="DF203" s="4"/>
      <c r="DG203" s="4"/>
      <c r="DH203" s="4"/>
      <c r="DI203" s="4"/>
      <c r="DJ203" s="4"/>
      <c r="DK203" s="4"/>
      <c r="DL203" s="4"/>
      <c r="DM203" s="4"/>
      <c r="DN203" s="4"/>
      <c r="DO203" s="4"/>
      <c r="DP203" s="4"/>
      <c r="DQ203" s="4"/>
      <c r="DR203" s="4"/>
      <c r="DS203" s="4"/>
      <c r="DT203" s="4"/>
      <c r="DU203" s="4"/>
      <c r="DV203" s="4"/>
      <c r="DW203" s="4"/>
      <c r="DX203" s="4"/>
      <c r="DY203" s="4"/>
      <c r="DZ203" s="4"/>
      <c r="EA203" s="4"/>
      <c r="EB203" s="4"/>
      <c r="EC203" s="4"/>
      <c r="ED203" s="4"/>
      <c r="EE203" s="4"/>
      <c r="EF203" s="4"/>
      <c r="EG203" s="4"/>
      <c r="EH203" s="4"/>
      <c r="EI203" s="4"/>
      <c r="EJ203" s="4"/>
      <c r="EK203" s="4"/>
      <c r="EL203" s="4"/>
      <c r="EM203" s="4"/>
      <c r="EN203" s="4"/>
      <c r="EO203" s="4"/>
      <c r="EP203" s="4"/>
      <c r="EQ203" s="4"/>
      <c r="ER203" s="4"/>
      <c r="ES203" s="4"/>
      <c r="ET203" s="4"/>
      <c r="EU203" s="4"/>
      <c r="EV203" s="4"/>
      <c r="EW203" s="4"/>
      <c r="EX203" s="4"/>
      <c r="EY203" s="4"/>
      <c r="EZ203" s="4"/>
      <c r="FA203" s="4"/>
      <c r="FB203" s="4"/>
      <c r="FC203" s="4"/>
      <c r="FD203" s="4"/>
      <c r="FE203" s="4"/>
      <c r="FF203" s="4"/>
      <c r="FG203" s="4"/>
      <c r="FH203" s="4"/>
      <c r="FI203" s="4"/>
      <c r="FJ203" s="4"/>
      <c r="FK203" s="4"/>
      <c r="FL203" s="4"/>
      <c r="FM203" s="4"/>
      <c r="FN203" s="4"/>
      <c r="FO203" s="4"/>
      <c r="FP203" s="4"/>
    </row>
    <row r="204" spans="1:172">
      <c r="A204" s="4"/>
      <c r="B204" s="4"/>
      <c r="C204" s="4"/>
      <c r="D204" s="4"/>
      <c r="E204" s="4"/>
      <c r="F204" s="4"/>
      <c r="G204" s="4"/>
      <c r="H204" s="4"/>
      <c r="I204" s="4"/>
      <c r="J204" s="4"/>
      <c r="K204" s="4"/>
      <c r="L204" s="4"/>
      <c r="M204" s="4"/>
      <c r="N204" s="4"/>
      <c r="O204" s="4"/>
      <c r="P204" s="4"/>
      <c r="Q204" s="4"/>
      <c r="R204" s="4"/>
      <c r="S204" s="4"/>
      <c r="AU204" s="4"/>
      <c r="AV204" s="4"/>
      <c r="AW204" s="4"/>
      <c r="AX204" s="4"/>
      <c r="AY204" s="4"/>
      <c r="AZ204" s="4"/>
      <c r="BA204" s="4"/>
      <c r="BB204" s="4"/>
      <c r="BC204" s="4"/>
      <c r="BD204" s="4"/>
      <c r="BE204" s="4"/>
      <c r="BF204" s="4"/>
      <c r="BG204" s="4"/>
      <c r="BH204" s="4"/>
      <c r="BI204" s="4"/>
      <c r="BJ204" s="4"/>
      <c r="BK204" s="4"/>
      <c r="BL204" s="4"/>
      <c r="BM204" s="4"/>
      <c r="BN204" s="4"/>
      <c r="BO204" s="4"/>
      <c r="BP204" s="4"/>
      <c r="BQ204" s="4"/>
      <c r="BR204" s="4"/>
      <c r="BS204" s="4"/>
      <c r="BT204" s="4"/>
      <c r="BU204" s="4"/>
      <c r="BV204" s="4"/>
      <c r="BW204" s="4"/>
      <c r="BX204" s="4"/>
      <c r="BY204" s="4"/>
      <c r="BZ204" s="4"/>
      <c r="CA204" s="4"/>
      <c r="CB204" s="4"/>
      <c r="CC204" s="4"/>
      <c r="CD204" s="4"/>
      <c r="CE204" s="4"/>
      <c r="CF204" s="4"/>
      <c r="CG204" s="4"/>
      <c r="CH204" s="4"/>
      <c r="CI204" s="4"/>
      <c r="CJ204" s="4"/>
      <c r="CK204" s="4"/>
      <c r="CL204" s="4"/>
      <c r="CM204" s="4"/>
      <c r="CN204" s="4"/>
      <c r="CO204" s="4"/>
      <c r="CP204" s="4"/>
      <c r="CQ204" s="4"/>
      <c r="CR204" s="4"/>
      <c r="CS204" s="4"/>
      <c r="CT204" s="4"/>
      <c r="CU204" s="4"/>
      <c r="CV204" s="4"/>
      <c r="CW204" s="4"/>
      <c r="CX204" s="4"/>
      <c r="CY204" s="4"/>
      <c r="CZ204" s="4"/>
      <c r="DA204" s="4"/>
      <c r="DB204" s="4"/>
      <c r="DC204" s="4"/>
      <c r="DD204" s="4"/>
      <c r="DE204" s="4"/>
      <c r="DF204" s="4"/>
      <c r="DG204" s="4"/>
      <c r="DH204" s="4"/>
      <c r="DI204" s="4"/>
      <c r="DJ204" s="4"/>
      <c r="DK204" s="4"/>
      <c r="DL204" s="4"/>
      <c r="DM204" s="4"/>
      <c r="DN204" s="4"/>
      <c r="DO204" s="4"/>
      <c r="DP204" s="4"/>
      <c r="DQ204" s="4"/>
      <c r="DR204" s="4"/>
      <c r="DS204" s="4"/>
      <c r="DT204" s="4"/>
      <c r="DU204" s="4"/>
      <c r="DV204" s="4"/>
      <c r="DW204" s="4"/>
      <c r="DX204" s="4"/>
      <c r="DY204" s="4"/>
      <c r="DZ204" s="4"/>
      <c r="EA204" s="4"/>
      <c r="EB204" s="4"/>
      <c r="EC204" s="4"/>
      <c r="ED204" s="4"/>
      <c r="EE204" s="4"/>
      <c r="EF204" s="4"/>
      <c r="EG204" s="4"/>
      <c r="EH204" s="4"/>
      <c r="EI204" s="4"/>
      <c r="EJ204" s="4"/>
      <c r="EK204" s="4"/>
      <c r="EL204" s="4"/>
      <c r="EM204" s="4"/>
      <c r="EN204" s="4"/>
      <c r="EO204" s="4"/>
      <c r="EP204" s="4"/>
      <c r="EQ204" s="4"/>
      <c r="ER204" s="4"/>
      <c r="ES204" s="4"/>
      <c r="ET204" s="4"/>
      <c r="EU204" s="4"/>
      <c r="EV204" s="4"/>
      <c r="EW204" s="4"/>
      <c r="EX204" s="4"/>
      <c r="EY204" s="4"/>
      <c r="EZ204" s="4"/>
      <c r="FA204" s="4"/>
      <c r="FB204" s="4"/>
      <c r="FC204" s="4"/>
      <c r="FD204" s="4"/>
      <c r="FE204" s="4"/>
      <c r="FF204" s="4"/>
      <c r="FG204" s="4"/>
      <c r="FH204" s="4"/>
      <c r="FI204" s="4"/>
      <c r="FJ204" s="4"/>
      <c r="FK204" s="4"/>
      <c r="FL204" s="4"/>
      <c r="FM204" s="4"/>
      <c r="FN204" s="4"/>
      <c r="FO204" s="4"/>
      <c r="FP204" s="4"/>
    </row>
    <row r="205" spans="1:172">
      <c r="A205" s="4"/>
      <c r="B205" s="4"/>
      <c r="C205" s="4"/>
      <c r="D205" s="4"/>
      <c r="E205" s="4"/>
      <c r="F205" s="4"/>
      <c r="G205" s="4"/>
      <c r="H205" s="4"/>
      <c r="I205" s="4"/>
      <c r="J205" s="4"/>
      <c r="K205" s="4"/>
      <c r="L205" s="4"/>
      <c r="M205" s="4"/>
      <c r="N205" s="4"/>
      <c r="O205" s="4"/>
      <c r="P205" s="4"/>
      <c r="Q205" s="4"/>
      <c r="R205" s="4"/>
      <c r="S205" s="4"/>
      <c r="AU205" s="4"/>
      <c r="AV205" s="4"/>
      <c r="AW205" s="4"/>
      <c r="AX205" s="4"/>
      <c r="AY205" s="4"/>
      <c r="AZ205" s="4"/>
      <c r="BA205" s="4"/>
      <c r="BB205" s="4"/>
      <c r="BC205" s="4"/>
      <c r="BD205" s="4"/>
      <c r="BE205" s="4"/>
      <c r="BF205" s="4"/>
      <c r="BG205" s="4"/>
      <c r="BH205" s="4"/>
      <c r="BI205" s="4"/>
      <c r="BJ205" s="4"/>
      <c r="BK205" s="4"/>
      <c r="BL205" s="4"/>
      <c r="BM205" s="4"/>
      <c r="BN205" s="4"/>
      <c r="BO205" s="4"/>
      <c r="BP205" s="4"/>
      <c r="BQ205" s="4"/>
      <c r="BR205" s="4"/>
      <c r="BS205" s="4"/>
      <c r="BT205" s="4"/>
      <c r="BU205" s="4"/>
      <c r="BV205" s="4"/>
      <c r="BW205" s="4"/>
      <c r="BX205" s="4"/>
      <c r="BY205" s="4"/>
      <c r="BZ205" s="4"/>
      <c r="CA205" s="4"/>
      <c r="CB205" s="4"/>
      <c r="CC205" s="4"/>
      <c r="CD205" s="4"/>
      <c r="CE205" s="4"/>
      <c r="CF205" s="4"/>
      <c r="CG205" s="4"/>
      <c r="CH205" s="4"/>
      <c r="CI205" s="4"/>
      <c r="CJ205" s="4"/>
      <c r="CK205" s="4"/>
      <c r="CL205" s="4"/>
      <c r="CM205" s="4"/>
      <c r="CN205" s="4"/>
      <c r="CO205" s="4"/>
      <c r="CP205" s="4"/>
      <c r="CQ205" s="4"/>
      <c r="CR205" s="4"/>
      <c r="CS205" s="4"/>
      <c r="CT205" s="4"/>
      <c r="CU205" s="4"/>
      <c r="CV205" s="4"/>
      <c r="CW205" s="4"/>
      <c r="CX205" s="4"/>
      <c r="CY205" s="4"/>
      <c r="CZ205" s="4"/>
      <c r="DA205" s="4"/>
      <c r="DB205" s="4"/>
      <c r="DC205" s="4"/>
      <c r="DD205" s="4"/>
      <c r="DE205" s="4"/>
      <c r="DF205" s="4"/>
      <c r="DG205" s="4"/>
      <c r="DH205" s="4"/>
      <c r="DI205" s="4"/>
      <c r="DJ205" s="4"/>
      <c r="DK205" s="4"/>
      <c r="DL205" s="4"/>
      <c r="DM205" s="4"/>
      <c r="DN205" s="4"/>
      <c r="DO205" s="4"/>
      <c r="DP205" s="4"/>
      <c r="DQ205" s="4"/>
      <c r="DR205" s="4"/>
      <c r="DS205" s="4"/>
      <c r="DT205" s="4"/>
      <c r="DU205" s="4"/>
      <c r="DV205" s="4"/>
      <c r="DW205" s="4"/>
      <c r="DX205" s="4"/>
      <c r="DY205" s="4"/>
      <c r="DZ205" s="4"/>
      <c r="EA205" s="4"/>
      <c r="EB205" s="4"/>
      <c r="EC205" s="4"/>
      <c r="ED205" s="4"/>
      <c r="EE205" s="4"/>
      <c r="EF205" s="4"/>
      <c r="EG205" s="4"/>
      <c r="EH205" s="4"/>
      <c r="EI205" s="4"/>
      <c r="EJ205" s="4"/>
      <c r="EK205" s="4"/>
      <c r="EL205" s="4"/>
      <c r="EM205" s="4"/>
      <c r="EN205" s="4"/>
      <c r="EO205" s="4"/>
      <c r="EP205" s="4"/>
      <c r="EQ205" s="4"/>
      <c r="ER205" s="4"/>
      <c r="ES205" s="4"/>
      <c r="ET205" s="4"/>
      <c r="EU205" s="4"/>
      <c r="EV205" s="4"/>
      <c r="EW205" s="4"/>
      <c r="EX205" s="4"/>
      <c r="EY205" s="4"/>
      <c r="EZ205" s="4"/>
      <c r="FA205" s="4"/>
      <c r="FB205" s="4"/>
      <c r="FC205" s="4"/>
      <c r="FD205" s="4"/>
      <c r="FE205" s="4"/>
      <c r="FF205" s="4"/>
      <c r="FG205" s="4"/>
      <c r="FH205" s="4"/>
      <c r="FI205" s="4"/>
      <c r="FJ205" s="4"/>
      <c r="FK205" s="4"/>
      <c r="FL205" s="4"/>
      <c r="FM205" s="4"/>
      <c r="FN205" s="4"/>
      <c r="FO205" s="4"/>
      <c r="FP205" s="4"/>
    </row>
    <row r="206" spans="1:172">
      <c r="A206" s="4"/>
      <c r="B206" s="4"/>
      <c r="C206" s="4"/>
      <c r="D206" s="4"/>
      <c r="E206" s="4"/>
      <c r="F206" s="4"/>
      <c r="G206" s="4"/>
      <c r="H206" s="4"/>
      <c r="I206" s="4"/>
      <c r="J206" s="4"/>
      <c r="K206" s="4"/>
      <c r="L206" s="4"/>
      <c r="M206" s="4"/>
      <c r="N206" s="4"/>
      <c r="O206" s="4"/>
      <c r="P206" s="4"/>
      <c r="Q206" s="4"/>
      <c r="R206" s="4"/>
      <c r="S206" s="4"/>
      <c r="AU206" s="4"/>
      <c r="AV206" s="4"/>
      <c r="AW206" s="4"/>
      <c r="AX206" s="4"/>
      <c r="AY206" s="4"/>
      <c r="AZ206" s="4"/>
      <c r="BA206" s="4"/>
      <c r="BB206" s="4"/>
      <c r="BC206" s="4"/>
      <c r="BD206" s="4"/>
      <c r="BE206" s="4"/>
      <c r="BF206" s="4"/>
      <c r="BG206" s="4"/>
      <c r="BH206" s="4"/>
      <c r="BI206" s="4"/>
      <c r="BJ206" s="4"/>
      <c r="BK206" s="4"/>
      <c r="BL206" s="4"/>
      <c r="BM206" s="4"/>
      <c r="BN206" s="4"/>
      <c r="BO206" s="4"/>
      <c r="BP206" s="4"/>
      <c r="BQ206" s="4"/>
      <c r="BR206" s="4"/>
      <c r="BS206" s="4"/>
      <c r="BT206" s="4"/>
      <c r="BU206" s="4"/>
      <c r="BV206" s="4"/>
      <c r="BW206" s="4"/>
      <c r="BX206" s="4"/>
      <c r="BY206" s="4"/>
      <c r="BZ206" s="4"/>
      <c r="CA206" s="4"/>
      <c r="CB206" s="4"/>
      <c r="CC206" s="4"/>
      <c r="CD206" s="4"/>
      <c r="CE206" s="4"/>
      <c r="CF206" s="4"/>
      <c r="CG206" s="4"/>
      <c r="CH206" s="4"/>
      <c r="CI206" s="4"/>
      <c r="CJ206" s="4"/>
      <c r="CK206" s="4"/>
      <c r="CL206" s="4"/>
      <c r="CM206" s="4"/>
      <c r="CN206" s="4"/>
      <c r="CO206" s="4"/>
      <c r="CP206" s="4"/>
      <c r="CQ206" s="4"/>
      <c r="CR206" s="4"/>
      <c r="CS206" s="4"/>
      <c r="CT206" s="4"/>
      <c r="CU206" s="4"/>
      <c r="CV206" s="4"/>
      <c r="CW206" s="4"/>
      <c r="CX206" s="4"/>
      <c r="CY206" s="4"/>
      <c r="CZ206" s="4"/>
      <c r="DA206" s="4"/>
      <c r="DB206" s="4"/>
      <c r="DC206" s="4"/>
      <c r="DD206" s="4"/>
      <c r="DE206" s="4"/>
      <c r="DF206" s="4"/>
      <c r="DG206" s="4"/>
      <c r="DH206" s="4"/>
      <c r="DI206" s="4"/>
      <c r="DJ206" s="4"/>
      <c r="DK206" s="4"/>
      <c r="DL206" s="4"/>
      <c r="DM206" s="4"/>
      <c r="DN206" s="4"/>
      <c r="DO206" s="4"/>
      <c r="DP206" s="4"/>
      <c r="DQ206" s="4"/>
      <c r="DR206" s="4"/>
      <c r="DS206" s="4"/>
      <c r="DT206" s="4"/>
      <c r="DU206" s="4"/>
      <c r="DV206" s="4"/>
      <c r="DW206" s="4"/>
      <c r="DX206" s="4"/>
      <c r="DY206" s="4"/>
      <c r="DZ206" s="4"/>
      <c r="EA206" s="4"/>
      <c r="EB206" s="4"/>
      <c r="EC206" s="4"/>
      <c r="ED206" s="4"/>
      <c r="EE206" s="4"/>
      <c r="EF206" s="4"/>
      <c r="EG206" s="4"/>
      <c r="EH206" s="4"/>
      <c r="EI206" s="4"/>
      <c r="EJ206" s="4"/>
      <c r="EK206" s="4"/>
      <c r="EL206" s="4"/>
      <c r="EM206" s="4"/>
      <c r="EN206" s="4"/>
      <c r="EO206" s="4"/>
      <c r="EP206" s="4"/>
      <c r="EQ206" s="4"/>
      <c r="ER206" s="4"/>
      <c r="ES206" s="4"/>
      <c r="ET206" s="4"/>
      <c r="EU206" s="4"/>
      <c r="EV206" s="4"/>
      <c r="EW206" s="4"/>
      <c r="EX206" s="4"/>
      <c r="EY206" s="4"/>
      <c r="EZ206" s="4"/>
      <c r="FA206" s="4"/>
      <c r="FB206" s="4"/>
      <c r="FC206" s="4"/>
      <c r="FD206" s="4"/>
      <c r="FE206" s="4"/>
      <c r="FF206" s="4"/>
      <c r="FG206" s="4"/>
      <c r="FH206" s="4"/>
      <c r="FI206" s="4"/>
      <c r="FJ206" s="4"/>
      <c r="FK206" s="4"/>
      <c r="FL206" s="4"/>
      <c r="FM206" s="4"/>
      <c r="FN206" s="4"/>
      <c r="FO206" s="4"/>
      <c r="FP206" s="4"/>
    </row>
    <row r="207" spans="1:172">
      <c r="A207" s="4"/>
      <c r="B207" s="4"/>
      <c r="C207" s="4"/>
      <c r="D207" s="4"/>
      <c r="E207" s="4"/>
      <c r="F207" s="4"/>
      <c r="G207" s="4"/>
      <c r="H207" s="4"/>
      <c r="I207" s="4"/>
      <c r="J207" s="4"/>
      <c r="K207" s="4"/>
      <c r="L207" s="4"/>
      <c r="M207" s="4"/>
      <c r="N207" s="4"/>
      <c r="O207" s="4"/>
      <c r="P207" s="4"/>
      <c r="Q207" s="4"/>
      <c r="R207" s="4"/>
      <c r="S207" s="4"/>
      <c r="AU207" s="4"/>
      <c r="AV207" s="4"/>
      <c r="AW207" s="4"/>
      <c r="AX207" s="4"/>
      <c r="AY207" s="4"/>
      <c r="AZ207" s="4"/>
      <c r="BA207" s="4"/>
      <c r="BB207" s="4"/>
      <c r="BC207" s="4"/>
      <c r="BD207" s="4"/>
      <c r="BE207" s="4"/>
      <c r="BF207" s="4"/>
      <c r="BG207" s="4"/>
      <c r="BH207" s="4"/>
      <c r="BI207" s="4"/>
      <c r="BJ207" s="4"/>
      <c r="BK207" s="4"/>
      <c r="BL207" s="4"/>
      <c r="BM207" s="4"/>
      <c r="BN207" s="4"/>
      <c r="BO207" s="4"/>
      <c r="BP207" s="4"/>
      <c r="BQ207" s="4"/>
      <c r="BR207" s="4"/>
      <c r="BS207" s="4"/>
      <c r="BT207" s="4"/>
      <c r="BU207" s="4"/>
      <c r="BV207" s="4"/>
      <c r="BW207" s="4"/>
      <c r="BX207" s="4"/>
      <c r="BY207" s="4"/>
      <c r="BZ207" s="4"/>
      <c r="CA207" s="4"/>
      <c r="CB207" s="4"/>
      <c r="CC207" s="4"/>
      <c r="CD207" s="4"/>
      <c r="CE207" s="4"/>
      <c r="CF207" s="4"/>
      <c r="CG207" s="4"/>
      <c r="CH207" s="4"/>
      <c r="CI207" s="4"/>
      <c r="CJ207" s="4"/>
      <c r="CK207" s="4"/>
      <c r="CL207" s="4"/>
      <c r="CM207" s="4"/>
      <c r="CN207" s="4"/>
      <c r="CO207" s="4"/>
      <c r="CP207" s="4"/>
      <c r="CQ207" s="4"/>
      <c r="CR207" s="4"/>
      <c r="CS207" s="4"/>
      <c r="CT207" s="4"/>
      <c r="CU207" s="4"/>
      <c r="CV207" s="4"/>
      <c r="CW207" s="4"/>
      <c r="CX207" s="4"/>
      <c r="CY207" s="4"/>
      <c r="CZ207" s="4"/>
      <c r="DA207" s="4"/>
      <c r="DB207" s="4"/>
      <c r="DC207" s="4"/>
      <c r="DD207" s="4"/>
      <c r="DE207" s="4"/>
      <c r="DF207" s="4"/>
      <c r="DG207" s="4"/>
      <c r="DH207" s="4"/>
      <c r="DI207" s="4"/>
      <c r="DJ207" s="4"/>
      <c r="DK207" s="4"/>
      <c r="DL207" s="4"/>
      <c r="DM207" s="4"/>
      <c r="DN207" s="4"/>
      <c r="DO207" s="4"/>
      <c r="DP207" s="4"/>
      <c r="DQ207" s="4"/>
      <c r="DR207" s="4"/>
      <c r="DS207" s="4"/>
      <c r="DT207" s="4"/>
      <c r="DU207" s="4"/>
      <c r="DV207" s="4"/>
      <c r="DW207" s="4"/>
      <c r="DX207" s="4"/>
      <c r="DY207" s="4"/>
      <c r="DZ207" s="4"/>
      <c r="EA207" s="4"/>
      <c r="EB207" s="4"/>
      <c r="EC207" s="4"/>
      <c r="ED207" s="4"/>
      <c r="EE207" s="4"/>
      <c r="EF207" s="4"/>
      <c r="EG207" s="4"/>
      <c r="EH207" s="4"/>
      <c r="EI207" s="4"/>
      <c r="EJ207" s="4"/>
      <c r="EK207" s="4"/>
      <c r="EL207" s="4"/>
      <c r="EM207" s="4"/>
      <c r="EN207" s="4"/>
      <c r="EO207" s="4"/>
      <c r="EP207" s="4"/>
      <c r="EQ207" s="4"/>
      <c r="ER207" s="4"/>
      <c r="ES207" s="4"/>
      <c r="ET207" s="4"/>
      <c r="EU207" s="4"/>
      <c r="EV207" s="4"/>
      <c r="EW207" s="4"/>
      <c r="EX207" s="4"/>
      <c r="EY207" s="4"/>
      <c r="EZ207" s="4"/>
      <c r="FA207" s="4"/>
      <c r="FB207" s="4"/>
      <c r="FC207" s="4"/>
      <c r="FD207" s="4"/>
      <c r="FE207" s="4"/>
      <c r="FF207" s="4"/>
      <c r="FG207" s="4"/>
      <c r="FH207" s="4"/>
      <c r="FI207" s="4"/>
      <c r="FJ207" s="4"/>
      <c r="FK207" s="4"/>
      <c r="FL207" s="4"/>
      <c r="FM207" s="4"/>
      <c r="FN207" s="4"/>
      <c r="FO207" s="4"/>
      <c r="FP207" s="4"/>
    </row>
    <row r="208" spans="1:172">
      <c r="A208" s="4"/>
      <c r="B208" s="4"/>
      <c r="C208" s="4"/>
      <c r="D208" s="4"/>
      <c r="E208" s="4"/>
      <c r="F208" s="4"/>
      <c r="G208" s="4"/>
      <c r="H208" s="4"/>
      <c r="I208" s="4"/>
      <c r="J208" s="4"/>
      <c r="K208" s="4"/>
      <c r="L208" s="4"/>
      <c r="M208" s="4"/>
      <c r="N208" s="4"/>
      <c r="O208" s="4"/>
      <c r="P208" s="4"/>
      <c r="Q208" s="4"/>
      <c r="R208" s="4"/>
      <c r="S208" s="4"/>
      <c r="ES208" s="4"/>
      <c r="ET208" s="4"/>
      <c r="EU208" s="4"/>
      <c r="EV208" s="4"/>
      <c r="EW208" s="4"/>
      <c r="EX208" s="4"/>
      <c r="EY208" s="4"/>
      <c r="EZ208" s="4"/>
      <c r="FA208" s="4"/>
      <c r="FB208" s="4"/>
      <c r="FC208" s="4"/>
      <c r="FD208" s="4"/>
      <c r="FE208" s="4"/>
      <c r="FF208" s="4"/>
      <c r="FG208" s="4"/>
      <c r="FH208" s="4"/>
      <c r="FI208" s="4"/>
      <c r="FJ208" s="4"/>
      <c r="FK208" s="4"/>
      <c r="FL208" s="4"/>
      <c r="FM208" s="4"/>
      <c r="FN208" s="4"/>
      <c r="FO208" s="4"/>
      <c r="FP208" s="4"/>
    </row>
  </sheetData>
  <mergeCells count="1454">
    <mergeCell ref="AO35:AQ35"/>
    <mergeCell ref="AR35:AT35"/>
    <mergeCell ref="AL35:AN35"/>
    <mergeCell ref="AL36:AN36"/>
    <mergeCell ref="AO36:AQ36"/>
    <mergeCell ref="AR36:AT36"/>
    <mergeCell ref="O37:AR38"/>
    <mergeCell ref="A41:J41"/>
    <mergeCell ref="K41:AT41"/>
    <mergeCell ref="AU41:CB41"/>
    <mergeCell ref="CC41:DJ41"/>
    <mergeCell ref="DK41:ER41"/>
    <mergeCell ref="AI35:AK35"/>
    <mergeCell ref="K36:M36"/>
    <mergeCell ref="N36:P36"/>
    <mergeCell ref="Q36:S36"/>
    <mergeCell ref="T36:V36"/>
    <mergeCell ref="W36:Y36"/>
    <mergeCell ref="Z36:AB36"/>
    <mergeCell ref="AC36:AE36"/>
    <mergeCell ref="AF36:AH36"/>
    <mergeCell ref="AI36:AK36"/>
    <mergeCell ref="AF34:AH34"/>
    <mergeCell ref="AI34:AK34"/>
    <mergeCell ref="K35:M35"/>
    <mergeCell ref="N35:P35"/>
    <mergeCell ref="Q35:S35"/>
    <mergeCell ref="T35:V35"/>
    <mergeCell ref="W35:Y35"/>
    <mergeCell ref="Z35:AB35"/>
    <mergeCell ref="AC35:AE35"/>
    <mergeCell ref="AF35:AH35"/>
    <mergeCell ref="K34:M34"/>
    <mergeCell ref="N34:P34"/>
    <mergeCell ref="Q34:S34"/>
    <mergeCell ref="T34:V34"/>
    <mergeCell ref="W34:Y34"/>
    <mergeCell ref="Z34:AB34"/>
    <mergeCell ref="AC34:AE34"/>
    <mergeCell ref="DC33:DD33"/>
    <mergeCell ref="DE33:DG33"/>
    <mergeCell ref="DH33:DJ33"/>
    <mergeCell ref="EB33:EE33"/>
    <mergeCell ref="EF33:EH33"/>
    <mergeCell ref="EI33:EJ33"/>
    <mergeCell ref="BU33:BV33"/>
    <mergeCell ref="BW33:BY33"/>
    <mergeCell ref="BZ33:CB33"/>
    <mergeCell ref="CT33:CW33"/>
    <mergeCell ref="CX33:CZ33"/>
    <mergeCell ref="DA33:DB33"/>
    <mergeCell ref="AC33:AE33"/>
    <mergeCell ref="AF33:AH33"/>
    <mergeCell ref="AI33:AK33"/>
    <mergeCell ref="BL33:BO33"/>
    <mergeCell ref="BP33:BR33"/>
    <mergeCell ref="BS33:BT33"/>
    <mergeCell ref="AL34:AN34"/>
    <mergeCell ref="AO34:AQ34"/>
    <mergeCell ref="AR34:AT34"/>
    <mergeCell ref="EI32:EJ32"/>
    <mergeCell ref="EK32:EL32"/>
    <mergeCell ref="EM32:EO32"/>
    <mergeCell ref="EP32:ER32"/>
    <mergeCell ref="K33:M33"/>
    <mergeCell ref="N33:P33"/>
    <mergeCell ref="Q33:S33"/>
    <mergeCell ref="T33:V33"/>
    <mergeCell ref="W33:Y33"/>
    <mergeCell ref="Z33:AB33"/>
    <mergeCell ref="DC32:DD32"/>
    <mergeCell ref="DE32:DG32"/>
    <mergeCell ref="DH32:DJ32"/>
    <mergeCell ref="DM32:DT32"/>
    <mergeCell ref="EB32:EE32"/>
    <mergeCell ref="EF32:EH32"/>
    <mergeCell ref="BW32:BY32"/>
    <mergeCell ref="BZ32:CB32"/>
    <mergeCell ref="CE32:CL32"/>
    <mergeCell ref="CT32:CW32"/>
    <mergeCell ref="CX32:CZ32"/>
    <mergeCell ref="DA32:DB32"/>
    <mergeCell ref="AF32:AH32"/>
    <mergeCell ref="AI32:AK32"/>
    <mergeCell ref="BL32:BO32"/>
    <mergeCell ref="BP32:BR32"/>
    <mergeCell ref="BS32:BT32"/>
    <mergeCell ref="BU32:BV32"/>
    <mergeCell ref="EK33:EL33"/>
    <mergeCell ref="EM33:EO33"/>
    <mergeCell ref="EP33:ER33"/>
    <mergeCell ref="AL32:AN32"/>
    <mergeCell ref="EK31:EL31"/>
    <mergeCell ref="EM31:EO31"/>
    <mergeCell ref="EP31:ER31"/>
    <mergeCell ref="K32:M32"/>
    <mergeCell ref="N32:P32"/>
    <mergeCell ref="Q32:S32"/>
    <mergeCell ref="T32:V32"/>
    <mergeCell ref="W32:Y32"/>
    <mergeCell ref="Z32:AB32"/>
    <mergeCell ref="AC32:AE32"/>
    <mergeCell ref="DT31:DU31"/>
    <mergeCell ref="DV31:DX31"/>
    <mergeCell ref="DY31:EA31"/>
    <mergeCell ref="EB31:EE31"/>
    <mergeCell ref="EF31:EH31"/>
    <mergeCell ref="EI31:EJ31"/>
    <mergeCell ref="DC31:DD31"/>
    <mergeCell ref="DE31:DG31"/>
    <mergeCell ref="DH31:DJ31"/>
    <mergeCell ref="DK31:DN31"/>
    <mergeCell ref="DO31:DQ31"/>
    <mergeCell ref="DR31:DS31"/>
    <mergeCell ref="CL31:CM31"/>
    <mergeCell ref="CN31:CP31"/>
    <mergeCell ref="CQ31:CS31"/>
    <mergeCell ref="CT31:CW31"/>
    <mergeCell ref="CX31:CZ31"/>
    <mergeCell ref="DA31:DB31"/>
    <mergeCell ref="BU31:BV31"/>
    <mergeCell ref="BW31:BY31"/>
    <mergeCell ref="BZ31:CB31"/>
    <mergeCell ref="CC31:CF31"/>
    <mergeCell ref="CG31:CI31"/>
    <mergeCell ref="CJ31:CK31"/>
    <mergeCell ref="BD31:BE31"/>
    <mergeCell ref="BF31:BH31"/>
    <mergeCell ref="BI31:BK31"/>
    <mergeCell ref="BL31:BO31"/>
    <mergeCell ref="BP31:BR31"/>
    <mergeCell ref="BS31:BT31"/>
    <mergeCell ref="AC31:AE31"/>
    <mergeCell ref="AF31:AH31"/>
    <mergeCell ref="AI31:AK31"/>
    <mergeCell ref="AU31:AX31"/>
    <mergeCell ref="AY31:BA31"/>
    <mergeCell ref="BB31:BC31"/>
    <mergeCell ref="K31:M31"/>
    <mergeCell ref="N31:P31"/>
    <mergeCell ref="Q31:S31"/>
    <mergeCell ref="T31:V31"/>
    <mergeCell ref="W31:Y31"/>
    <mergeCell ref="Z31:AB31"/>
    <mergeCell ref="AL31:AN31"/>
    <mergeCell ref="AO31:AQ31"/>
    <mergeCell ref="AR31:AT31"/>
    <mergeCell ref="EB30:EE30"/>
    <mergeCell ref="EF30:EH30"/>
    <mergeCell ref="EI30:EJ30"/>
    <mergeCell ref="EK30:EL30"/>
    <mergeCell ref="EM30:EO30"/>
    <mergeCell ref="EP30:ER30"/>
    <mergeCell ref="DK30:DN30"/>
    <mergeCell ref="DO30:DQ30"/>
    <mergeCell ref="DR30:DS30"/>
    <mergeCell ref="DT30:DU30"/>
    <mergeCell ref="DV30:DX30"/>
    <mergeCell ref="DY30:EA30"/>
    <mergeCell ref="CT30:CW30"/>
    <mergeCell ref="CX30:CZ30"/>
    <mergeCell ref="DA30:DB30"/>
    <mergeCell ref="DC30:DD30"/>
    <mergeCell ref="DE30:DG30"/>
    <mergeCell ref="DH30:DJ30"/>
    <mergeCell ref="CC30:CF30"/>
    <mergeCell ref="CG30:CI30"/>
    <mergeCell ref="CJ30:CK30"/>
    <mergeCell ref="CL30:CM30"/>
    <mergeCell ref="CN30:CP30"/>
    <mergeCell ref="CQ30:CS30"/>
    <mergeCell ref="BL30:BO30"/>
    <mergeCell ref="BP30:BR30"/>
    <mergeCell ref="BS30:BT30"/>
    <mergeCell ref="BU30:BV30"/>
    <mergeCell ref="BW30:BY30"/>
    <mergeCell ref="BZ30:CB30"/>
    <mergeCell ref="AU30:AX30"/>
    <mergeCell ref="AY30:BA30"/>
    <mergeCell ref="BB30:BC30"/>
    <mergeCell ref="BD30:BE30"/>
    <mergeCell ref="BF30:BH30"/>
    <mergeCell ref="BI30:BK30"/>
    <mergeCell ref="AC30:AE30"/>
    <mergeCell ref="AF30:AH30"/>
    <mergeCell ref="AI30:AK30"/>
    <mergeCell ref="AL30:AN30"/>
    <mergeCell ref="AO30:AQ30"/>
    <mergeCell ref="AR30:AT30"/>
    <mergeCell ref="K30:M30"/>
    <mergeCell ref="N30:P30"/>
    <mergeCell ref="Q30:S30"/>
    <mergeCell ref="T30:V30"/>
    <mergeCell ref="W30:Y30"/>
    <mergeCell ref="Z30:AB30"/>
    <mergeCell ref="EB29:EE29"/>
    <mergeCell ref="EF29:EH29"/>
    <mergeCell ref="EI29:EJ29"/>
    <mergeCell ref="EK29:EL29"/>
    <mergeCell ref="EM29:EO29"/>
    <mergeCell ref="BL29:BO29"/>
    <mergeCell ref="BP29:BR29"/>
    <mergeCell ref="BS29:BT29"/>
    <mergeCell ref="BU29:BV29"/>
    <mergeCell ref="BW29:BY29"/>
    <mergeCell ref="BZ29:CB29"/>
    <mergeCell ref="AU29:AX29"/>
    <mergeCell ref="AY29:BA29"/>
    <mergeCell ref="BB29:BC29"/>
    <mergeCell ref="BD29:BE29"/>
    <mergeCell ref="BF29:BH29"/>
    <mergeCell ref="BI29:BK29"/>
    <mergeCell ref="AC29:AE29"/>
    <mergeCell ref="AF29:AH29"/>
    <mergeCell ref="AI29:AK29"/>
    <mergeCell ref="AL29:AN29"/>
    <mergeCell ref="AO29:AQ29"/>
    <mergeCell ref="AR29:AT29"/>
    <mergeCell ref="K29:M29"/>
    <mergeCell ref="N29:P29"/>
    <mergeCell ref="Q29:S29"/>
    <mergeCell ref="EP29:ER29"/>
    <mergeCell ref="DK29:DN29"/>
    <mergeCell ref="DO29:DQ29"/>
    <mergeCell ref="DR29:DS29"/>
    <mergeCell ref="DT29:DU29"/>
    <mergeCell ref="DV29:DX29"/>
    <mergeCell ref="DY29:EA29"/>
    <mergeCell ref="CT29:CW29"/>
    <mergeCell ref="CX29:CZ29"/>
    <mergeCell ref="DA29:DB29"/>
    <mergeCell ref="DC29:DD29"/>
    <mergeCell ref="DE29:DG29"/>
    <mergeCell ref="DH29:DJ29"/>
    <mergeCell ref="CC29:CF29"/>
    <mergeCell ref="CG29:CI29"/>
    <mergeCell ref="CJ29:CK29"/>
    <mergeCell ref="CL29:CM29"/>
    <mergeCell ref="CN29:CP29"/>
    <mergeCell ref="CQ29:CS29"/>
    <mergeCell ref="T29:V29"/>
    <mergeCell ref="W29:Y29"/>
    <mergeCell ref="Z29:AB29"/>
    <mergeCell ref="EB28:EE28"/>
    <mergeCell ref="EF28:EH28"/>
    <mergeCell ref="EI28:EJ28"/>
    <mergeCell ref="EK28:EL28"/>
    <mergeCell ref="EM28:EO28"/>
    <mergeCell ref="EP28:ER28"/>
    <mergeCell ref="DK28:DN28"/>
    <mergeCell ref="DO28:DQ28"/>
    <mergeCell ref="DR28:DS28"/>
    <mergeCell ref="DT28:DU28"/>
    <mergeCell ref="DV28:DX28"/>
    <mergeCell ref="DY28:EA28"/>
    <mergeCell ref="CT28:CW28"/>
    <mergeCell ref="CX28:CZ28"/>
    <mergeCell ref="DA28:DB28"/>
    <mergeCell ref="DC28:DD28"/>
    <mergeCell ref="DE28:DG28"/>
    <mergeCell ref="DH28:DJ28"/>
    <mergeCell ref="CC28:CF28"/>
    <mergeCell ref="CG28:CI28"/>
    <mergeCell ref="CJ28:CK28"/>
    <mergeCell ref="CL28:CM28"/>
    <mergeCell ref="CN28:CP28"/>
    <mergeCell ref="CQ28:CS28"/>
    <mergeCell ref="BL28:BO28"/>
    <mergeCell ref="BP28:BR28"/>
    <mergeCell ref="BS28:BT28"/>
    <mergeCell ref="BU28:BV28"/>
    <mergeCell ref="BW28:BY28"/>
    <mergeCell ref="BZ28:CB28"/>
    <mergeCell ref="AU28:AX28"/>
    <mergeCell ref="AY28:BA28"/>
    <mergeCell ref="BB28:BC28"/>
    <mergeCell ref="BD28:BE28"/>
    <mergeCell ref="BF28:BH28"/>
    <mergeCell ref="BI28:BK28"/>
    <mergeCell ref="AC28:AE28"/>
    <mergeCell ref="AF28:AH28"/>
    <mergeCell ref="AI28:AK28"/>
    <mergeCell ref="AL28:AN28"/>
    <mergeCell ref="AO28:AQ28"/>
    <mergeCell ref="AR28:AT28"/>
    <mergeCell ref="K28:M28"/>
    <mergeCell ref="N28:P28"/>
    <mergeCell ref="Q28:S28"/>
    <mergeCell ref="T28:V28"/>
    <mergeCell ref="W28:Y28"/>
    <mergeCell ref="Z28:AB28"/>
    <mergeCell ref="EB27:EE27"/>
    <mergeCell ref="EF27:EH27"/>
    <mergeCell ref="EI27:EJ27"/>
    <mergeCell ref="EK27:EL27"/>
    <mergeCell ref="EM27:EO27"/>
    <mergeCell ref="EP27:ER27"/>
    <mergeCell ref="DK27:DN27"/>
    <mergeCell ref="DO27:DQ27"/>
    <mergeCell ref="DR27:DS27"/>
    <mergeCell ref="DT27:DU27"/>
    <mergeCell ref="DV27:DX27"/>
    <mergeCell ref="DY27:EA27"/>
    <mergeCell ref="CT27:CW27"/>
    <mergeCell ref="CX27:CZ27"/>
    <mergeCell ref="DA27:DB27"/>
    <mergeCell ref="DC27:DD27"/>
    <mergeCell ref="DE27:DG27"/>
    <mergeCell ref="DH27:DJ27"/>
    <mergeCell ref="CC27:CF27"/>
    <mergeCell ref="CG27:CI27"/>
    <mergeCell ref="CJ27:CK27"/>
    <mergeCell ref="CL27:CM27"/>
    <mergeCell ref="CN27:CP27"/>
    <mergeCell ref="CQ27:CS27"/>
    <mergeCell ref="BL27:BO27"/>
    <mergeCell ref="BP27:BR27"/>
    <mergeCell ref="BS27:BT27"/>
    <mergeCell ref="BU27:BV27"/>
    <mergeCell ref="BW27:BY27"/>
    <mergeCell ref="BZ27:CB27"/>
    <mergeCell ref="AU27:AX27"/>
    <mergeCell ref="AY27:BA27"/>
    <mergeCell ref="BB27:BC27"/>
    <mergeCell ref="BD27:BE27"/>
    <mergeCell ref="BF27:BH27"/>
    <mergeCell ref="BI27:BK27"/>
    <mergeCell ref="AC27:AE27"/>
    <mergeCell ref="AF27:AH27"/>
    <mergeCell ref="AI27:AK27"/>
    <mergeCell ref="AL27:AN27"/>
    <mergeCell ref="AO27:AQ27"/>
    <mergeCell ref="AR27:AT27"/>
    <mergeCell ref="K27:M27"/>
    <mergeCell ref="N27:P27"/>
    <mergeCell ref="Q27:S27"/>
    <mergeCell ref="T27:V27"/>
    <mergeCell ref="W27:Y27"/>
    <mergeCell ref="Z27:AB27"/>
    <mergeCell ref="EB26:EE26"/>
    <mergeCell ref="EF26:EH26"/>
    <mergeCell ref="EI26:EJ26"/>
    <mergeCell ref="EK26:EL26"/>
    <mergeCell ref="EM26:EO26"/>
    <mergeCell ref="BL26:BO26"/>
    <mergeCell ref="BP26:BR26"/>
    <mergeCell ref="BS26:BT26"/>
    <mergeCell ref="BU26:BV26"/>
    <mergeCell ref="BW26:BY26"/>
    <mergeCell ref="BZ26:CB26"/>
    <mergeCell ref="AU26:AX26"/>
    <mergeCell ref="AY26:BA26"/>
    <mergeCell ref="BB26:BC26"/>
    <mergeCell ref="BD26:BE26"/>
    <mergeCell ref="BF26:BH26"/>
    <mergeCell ref="BI26:BK26"/>
    <mergeCell ref="AC26:AE26"/>
    <mergeCell ref="AF26:AH26"/>
    <mergeCell ref="AI26:AK26"/>
    <mergeCell ref="EP26:ER26"/>
    <mergeCell ref="DK26:DN26"/>
    <mergeCell ref="DO26:DQ26"/>
    <mergeCell ref="DR26:DS26"/>
    <mergeCell ref="DT26:DU26"/>
    <mergeCell ref="DV26:DX26"/>
    <mergeCell ref="DY26:EA26"/>
    <mergeCell ref="CT26:CW26"/>
    <mergeCell ref="CX26:CZ26"/>
    <mergeCell ref="DA26:DB26"/>
    <mergeCell ref="DC26:DD26"/>
    <mergeCell ref="DE26:DG26"/>
    <mergeCell ref="DH26:DJ26"/>
    <mergeCell ref="CC26:CF26"/>
    <mergeCell ref="CG26:CI26"/>
    <mergeCell ref="CJ26:CK26"/>
    <mergeCell ref="CL26:CM26"/>
    <mergeCell ref="CN26:CP26"/>
    <mergeCell ref="CQ26:CS26"/>
    <mergeCell ref="AL26:AN26"/>
    <mergeCell ref="AO26:AQ26"/>
    <mergeCell ref="AR26:AT26"/>
    <mergeCell ref="K26:M26"/>
    <mergeCell ref="N26:P26"/>
    <mergeCell ref="Q26:S26"/>
    <mergeCell ref="T26:V26"/>
    <mergeCell ref="W26:Y26"/>
    <mergeCell ref="Z26:AB26"/>
    <mergeCell ref="EB25:EE25"/>
    <mergeCell ref="EF25:EH25"/>
    <mergeCell ref="EI25:EJ25"/>
    <mergeCell ref="EK25:EL25"/>
    <mergeCell ref="EM25:EO25"/>
    <mergeCell ref="BL25:BO25"/>
    <mergeCell ref="BP25:BR25"/>
    <mergeCell ref="BS25:BT25"/>
    <mergeCell ref="BU25:BV25"/>
    <mergeCell ref="BW25:BY25"/>
    <mergeCell ref="BZ25:CB25"/>
    <mergeCell ref="AU25:AX25"/>
    <mergeCell ref="AY25:BA25"/>
    <mergeCell ref="BB25:BC25"/>
    <mergeCell ref="BD25:BE25"/>
    <mergeCell ref="BF25:BH25"/>
    <mergeCell ref="BI25:BK25"/>
    <mergeCell ref="AC25:AE25"/>
    <mergeCell ref="AF25:AH25"/>
    <mergeCell ref="AI25:AK25"/>
    <mergeCell ref="AL25:AN25"/>
    <mergeCell ref="AO25:AQ25"/>
    <mergeCell ref="AR25:AT25"/>
    <mergeCell ref="EP25:ER25"/>
    <mergeCell ref="DK25:DN25"/>
    <mergeCell ref="DO25:DQ25"/>
    <mergeCell ref="DR25:DS25"/>
    <mergeCell ref="DT25:DU25"/>
    <mergeCell ref="DV25:DX25"/>
    <mergeCell ref="DY25:EA25"/>
    <mergeCell ref="CT25:CW25"/>
    <mergeCell ref="CX25:CZ25"/>
    <mergeCell ref="DA25:DB25"/>
    <mergeCell ref="DC25:DD25"/>
    <mergeCell ref="DE25:DG25"/>
    <mergeCell ref="DH25:DJ25"/>
    <mergeCell ref="CC25:CF25"/>
    <mergeCell ref="CG25:CI25"/>
    <mergeCell ref="CJ25:CK25"/>
    <mergeCell ref="CL25:CM25"/>
    <mergeCell ref="CN25:CP25"/>
    <mergeCell ref="CQ25:CS25"/>
    <mergeCell ref="K25:M25"/>
    <mergeCell ref="N25:P25"/>
    <mergeCell ref="Q25:S25"/>
    <mergeCell ref="T25:V25"/>
    <mergeCell ref="W25:Y25"/>
    <mergeCell ref="Z25:AB25"/>
    <mergeCell ref="EB24:EE24"/>
    <mergeCell ref="EF24:EH24"/>
    <mergeCell ref="EI24:EJ24"/>
    <mergeCell ref="EK24:EL24"/>
    <mergeCell ref="EM24:EO24"/>
    <mergeCell ref="EP24:ER24"/>
    <mergeCell ref="DK24:DN24"/>
    <mergeCell ref="DO24:DQ24"/>
    <mergeCell ref="DR24:DS24"/>
    <mergeCell ref="DT24:DU24"/>
    <mergeCell ref="DV24:DX24"/>
    <mergeCell ref="DY24:EA24"/>
    <mergeCell ref="CT24:CW24"/>
    <mergeCell ref="CX24:CZ24"/>
    <mergeCell ref="DA24:DB24"/>
    <mergeCell ref="DC24:DD24"/>
    <mergeCell ref="DE24:DG24"/>
    <mergeCell ref="DH24:DJ24"/>
    <mergeCell ref="CC24:CF24"/>
    <mergeCell ref="CG24:CI24"/>
    <mergeCell ref="CJ24:CK24"/>
    <mergeCell ref="CL24:CM24"/>
    <mergeCell ref="CN24:CP24"/>
    <mergeCell ref="CQ24:CS24"/>
    <mergeCell ref="BL24:BO24"/>
    <mergeCell ref="BP24:BR24"/>
    <mergeCell ref="BS24:BT24"/>
    <mergeCell ref="BU24:BV24"/>
    <mergeCell ref="BW24:BY24"/>
    <mergeCell ref="BZ24:CB24"/>
    <mergeCell ref="AU24:AX24"/>
    <mergeCell ref="AY24:BA24"/>
    <mergeCell ref="BB24:BC24"/>
    <mergeCell ref="BD24:BE24"/>
    <mergeCell ref="BF24:BH24"/>
    <mergeCell ref="BI24:BK24"/>
    <mergeCell ref="AC24:AE24"/>
    <mergeCell ref="AF24:AH24"/>
    <mergeCell ref="AI24:AK24"/>
    <mergeCell ref="AL24:AN24"/>
    <mergeCell ref="AO24:AQ24"/>
    <mergeCell ref="AR24:AT24"/>
    <mergeCell ref="K24:M24"/>
    <mergeCell ref="N24:P24"/>
    <mergeCell ref="Q24:S24"/>
    <mergeCell ref="T24:V24"/>
    <mergeCell ref="W24:Y24"/>
    <mergeCell ref="Z24:AB24"/>
    <mergeCell ref="EB23:EE23"/>
    <mergeCell ref="EF23:EH23"/>
    <mergeCell ref="EI23:EJ23"/>
    <mergeCell ref="EK23:EL23"/>
    <mergeCell ref="EM23:EO23"/>
    <mergeCell ref="EP23:ER23"/>
    <mergeCell ref="DK23:DN23"/>
    <mergeCell ref="DO23:DQ23"/>
    <mergeCell ref="DR23:DS23"/>
    <mergeCell ref="DT23:DU23"/>
    <mergeCell ref="DV23:DX23"/>
    <mergeCell ref="DY23:EA23"/>
    <mergeCell ref="CT23:CW23"/>
    <mergeCell ref="CX23:CZ23"/>
    <mergeCell ref="DA23:DB23"/>
    <mergeCell ref="DC23:DD23"/>
    <mergeCell ref="DE23:DG23"/>
    <mergeCell ref="DH23:DJ23"/>
    <mergeCell ref="CC23:CF23"/>
    <mergeCell ref="CG23:CI23"/>
    <mergeCell ref="CJ23:CK23"/>
    <mergeCell ref="CL23:CM23"/>
    <mergeCell ref="CN23:CP23"/>
    <mergeCell ref="CQ23:CS23"/>
    <mergeCell ref="BL23:BO23"/>
    <mergeCell ref="BP23:BR23"/>
    <mergeCell ref="BS23:BT23"/>
    <mergeCell ref="BU23:BV23"/>
    <mergeCell ref="BW23:BY23"/>
    <mergeCell ref="BZ23:CB23"/>
    <mergeCell ref="AU23:AX23"/>
    <mergeCell ref="AY23:BA23"/>
    <mergeCell ref="BB23:BC23"/>
    <mergeCell ref="BD23:BE23"/>
    <mergeCell ref="BF23:BH23"/>
    <mergeCell ref="BI23:BK23"/>
    <mergeCell ref="AC23:AE23"/>
    <mergeCell ref="AF23:AH23"/>
    <mergeCell ref="AI23:AK23"/>
    <mergeCell ref="AL23:AN23"/>
    <mergeCell ref="AO23:AQ23"/>
    <mergeCell ref="AR23:AT23"/>
    <mergeCell ref="K23:M23"/>
    <mergeCell ref="N23:P23"/>
    <mergeCell ref="Q23:S23"/>
    <mergeCell ref="T23:V23"/>
    <mergeCell ref="W23:Y23"/>
    <mergeCell ref="Z23:AB23"/>
    <mergeCell ref="EB22:EE22"/>
    <mergeCell ref="EF22:EH22"/>
    <mergeCell ref="EI22:EJ22"/>
    <mergeCell ref="EK22:EL22"/>
    <mergeCell ref="EM22:EO22"/>
    <mergeCell ref="BL22:BO22"/>
    <mergeCell ref="BP22:BR22"/>
    <mergeCell ref="BS22:BT22"/>
    <mergeCell ref="BU22:BV22"/>
    <mergeCell ref="BW22:BY22"/>
    <mergeCell ref="BZ22:CB22"/>
    <mergeCell ref="AU22:AX22"/>
    <mergeCell ref="AY22:BA22"/>
    <mergeCell ref="BB22:BC22"/>
    <mergeCell ref="BD22:BE22"/>
    <mergeCell ref="BF22:BH22"/>
    <mergeCell ref="BI22:BK22"/>
    <mergeCell ref="AC22:AE22"/>
    <mergeCell ref="AF22:AH22"/>
    <mergeCell ref="AI22:AK22"/>
    <mergeCell ref="EP22:ER22"/>
    <mergeCell ref="DK22:DN22"/>
    <mergeCell ref="DO22:DQ22"/>
    <mergeCell ref="DR22:DS22"/>
    <mergeCell ref="DT22:DU22"/>
    <mergeCell ref="DV22:DX22"/>
    <mergeCell ref="DY22:EA22"/>
    <mergeCell ref="CT22:CW22"/>
    <mergeCell ref="CX22:CZ22"/>
    <mergeCell ref="DA22:DB22"/>
    <mergeCell ref="DC22:DD22"/>
    <mergeCell ref="DE22:DG22"/>
    <mergeCell ref="DH22:DJ22"/>
    <mergeCell ref="CC22:CF22"/>
    <mergeCell ref="CG22:CI22"/>
    <mergeCell ref="CJ22:CK22"/>
    <mergeCell ref="CL22:CM22"/>
    <mergeCell ref="CN22:CP22"/>
    <mergeCell ref="CQ22:CS22"/>
    <mergeCell ref="AL22:AN22"/>
    <mergeCell ref="AO22:AQ22"/>
    <mergeCell ref="AR22:AT22"/>
    <mergeCell ref="K22:M22"/>
    <mergeCell ref="N22:P22"/>
    <mergeCell ref="Q22:S22"/>
    <mergeCell ref="T22:V22"/>
    <mergeCell ref="W22:Y22"/>
    <mergeCell ref="Z22:AB22"/>
    <mergeCell ref="EB21:EE21"/>
    <mergeCell ref="EF21:EH21"/>
    <mergeCell ref="EI21:EJ21"/>
    <mergeCell ref="EK21:EL21"/>
    <mergeCell ref="EM21:EO21"/>
    <mergeCell ref="BL21:BO21"/>
    <mergeCell ref="BP21:BR21"/>
    <mergeCell ref="BS21:BT21"/>
    <mergeCell ref="BU21:BV21"/>
    <mergeCell ref="BW21:BY21"/>
    <mergeCell ref="BZ21:CB21"/>
    <mergeCell ref="AU21:AX21"/>
    <mergeCell ref="AY21:BA21"/>
    <mergeCell ref="BB21:BC21"/>
    <mergeCell ref="BD21:BE21"/>
    <mergeCell ref="BF21:BH21"/>
    <mergeCell ref="BI21:BK21"/>
    <mergeCell ref="AC21:AE21"/>
    <mergeCell ref="AF21:AH21"/>
    <mergeCell ref="AI21:AK21"/>
    <mergeCell ref="AL21:AN21"/>
    <mergeCell ref="AO21:AQ21"/>
    <mergeCell ref="AR21:AT21"/>
    <mergeCell ref="EP21:ER21"/>
    <mergeCell ref="DK21:DN21"/>
    <mergeCell ref="DO21:DQ21"/>
    <mergeCell ref="DR21:DS21"/>
    <mergeCell ref="DT21:DU21"/>
    <mergeCell ref="DV21:DX21"/>
    <mergeCell ref="DY21:EA21"/>
    <mergeCell ref="CT21:CW21"/>
    <mergeCell ref="CX21:CZ21"/>
    <mergeCell ref="DA21:DB21"/>
    <mergeCell ref="DC21:DD21"/>
    <mergeCell ref="DE21:DG21"/>
    <mergeCell ref="DH21:DJ21"/>
    <mergeCell ref="CC21:CF21"/>
    <mergeCell ref="CG21:CI21"/>
    <mergeCell ref="CJ21:CK21"/>
    <mergeCell ref="CL21:CM21"/>
    <mergeCell ref="CN21:CP21"/>
    <mergeCell ref="CQ21:CS21"/>
    <mergeCell ref="K21:M21"/>
    <mergeCell ref="N21:P21"/>
    <mergeCell ref="Q21:S21"/>
    <mergeCell ref="T21:V21"/>
    <mergeCell ref="W21:Y21"/>
    <mergeCell ref="Z21:AB21"/>
    <mergeCell ref="EB20:EE20"/>
    <mergeCell ref="EF20:EH20"/>
    <mergeCell ref="EI20:EJ20"/>
    <mergeCell ref="EK20:EL20"/>
    <mergeCell ref="EM20:EO20"/>
    <mergeCell ref="EP20:ER20"/>
    <mergeCell ref="DK20:DN20"/>
    <mergeCell ref="DO20:DQ20"/>
    <mergeCell ref="DR20:DS20"/>
    <mergeCell ref="DT20:DU20"/>
    <mergeCell ref="DV20:DX20"/>
    <mergeCell ref="DY20:EA20"/>
    <mergeCell ref="CT20:CW20"/>
    <mergeCell ref="CX20:CZ20"/>
    <mergeCell ref="DA20:DB20"/>
    <mergeCell ref="DC20:DD20"/>
    <mergeCell ref="DE20:DG20"/>
    <mergeCell ref="DH20:DJ20"/>
    <mergeCell ref="CC20:CF20"/>
    <mergeCell ref="CG20:CI20"/>
    <mergeCell ref="CJ20:CK20"/>
    <mergeCell ref="CL20:CM20"/>
    <mergeCell ref="CN20:CP20"/>
    <mergeCell ref="CQ20:CS20"/>
    <mergeCell ref="BL20:BO20"/>
    <mergeCell ref="BP20:BR20"/>
    <mergeCell ref="BS20:BT20"/>
    <mergeCell ref="BU20:BV20"/>
    <mergeCell ref="BW20:BY20"/>
    <mergeCell ref="BZ20:CB20"/>
    <mergeCell ref="AU20:AX20"/>
    <mergeCell ref="AY20:BA20"/>
    <mergeCell ref="BB20:BC20"/>
    <mergeCell ref="BD20:BE20"/>
    <mergeCell ref="BF20:BH20"/>
    <mergeCell ref="BI20:BK20"/>
    <mergeCell ref="AC20:AE20"/>
    <mergeCell ref="AF20:AH20"/>
    <mergeCell ref="AI20:AK20"/>
    <mergeCell ref="AL20:AN20"/>
    <mergeCell ref="AO20:AQ20"/>
    <mergeCell ref="AR20:AT20"/>
    <mergeCell ref="K20:M20"/>
    <mergeCell ref="N20:P20"/>
    <mergeCell ref="Q20:S20"/>
    <mergeCell ref="T20:V20"/>
    <mergeCell ref="W20:Y20"/>
    <mergeCell ref="Z20:AB20"/>
    <mergeCell ref="EB19:EE19"/>
    <mergeCell ref="EF19:EH19"/>
    <mergeCell ref="EI19:EJ19"/>
    <mergeCell ref="EK19:EL19"/>
    <mergeCell ref="EM19:EO19"/>
    <mergeCell ref="EP19:ER19"/>
    <mergeCell ref="DK19:DN19"/>
    <mergeCell ref="DO19:DQ19"/>
    <mergeCell ref="DR19:DS19"/>
    <mergeCell ref="DT19:DU19"/>
    <mergeCell ref="DV19:DX19"/>
    <mergeCell ref="DY19:EA19"/>
    <mergeCell ref="CT19:CW19"/>
    <mergeCell ref="CX19:CZ19"/>
    <mergeCell ref="DA19:DB19"/>
    <mergeCell ref="DC19:DD19"/>
    <mergeCell ref="DE19:DG19"/>
    <mergeCell ref="DH19:DJ19"/>
    <mergeCell ref="CC19:CF19"/>
    <mergeCell ref="CG19:CI19"/>
    <mergeCell ref="CJ19:CK19"/>
    <mergeCell ref="CL19:CM19"/>
    <mergeCell ref="CN19:CP19"/>
    <mergeCell ref="CQ19:CS19"/>
    <mergeCell ref="BL19:BO19"/>
    <mergeCell ref="BP19:BR19"/>
    <mergeCell ref="BS19:BT19"/>
    <mergeCell ref="BU19:BV19"/>
    <mergeCell ref="BW19:BY19"/>
    <mergeCell ref="BZ19:CB19"/>
    <mergeCell ref="AU19:AX19"/>
    <mergeCell ref="AY19:BA19"/>
    <mergeCell ref="BB19:BC19"/>
    <mergeCell ref="BD19:BE19"/>
    <mergeCell ref="BF19:BH19"/>
    <mergeCell ref="BI19:BK19"/>
    <mergeCell ref="AC19:AE19"/>
    <mergeCell ref="AF19:AH19"/>
    <mergeCell ref="AI19:AK19"/>
    <mergeCell ref="AL19:AN19"/>
    <mergeCell ref="AO19:AQ19"/>
    <mergeCell ref="AR19:AT19"/>
    <mergeCell ref="K19:M19"/>
    <mergeCell ref="N19:P19"/>
    <mergeCell ref="Q19:S19"/>
    <mergeCell ref="T19:V19"/>
    <mergeCell ref="W19:Y19"/>
    <mergeCell ref="Z19:AB19"/>
    <mergeCell ref="EB18:EE18"/>
    <mergeCell ref="EF18:EH18"/>
    <mergeCell ref="EI18:EJ18"/>
    <mergeCell ref="EK18:EL18"/>
    <mergeCell ref="EM18:EO18"/>
    <mergeCell ref="BL18:BO18"/>
    <mergeCell ref="BP18:BR18"/>
    <mergeCell ref="BS18:BT18"/>
    <mergeCell ref="BU18:BV18"/>
    <mergeCell ref="BW18:BY18"/>
    <mergeCell ref="BZ18:CB18"/>
    <mergeCell ref="AU18:AX18"/>
    <mergeCell ref="AY18:BA18"/>
    <mergeCell ref="BB18:BC18"/>
    <mergeCell ref="BD18:BE18"/>
    <mergeCell ref="BF18:BH18"/>
    <mergeCell ref="BI18:BK18"/>
    <mergeCell ref="AC18:AE18"/>
    <mergeCell ref="AF18:AH18"/>
    <mergeCell ref="AI18:AK18"/>
    <mergeCell ref="EP18:ER18"/>
    <mergeCell ref="DK18:DN18"/>
    <mergeCell ref="DO18:DQ18"/>
    <mergeCell ref="DR18:DS18"/>
    <mergeCell ref="DT18:DU18"/>
    <mergeCell ref="DV18:DX18"/>
    <mergeCell ref="DY18:EA18"/>
    <mergeCell ref="CT18:CW18"/>
    <mergeCell ref="CX18:CZ18"/>
    <mergeCell ref="DA18:DB18"/>
    <mergeCell ref="DC18:DD18"/>
    <mergeCell ref="DE18:DG18"/>
    <mergeCell ref="DH18:DJ18"/>
    <mergeCell ref="CC18:CF18"/>
    <mergeCell ref="CG18:CI18"/>
    <mergeCell ref="CJ18:CK18"/>
    <mergeCell ref="CL18:CM18"/>
    <mergeCell ref="CN18:CP18"/>
    <mergeCell ref="CQ18:CS18"/>
    <mergeCell ref="AL18:AN18"/>
    <mergeCell ref="AO18:AQ18"/>
    <mergeCell ref="AR18:AT18"/>
    <mergeCell ref="K18:M18"/>
    <mergeCell ref="N18:P18"/>
    <mergeCell ref="Q18:S18"/>
    <mergeCell ref="T18:V18"/>
    <mergeCell ref="W18:Y18"/>
    <mergeCell ref="Z18:AB18"/>
    <mergeCell ref="EB17:EE17"/>
    <mergeCell ref="EF17:EH17"/>
    <mergeCell ref="EI17:EJ17"/>
    <mergeCell ref="EK17:EL17"/>
    <mergeCell ref="EM17:EO17"/>
    <mergeCell ref="BL17:BO17"/>
    <mergeCell ref="BP17:BR17"/>
    <mergeCell ref="BS17:BT17"/>
    <mergeCell ref="BU17:BV17"/>
    <mergeCell ref="BW17:BY17"/>
    <mergeCell ref="BZ17:CB17"/>
    <mergeCell ref="AU17:AX17"/>
    <mergeCell ref="AY17:BA17"/>
    <mergeCell ref="BB17:BC17"/>
    <mergeCell ref="BD17:BE17"/>
    <mergeCell ref="BF17:BH17"/>
    <mergeCell ref="BI17:BK17"/>
    <mergeCell ref="AC17:AE17"/>
    <mergeCell ref="AF17:AH17"/>
    <mergeCell ref="AI17:AK17"/>
    <mergeCell ref="AL17:AN17"/>
    <mergeCell ref="AO17:AQ17"/>
    <mergeCell ref="AR17:AT17"/>
    <mergeCell ref="EP17:ER17"/>
    <mergeCell ref="DK17:DN17"/>
    <mergeCell ref="DO17:DQ17"/>
    <mergeCell ref="DR17:DS17"/>
    <mergeCell ref="DT17:DU17"/>
    <mergeCell ref="DV17:DX17"/>
    <mergeCell ref="DY17:EA17"/>
    <mergeCell ref="CT17:CW17"/>
    <mergeCell ref="CX17:CZ17"/>
    <mergeCell ref="DA17:DB17"/>
    <mergeCell ref="DC17:DD17"/>
    <mergeCell ref="DE17:DG17"/>
    <mergeCell ref="DH17:DJ17"/>
    <mergeCell ref="CC17:CF17"/>
    <mergeCell ref="CG17:CI17"/>
    <mergeCell ref="CJ17:CK17"/>
    <mergeCell ref="CL17:CM17"/>
    <mergeCell ref="CN17:CP17"/>
    <mergeCell ref="CQ17:CS17"/>
    <mergeCell ref="K17:M17"/>
    <mergeCell ref="N17:P17"/>
    <mergeCell ref="Q17:S17"/>
    <mergeCell ref="T17:V17"/>
    <mergeCell ref="W17:Y17"/>
    <mergeCell ref="Z17:AB17"/>
    <mergeCell ref="EB16:EE16"/>
    <mergeCell ref="EF16:EH16"/>
    <mergeCell ref="EI16:EJ16"/>
    <mergeCell ref="EK16:EL16"/>
    <mergeCell ref="EM16:EO16"/>
    <mergeCell ref="EP16:ER16"/>
    <mergeCell ref="DK16:DN16"/>
    <mergeCell ref="DO16:DQ16"/>
    <mergeCell ref="DR16:DS16"/>
    <mergeCell ref="DT16:DU16"/>
    <mergeCell ref="DV16:DX16"/>
    <mergeCell ref="DY16:EA16"/>
    <mergeCell ref="CT16:CW16"/>
    <mergeCell ref="CX16:CZ16"/>
    <mergeCell ref="DA16:DB16"/>
    <mergeCell ref="DC16:DD16"/>
    <mergeCell ref="DE16:DG16"/>
    <mergeCell ref="DH16:DJ16"/>
    <mergeCell ref="CC16:CF16"/>
    <mergeCell ref="CG16:CI16"/>
    <mergeCell ref="CJ16:CK16"/>
    <mergeCell ref="CL16:CM16"/>
    <mergeCell ref="CN16:CP16"/>
    <mergeCell ref="CQ16:CS16"/>
    <mergeCell ref="BL16:BO16"/>
    <mergeCell ref="BP16:BR16"/>
    <mergeCell ref="BS16:BT16"/>
    <mergeCell ref="BU16:BV16"/>
    <mergeCell ref="BW16:BY16"/>
    <mergeCell ref="BZ16:CB16"/>
    <mergeCell ref="AU16:AX16"/>
    <mergeCell ref="AY16:BA16"/>
    <mergeCell ref="BB16:BC16"/>
    <mergeCell ref="BD16:BE16"/>
    <mergeCell ref="BF16:BH16"/>
    <mergeCell ref="BI16:BK16"/>
    <mergeCell ref="AC16:AE16"/>
    <mergeCell ref="AF16:AH16"/>
    <mergeCell ref="AI16:AK16"/>
    <mergeCell ref="AL16:AN16"/>
    <mergeCell ref="AO16:AQ16"/>
    <mergeCell ref="AR16:AT16"/>
    <mergeCell ref="K16:M16"/>
    <mergeCell ref="N16:P16"/>
    <mergeCell ref="Q16:S16"/>
    <mergeCell ref="T16:V16"/>
    <mergeCell ref="W16:Y16"/>
    <mergeCell ref="Z16:AB16"/>
    <mergeCell ref="EB15:EE15"/>
    <mergeCell ref="EF15:EH15"/>
    <mergeCell ref="EI15:EJ15"/>
    <mergeCell ref="EK15:EL15"/>
    <mergeCell ref="EM15:EO15"/>
    <mergeCell ref="EP15:ER15"/>
    <mergeCell ref="DK15:DN15"/>
    <mergeCell ref="DO15:DQ15"/>
    <mergeCell ref="DR15:DS15"/>
    <mergeCell ref="DT15:DU15"/>
    <mergeCell ref="DV15:DX15"/>
    <mergeCell ref="DY15:EA15"/>
    <mergeCell ref="CT15:CW15"/>
    <mergeCell ref="CX15:CZ15"/>
    <mergeCell ref="DA15:DB15"/>
    <mergeCell ref="DC15:DD15"/>
    <mergeCell ref="DE15:DG15"/>
    <mergeCell ref="DH15:DJ15"/>
    <mergeCell ref="CC15:CF15"/>
    <mergeCell ref="CG15:CI15"/>
    <mergeCell ref="CJ15:CK15"/>
    <mergeCell ref="CL15:CM15"/>
    <mergeCell ref="CN15:CP15"/>
    <mergeCell ref="CQ15:CS15"/>
    <mergeCell ref="BL15:BO15"/>
    <mergeCell ref="BP15:BR15"/>
    <mergeCell ref="BS15:BT15"/>
    <mergeCell ref="BU15:BV15"/>
    <mergeCell ref="BW15:BY15"/>
    <mergeCell ref="BZ15:CB15"/>
    <mergeCell ref="AU15:AX15"/>
    <mergeCell ref="AY15:BA15"/>
    <mergeCell ref="BB15:BC15"/>
    <mergeCell ref="BD15:BE15"/>
    <mergeCell ref="BF15:BH15"/>
    <mergeCell ref="BI15:BK15"/>
    <mergeCell ref="AC15:AE15"/>
    <mergeCell ref="AF15:AH15"/>
    <mergeCell ref="AI15:AK15"/>
    <mergeCell ref="AL15:AN15"/>
    <mergeCell ref="AO15:AQ15"/>
    <mergeCell ref="AR15:AT15"/>
    <mergeCell ref="K15:M15"/>
    <mergeCell ref="N15:P15"/>
    <mergeCell ref="Q15:S15"/>
    <mergeCell ref="T15:V15"/>
    <mergeCell ref="W15:Y15"/>
    <mergeCell ref="Z15:AB15"/>
    <mergeCell ref="EB14:EE14"/>
    <mergeCell ref="EF14:EH14"/>
    <mergeCell ref="EI14:EJ14"/>
    <mergeCell ref="EK14:EL14"/>
    <mergeCell ref="EM14:EO14"/>
    <mergeCell ref="BL14:BO14"/>
    <mergeCell ref="BP14:BR14"/>
    <mergeCell ref="BS14:BT14"/>
    <mergeCell ref="BU14:BV14"/>
    <mergeCell ref="BW14:BY14"/>
    <mergeCell ref="BZ14:CB14"/>
    <mergeCell ref="AU14:AX14"/>
    <mergeCell ref="AY14:BA14"/>
    <mergeCell ref="BB14:BC14"/>
    <mergeCell ref="BD14:BE14"/>
    <mergeCell ref="BF14:BH14"/>
    <mergeCell ref="BI14:BK14"/>
    <mergeCell ref="AC14:AE14"/>
    <mergeCell ref="AF14:AH14"/>
    <mergeCell ref="AI14:AK14"/>
    <mergeCell ref="EP14:ER14"/>
    <mergeCell ref="DK14:DN14"/>
    <mergeCell ref="DO14:DQ14"/>
    <mergeCell ref="DR14:DS14"/>
    <mergeCell ref="DT14:DU14"/>
    <mergeCell ref="DV14:DX14"/>
    <mergeCell ref="DY14:EA14"/>
    <mergeCell ref="CT14:CW14"/>
    <mergeCell ref="CX14:CZ14"/>
    <mergeCell ref="DA14:DB14"/>
    <mergeCell ref="DC14:DD14"/>
    <mergeCell ref="DE14:DG14"/>
    <mergeCell ref="DH14:DJ14"/>
    <mergeCell ref="CC14:CF14"/>
    <mergeCell ref="CG14:CI14"/>
    <mergeCell ref="CJ14:CK14"/>
    <mergeCell ref="CL14:CM14"/>
    <mergeCell ref="CN14:CP14"/>
    <mergeCell ref="CQ14:CS14"/>
    <mergeCell ref="AL14:AN14"/>
    <mergeCell ref="AO14:AQ14"/>
    <mergeCell ref="AR14:AT14"/>
    <mergeCell ref="K14:M14"/>
    <mergeCell ref="N14:P14"/>
    <mergeCell ref="Q14:S14"/>
    <mergeCell ref="T14:V14"/>
    <mergeCell ref="W14:Y14"/>
    <mergeCell ref="Z14:AB14"/>
    <mergeCell ref="EB13:EE13"/>
    <mergeCell ref="EF13:EH13"/>
    <mergeCell ref="EI13:EJ13"/>
    <mergeCell ref="EK13:EL13"/>
    <mergeCell ref="EM13:EO13"/>
    <mergeCell ref="BL13:BO13"/>
    <mergeCell ref="BP13:BR13"/>
    <mergeCell ref="BS13:BT13"/>
    <mergeCell ref="BU13:BV13"/>
    <mergeCell ref="BW13:BY13"/>
    <mergeCell ref="BZ13:CB13"/>
    <mergeCell ref="AU13:AX13"/>
    <mergeCell ref="AY13:BA13"/>
    <mergeCell ref="BB13:BC13"/>
    <mergeCell ref="BD13:BE13"/>
    <mergeCell ref="BF13:BH13"/>
    <mergeCell ref="BI13:BK13"/>
    <mergeCell ref="AC13:AE13"/>
    <mergeCell ref="AF13:AH13"/>
    <mergeCell ref="AI13:AK13"/>
    <mergeCell ref="AL13:AN13"/>
    <mergeCell ref="AO13:AQ13"/>
    <mergeCell ref="AR13:AT13"/>
    <mergeCell ref="EP13:ER13"/>
    <mergeCell ref="DK13:DN13"/>
    <mergeCell ref="DO13:DQ13"/>
    <mergeCell ref="DR13:DS13"/>
    <mergeCell ref="DT13:DU13"/>
    <mergeCell ref="DV13:DX13"/>
    <mergeCell ref="DY13:EA13"/>
    <mergeCell ref="CT13:CW13"/>
    <mergeCell ref="CX13:CZ13"/>
    <mergeCell ref="DA13:DB13"/>
    <mergeCell ref="DC13:DD13"/>
    <mergeCell ref="DE13:DG13"/>
    <mergeCell ref="DH13:DJ13"/>
    <mergeCell ref="CC13:CF13"/>
    <mergeCell ref="CG13:CI13"/>
    <mergeCell ref="CJ13:CK13"/>
    <mergeCell ref="CL13:CM13"/>
    <mergeCell ref="CN13:CP13"/>
    <mergeCell ref="CQ13:CS13"/>
    <mergeCell ref="EI12:EJ12"/>
    <mergeCell ref="EK12:EL12"/>
    <mergeCell ref="EM12:EO12"/>
    <mergeCell ref="EP12:ER12"/>
    <mergeCell ref="K13:M13"/>
    <mergeCell ref="N13:P13"/>
    <mergeCell ref="Q13:S13"/>
    <mergeCell ref="T13:V13"/>
    <mergeCell ref="W13:Y13"/>
    <mergeCell ref="Z13:AB13"/>
    <mergeCell ref="DR12:DS12"/>
    <mergeCell ref="DT12:DU12"/>
    <mergeCell ref="DV12:DX12"/>
    <mergeCell ref="DY12:EA12"/>
    <mergeCell ref="EB12:EE12"/>
    <mergeCell ref="EF12:EH12"/>
    <mergeCell ref="DA12:DB12"/>
    <mergeCell ref="DC12:DD12"/>
    <mergeCell ref="DE12:DG12"/>
    <mergeCell ref="DH12:DJ12"/>
    <mergeCell ref="DK12:DN12"/>
    <mergeCell ref="DO12:DQ12"/>
    <mergeCell ref="CJ12:CK12"/>
    <mergeCell ref="CL12:CM12"/>
    <mergeCell ref="CN12:CP12"/>
    <mergeCell ref="CQ12:CS12"/>
    <mergeCell ref="CT12:CW12"/>
    <mergeCell ref="CX12:CZ12"/>
    <mergeCell ref="BS12:BT12"/>
    <mergeCell ref="BU12:BV12"/>
    <mergeCell ref="BW12:BY12"/>
    <mergeCell ref="BZ12:CB12"/>
    <mergeCell ref="CC12:CF12"/>
    <mergeCell ref="CG12:CI12"/>
    <mergeCell ref="BB12:BC12"/>
    <mergeCell ref="BD12:BE12"/>
    <mergeCell ref="BF12:BH12"/>
    <mergeCell ref="BI12:BK12"/>
    <mergeCell ref="BL12:BO12"/>
    <mergeCell ref="BP12:BR12"/>
    <mergeCell ref="AI12:AK12"/>
    <mergeCell ref="AL12:AN12"/>
    <mergeCell ref="AO12:AQ12"/>
    <mergeCell ref="AR12:AT12"/>
    <mergeCell ref="AU12:AX12"/>
    <mergeCell ref="AY12:BA12"/>
    <mergeCell ref="EM11:EO11"/>
    <mergeCell ref="EP11:ER11"/>
    <mergeCell ref="K12:M12"/>
    <mergeCell ref="N12:P12"/>
    <mergeCell ref="Q12:S12"/>
    <mergeCell ref="T12:V12"/>
    <mergeCell ref="W12:Y12"/>
    <mergeCell ref="Z12:AB12"/>
    <mergeCell ref="AC12:AE12"/>
    <mergeCell ref="AF12:AH12"/>
    <mergeCell ref="DV11:DX11"/>
    <mergeCell ref="DY11:EA11"/>
    <mergeCell ref="EB11:EE11"/>
    <mergeCell ref="EF11:EH11"/>
    <mergeCell ref="EI11:EJ11"/>
    <mergeCell ref="EK11:EL11"/>
    <mergeCell ref="DE11:DG11"/>
    <mergeCell ref="DH11:DJ11"/>
    <mergeCell ref="DK11:DN11"/>
    <mergeCell ref="DO11:DQ11"/>
    <mergeCell ref="DR11:DS11"/>
    <mergeCell ref="DT11:DU11"/>
    <mergeCell ref="CN11:CP11"/>
    <mergeCell ref="CQ11:CS11"/>
    <mergeCell ref="CT11:CW11"/>
    <mergeCell ref="CX11:CZ11"/>
    <mergeCell ref="DA11:DB11"/>
    <mergeCell ref="DC11:DD11"/>
    <mergeCell ref="BW11:BY11"/>
    <mergeCell ref="BZ11:CB11"/>
    <mergeCell ref="CC11:CF11"/>
    <mergeCell ref="CG11:CI11"/>
    <mergeCell ref="CJ11:CK11"/>
    <mergeCell ref="CL11:CM11"/>
    <mergeCell ref="BF11:BH11"/>
    <mergeCell ref="BI11:BK11"/>
    <mergeCell ref="BL11:BO11"/>
    <mergeCell ref="BP11:BR11"/>
    <mergeCell ref="BS11:BT11"/>
    <mergeCell ref="BU11:BV11"/>
    <mergeCell ref="AO11:AQ11"/>
    <mergeCell ref="AR11:AT11"/>
    <mergeCell ref="AU11:AX11"/>
    <mergeCell ref="AY11:BA11"/>
    <mergeCell ref="BB11:BC11"/>
    <mergeCell ref="BD11:BE11"/>
    <mergeCell ref="W11:Y11"/>
    <mergeCell ref="Z11:AB11"/>
    <mergeCell ref="AC11:AE11"/>
    <mergeCell ref="AF11:AH11"/>
    <mergeCell ref="AI11:AK11"/>
    <mergeCell ref="AL11:AN11"/>
    <mergeCell ref="D11:D12"/>
    <mergeCell ref="E11:G12"/>
    <mergeCell ref="K11:M11"/>
    <mergeCell ref="N11:P11"/>
    <mergeCell ref="Q11:S11"/>
    <mergeCell ref="T11:V11"/>
    <mergeCell ref="EB10:EE10"/>
    <mergeCell ref="EF10:EH10"/>
    <mergeCell ref="EI10:EJ10"/>
    <mergeCell ref="EK10:EL10"/>
    <mergeCell ref="EM10:EO10"/>
    <mergeCell ref="EP10:ER10"/>
    <mergeCell ref="DK10:DN10"/>
    <mergeCell ref="DO10:DQ10"/>
    <mergeCell ref="DR10:DS10"/>
    <mergeCell ref="DT10:DU10"/>
    <mergeCell ref="DV10:DX10"/>
    <mergeCell ref="DY10:EA10"/>
    <mergeCell ref="CT10:CW10"/>
    <mergeCell ref="CX10:CZ10"/>
    <mergeCell ref="DA10:DB10"/>
    <mergeCell ref="DC10:DD10"/>
    <mergeCell ref="DE10:DG10"/>
    <mergeCell ref="DH10:DJ10"/>
    <mergeCell ref="CC10:CF10"/>
    <mergeCell ref="CG10:CI10"/>
    <mergeCell ref="CJ10:CK10"/>
    <mergeCell ref="CL10:CM10"/>
    <mergeCell ref="CN10:CP10"/>
    <mergeCell ref="CQ10:CS10"/>
    <mergeCell ref="BL10:BO10"/>
    <mergeCell ref="BP10:BR10"/>
    <mergeCell ref="BS10:BT10"/>
    <mergeCell ref="BU10:BV10"/>
    <mergeCell ref="BW10:BY10"/>
    <mergeCell ref="BZ10:CB10"/>
    <mergeCell ref="AU10:AX10"/>
    <mergeCell ref="AY10:BA10"/>
    <mergeCell ref="BB10:BC10"/>
    <mergeCell ref="BD10:BE10"/>
    <mergeCell ref="BF10:BH10"/>
    <mergeCell ref="BI10:BK10"/>
    <mergeCell ref="AC10:AE10"/>
    <mergeCell ref="AF10:AH10"/>
    <mergeCell ref="AI10:AK10"/>
    <mergeCell ref="AL10:AN10"/>
    <mergeCell ref="AO10:AQ10"/>
    <mergeCell ref="AR10:AT10"/>
    <mergeCell ref="K10:M10"/>
    <mergeCell ref="N10:P10"/>
    <mergeCell ref="Q10:S10"/>
    <mergeCell ref="T10:V10"/>
    <mergeCell ref="W10:Y10"/>
    <mergeCell ref="Z10:AB10"/>
    <mergeCell ref="EB9:EE9"/>
    <mergeCell ref="EF9:EH9"/>
    <mergeCell ref="EI9:EJ9"/>
    <mergeCell ref="EK9:EL9"/>
    <mergeCell ref="EM9:EO9"/>
    <mergeCell ref="BL9:BO9"/>
    <mergeCell ref="BP9:BR9"/>
    <mergeCell ref="BS9:BT9"/>
    <mergeCell ref="BU9:BV9"/>
    <mergeCell ref="BW9:BY9"/>
    <mergeCell ref="BZ9:CB9"/>
    <mergeCell ref="AU9:AX9"/>
    <mergeCell ref="AY9:BA9"/>
    <mergeCell ref="BB9:BC9"/>
    <mergeCell ref="BD9:BE9"/>
    <mergeCell ref="BF9:BH9"/>
    <mergeCell ref="BI9:BK9"/>
    <mergeCell ref="AC9:AE9"/>
    <mergeCell ref="AF9:AH9"/>
    <mergeCell ref="AI9:AK9"/>
    <mergeCell ref="EP9:ER9"/>
    <mergeCell ref="DK9:DN9"/>
    <mergeCell ref="DO9:DQ9"/>
    <mergeCell ref="DR9:DS9"/>
    <mergeCell ref="DT9:DU9"/>
    <mergeCell ref="DV9:DX9"/>
    <mergeCell ref="DY9:EA9"/>
    <mergeCell ref="CT9:CW9"/>
    <mergeCell ref="CX9:CZ9"/>
    <mergeCell ref="DA9:DB9"/>
    <mergeCell ref="DC9:DD9"/>
    <mergeCell ref="DE9:DG9"/>
    <mergeCell ref="DH9:DJ9"/>
    <mergeCell ref="CC9:CF9"/>
    <mergeCell ref="CG9:CI9"/>
    <mergeCell ref="CJ9:CK9"/>
    <mergeCell ref="CL9:CM9"/>
    <mergeCell ref="CN9:CP9"/>
    <mergeCell ref="CQ9:CS9"/>
    <mergeCell ref="AL9:AN9"/>
    <mergeCell ref="AO9:AQ9"/>
    <mergeCell ref="AR9:AT9"/>
    <mergeCell ref="K9:M9"/>
    <mergeCell ref="N9:P9"/>
    <mergeCell ref="Q9:S9"/>
    <mergeCell ref="T9:V9"/>
    <mergeCell ref="W9:Y9"/>
    <mergeCell ref="Z9:AB9"/>
    <mergeCell ref="EB8:EE8"/>
    <mergeCell ref="EF8:EH8"/>
    <mergeCell ref="EI8:EJ8"/>
    <mergeCell ref="EK8:EL8"/>
    <mergeCell ref="EM8:EO8"/>
    <mergeCell ref="BL8:BO8"/>
    <mergeCell ref="BP8:BR8"/>
    <mergeCell ref="BS8:BT8"/>
    <mergeCell ref="BU8:BV8"/>
    <mergeCell ref="BW8:BY8"/>
    <mergeCell ref="BZ8:CB8"/>
    <mergeCell ref="AU8:AX8"/>
    <mergeCell ref="AY8:BA8"/>
    <mergeCell ref="BB8:BC8"/>
    <mergeCell ref="BD8:BE8"/>
    <mergeCell ref="BF8:BH8"/>
    <mergeCell ref="BI8:BK8"/>
    <mergeCell ref="AC8:AE8"/>
    <mergeCell ref="AF8:AH8"/>
    <mergeCell ref="AI8:AK8"/>
    <mergeCell ref="AL8:AN8"/>
    <mergeCell ref="AO8:AQ8"/>
    <mergeCell ref="AR8:AT8"/>
    <mergeCell ref="EP8:ER8"/>
    <mergeCell ref="DK8:DN8"/>
    <mergeCell ref="DO8:DQ8"/>
    <mergeCell ref="DR8:DS8"/>
    <mergeCell ref="DT8:DU8"/>
    <mergeCell ref="DV8:DX8"/>
    <mergeCell ref="DY8:EA8"/>
    <mergeCell ref="CT8:CW8"/>
    <mergeCell ref="CX8:CZ8"/>
    <mergeCell ref="DA8:DB8"/>
    <mergeCell ref="DC8:DD8"/>
    <mergeCell ref="DE8:DG8"/>
    <mergeCell ref="DH8:DJ8"/>
    <mergeCell ref="CC8:CF8"/>
    <mergeCell ref="CG8:CI8"/>
    <mergeCell ref="CJ8:CK8"/>
    <mergeCell ref="CL8:CM8"/>
    <mergeCell ref="CN8:CP8"/>
    <mergeCell ref="CQ8:CS8"/>
    <mergeCell ref="K8:M8"/>
    <mergeCell ref="N8:P8"/>
    <mergeCell ref="Q8:S8"/>
    <mergeCell ref="T8:V8"/>
    <mergeCell ref="W8:Y8"/>
    <mergeCell ref="Z8:AB8"/>
    <mergeCell ref="EB7:EE7"/>
    <mergeCell ref="EF7:EH7"/>
    <mergeCell ref="EI7:EJ7"/>
    <mergeCell ref="EK7:EL7"/>
    <mergeCell ref="EM7:EO7"/>
    <mergeCell ref="EP7:ER7"/>
    <mergeCell ref="DK7:DN7"/>
    <mergeCell ref="DO7:DQ7"/>
    <mergeCell ref="DR7:DS7"/>
    <mergeCell ref="DT7:DU7"/>
    <mergeCell ref="DV7:DX7"/>
    <mergeCell ref="DY7:EA7"/>
    <mergeCell ref="CT7:CW7"/>
    <mergeCell ref="CX7:CZ7"/>
    <mergeCell ref="DA7:DB7"/>
    <mergeCell ref="DC7:DD7"/>
    <mergeCell ref="DE7:DG7"/>
    <mergeCell ref="DH7:DJ7"/>
    <mergeCell ref="CC7:CF7"/>
    <mergeCell ref="CG7:CI7"/>
    <mergeCell ref="CJ7:CK7"/>
    <mergeCell ref="CL7:CM7"/>
    <mergeCell ref="CN7:CP7"/>
    <mergeCell ref="CQ7:CS7"/>
    <mergeCell ref="BL7:BO7"/>
    <mergeCell ref="BP7:BR7"/>
    <mergeCell ref="AU7:AX7"/>
    <mergeCell ref="AY7:BA7"/>
    <mergeCell ref="BB7:BC7"/>
    <mergeCell ref="BD7:BE7"/>
    <mergeCell ref="BF7:BH7"/>
    <mergeCell ref="BI7:BK7"/>
    <mergeCell ref="AC7:AE7"/>
    <mergeCell ref="AF7:AH7"/>
    <mergeCell ref="AI7:AK7"/>
    <mergeCell ref="AL7:AN7"/>
    <mergeCell ref="AO7:AQ7"/>
    <mergeCell ref="AR7:AT7"/>
    <mergeCell ref="K7:M7"/>
    <mergeCell ref="N7:P7"/>
    <mergeCell ref="Q7:S7"/>
    <mergeCell ref="T7:V7"/>
    <mergeCell ref="W7:Y7"/>
    <mergeCell ref="Z7:AB7"/>
    <mergeCell ref="EP6:ER6"/>
    <mergeCell ref="DK6:DN6"/>
    <mergeCell ref="DO6:DQ6"/>
    <mergeCell ref="DR6:DS6"/>
    <mergeCell ref="DT6:DU6"/>
    <mergeCell ref="DV6:DX6"/>
    <mergeCell ref="DY6:EA6"/>
    <mergeCell ref="CT6:CW6"/>
    <mergeCell ref="CX6:CZ6"/>
    <mergeCell ref="DA6:DB6"/>
    <mergeCell ref="DC6:DD6"/>
    <mergeCell ref="DE6:DG6"/>
    <mergeCell ref="DH6:DJ6"/>
    <mergeCell ref="BS7:BT7"/>
    <mergeCell ref="BU7:BV7"/>
    <mergeCell ref="BW7:BY7"/>
    <mergeCell ref="BZ7:CB7"/>
    <mergeCell ref="EM5:EO5"/>
    <mergeCell ref="CC6:CF6"/>
    <mergeCell ref="CG6:CI6"/>
    <mergeCell ref="CJ6:CK6"/>
    <mergeCell ref="CL6:CM6"/>
    <mergeCell ref="CN6:CP6"/>
    <mergeCell ref="CQ6:CS6"/>
    <mergeCell ref="BL6:BO6"/>
    <mergeCell ref="BP6:BR6"/>
    <mergeCell ref="BS6:BT6"/>
    <mergeCell ref="BU6:BV6"/>
    <mergeCell ref="BW6:BY6"/>
    <mergeCell ref="BZ6:CB6"/>
    <mergeCell ref="AU6:AX6"/>
    <mergeCell ref="AY6:BA6"/>
    <mergeCell ref="BB6:BC6"/>
    <mergeCell ref="BD6:BE6"/>
    <mergeCell ref="BF6:BH6"/>
    <mergeCell ref="BI6:BK6"/>
    <mergeCell ref="EB6:EE6"/>
    <mergeCell ref="EF6:EH6"/>
    <mergeCell ref="EI6:EJ6"/>
    <mergeCell ref="EK6:EL6"/>
    <mergeCell ref="EM6:EO6"/>
    <mergeCell ref="K5:M5"/>
    <mergeCell ref="N5:P5"/>
    <mergeCell ref="Q5:S5"/>
    <mergeCell ref="T5:V5"/>
    <mergeCell ref="W5:Y5"/>
    <mergeCell ref="Z5:AB5"/>
    <mergeCell ref="AU5:AX5"/>
    <mergeCell ref="AY5:BA5"/>
    <mergeCell ref="AC6:AE6"/>
    <mergeCell ref="AF6:AH6"/>
    <mergeCell ref="AI6:AK6"/>
    <mergeCell ref="AL6:AN6"/>
    <mergeCell ref="AO6:AQ6"/>
    <mergeCell ref="AR6:AT6"/>
    <mergeCell ref="K6:M6"/>
    <mergeCell ref="N6:P6"/>
    <mergeCell ref="Q6:S6"/>
    <mergeCell ref="T6:V6"/>
    <mergeCell ref="W6:Y6"/>
    <mergeCell ref="Z6:AB6"/>
    <mergeCell ref="CC3:CF4"/>
    <mergeCell ref="CG3:CI4"/>
    <mergeCell ref="CC5:CF5"/>
    <mergeCell ref="CG5:CI5"/>
    <mergeCell ref="CJ5:CK5"/>
    <mergeCell ref="BL5:BO5"/>
    <mergeCell ref="BP5:BR5"/>
    <mergeCell ref="BS5:BT5"/>
    <mergeCell ref="BU5:BV5"/>
    <mergeCell ref="BW5:BY5"/>
    <mergeCell ref="BZ5:CB5"/>
    <mergeCell ref="BB5:BC5"/>
    <mergeCell ref="BD5:BE5"/>
    <mergeCell ref="BF5:BH5"/>
    <mergeCell ref="BI5:BK5"/>
    <mergeCell ref="EP5:ER5"/>
    <mergeCell ref="DK5:DN5"/>
    <mergeCell ref="DO5:DQ5"/>
    <mergeCell ref="DR5:DS5"/>
    <mergeCell ref="DT5:DU5"/>
    <mergeCell ref="DV5:DX5"/>
    <mergeCell ref="DY5:EA5"/>
    <mergeCell ref="CT5:CW5"/>
    <mergeCell ref="CX5:CZ5"/>
    <mergeCell ref="DA5:DB5"/>
    <mergeCell ref="DC5:DD5"/>
    <mergeCell ref="DE5:DG5"/>
    <mergeCell ref="DH5:DJ5"/>
    <mergeCell ref="EB5:EE5"/>
    <mergeCell ref="EF5:EH5"/>
    <mergeCell ref="EI5:EJ5"/>
    <mergeCell ref="EK5:EL5"/>
    <mergeCell ref="DK3:DN4"/>
    <mergeCell ref="DO3:DQ4"/>
    <mergeCell ref="DR3:DU3"/>
    <mergeCell ref="DV3:DX4"/>
    <mergeCell ref="DR4:DS4"/>
    <mergeCell ref="DT4:DU4"/>
    <mergeCell ref="CJ3:CM3"/>
    <mergeCell ref="CN3:CP4"/>
    <mergeCell ref="CQ3:CS4"/>
    <mergeCell ref="CT3:CW4"/>
    <mergeCell ref="CX3:CZ4"/>
    <mergeCell ref="DA3:DD3"/>
    <mergeCell ref="DA4:DB4"/>
    <mergeCell ref="DC4:DD4"/>
    <mergeCell ref="AC5:AE5"/>
    <mergeCell ref="AF5:AH5"/>
    <mergeCell ref="AI5:AK5"/>
    <mergeCell ref="AL5:AN5"/>
    <mergeCell ref="AO5:AQ5"/>
    <mergeCell ref="AR5:AT5"/>
    <mergeCell ref="CL5:CM5"/>
    <mergeCell ref="CN5:CP5"/>
    <mergeCell ref="CQ5:CS5"/>
    <mergeCell ref="BB4:BC4"/>
    <mergeCell ref="BD4:BE4"/>
    <mergeCell ref="BS4:BT4"/>
    <mergeCell ref="BU4:BV4"/>
    <mergeCell ref="CJ4:CK4"/>
    <mergeCell ref="BP3:BR4"/>
    <mergeCell ref="BS3:BV3"/>
    <mergeCell ref="BW3:BY4"/>
    <mergeCell ref="BZ3:CB4"/>
    <mergeCell ref="AO32:AQ32"/>
    <mergeCell ref="AR32:AT32"/>
    <mergeCell ref="AL33:AN33"/>
    <mergeCell ref="AO33:AQ33"/>
    <mergeCell ref="AR33:AT33"/>
    <mergeCell ref="EL2:ER2"/>
    <mergeCell ref="L3:M3"/>
    <mergeCell ref="O3:P3"/>
    <mergeCell ref="Q3:Y3"/>
    <mergeCell ref="AU3:AX4"/>
    <mergeCell ref="AY3:BA4"/>
    <mergeCell ref="BB3:BE3"/>
    <mergeCell ref="BF3:BH4"/>
    <mergeCell ref="BI3:BK4"/>
    <mergeCell ref="BL3:BO4"/>
    <mergeCell ref="K1:M2"/>
    <mergeCell ref="O1:AE2"/>
    <mergeCell ref="AV1:AW1"/>
    <mergeCell ref="BA1:BT1"/>
    <mergeCell ref="BV2:CB2"/>
    <mergeCell ref="DD2:DJ2"/>
    <mergeCell ref="CL4:CM4"/>
    <mergeCell ref="DY3:EA4"/>
    <mergeCell ref="EB3:EE4"/>
    <mergeCell ref="EF3:EH4"/>
    <mergeCell ref="EI3:EL3"/>
    <mergeCell ref="EM3:EO4"/>
    <mergeCell ref="EP3:ER4"/>
    <mergeCell ref="EI4:EJ4"/>
    <mergeCell ref="EK4:EL4"/>
    <mergeCell ref="DE3:DG4"/>
    <mergeCell ref="DH3:DJ4"/>
  </mergeCells>
  <phoneticPr fontId="1"/>
  <printOptions horizontalCentered="1"/>
  <pageMargins left="0.78740157480314965" right="0.78740157480314965" top="0.98425196850393704" bottom="0.78740157480314965" header="0" footer="0"/>
  <headerFooter alignWithMargins="0"/>
  <colBreaks count="4" manualBreakCount="4">
    <brk id="10" max="1048575" man="1"/>
    <brk id="46" max="1048575" man="1"/>
    <brk id="80" max="1048575" man="1"/>
    <brk id="114" max="1048575" man="1"/>
  </colBreaks>
  <drawing r:id="rId2"/>
</worksheet>
</file>

<file path=docProps/app.xml><?xml version="1.0" encoding="utf-8"?>
<Properties xmlns="http://schemas.openxmlformats.org/officeDocument/2006/extended-properties" xmlns:vt="http://schemas.openxmlformats.org/officeDocument/2006/docPropsVTypes">
  <Application/>
  <DocSecurity>0</DocSecurity>
  <ScaleCrop>false</ScaleCrop>
  <HeadingPairs>
    <vt:vector size="4" baseType="variant">
      <vt:variant>
        <vt:lpstr>ワークシート</vt:lpstr>
      </vt:variant>
      <vt:variant>
        <vt:i4>17</vt:i4>
      </vt:variant>
      <vt:variant>
        <vt:lpstr>名前付き一覧</vt:lpstr>
      </vt:variant>
      <vt:variant>
        <vt:i4>11</vt:i4>
      </vt:variant>
    </vt:vector>
  </HeadingPairs>
  <TitlesOfParts>
    <vt:vector size="28" baseType="lpstr">
      <vt:lpstr>中表紙 </vt:lpstr>
      <vt:lpstr>市章等</vt:lpstr>
      <vt:lpstr>まえがき</vt:lpstr>
      <vt:lpstr>数字で見る小金井</vt:lpstr>
      <vt:lpstr>凡例</vt:lpstr>
      <vt:lpstr>目次</vt:lpstr>
      <vt:lpstr>1.自然条件</vt:lpstr>
      <vt:lpstr>自然条件２ (2)</vt:lpstr>
      <vt:lpstr>　2．人口</vt:lpstr>
      <vt:lpstr>　2．人口 (2)</vt:lpstr>
      <vt:lpstr>　2．人口 (2-エ)</vt:lpstr>
      <vt:lpstr>　2．人口 (3)</vt:lpstr>
      <vt:lpstr>　2．人口 (3-オ)</vt:lpstr>
      <vt:lpstr>　3．産業 (１)</vt:lpstr>
      <vt:lpstr>　3．産業 (2)</vt:lpstr>
      <vt:lpstr>　3．産業 (3、4)</vt:lpstr>
      <vt:lpstr>３.産業（5） </vt:lpstr>
      <vt:lpstr>'　2．人口 (3)'!Print_Area</vt:lpstr>
      <vt:lpstr>'　2．人口 (3-オ)'!Print_Area</vt:lpstr>
      <vt:lpstr>'　3．産業 (１)'!Print_Area</vt:lpstr>
      <vt:lpstr>'　3．産業 (2)'!Print_Area</vt:lpstr>
      <vt:lpstr>'　3．産業 (3、4)'!Print_Area</vt:lpstr>
      <vt:lpstr>'３.産業（5） '!Print_Area</vt:lpstr>
      <vt:lpstr>市章等!Print_Area</vt:lpstr>
      <vt:lpstr>'自然条件２ (2)'!Print_Area</vt:lpstr>
      <vt:lpstr>数字で見る小金井!Print_Area</vt:lpstr>
      <vt:lpstr>'中表紙 '!Print_Area</vt:lpstr>
      <vt:lpstr>目次!Print_Area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2006-09-13T11:12:02Z</dcterms:created>
  <dcterms:modified xsi:type="dcterms:W3CDTF">2020-03-12T01:54:58Z</dcterms:modified>
</cp:coreProperties>
</file>