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2B273B18-0EF1-44C7-B8E1-DC9130CE817C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大田区データ概要【一般会計の決算額】" sheetId="1" r:id="rId1"/>
  </sheets>
  <definedNames>
    <definedName name="_xlnm.Print_Area" localSheetId="0">大田区データ概要【一般会計の決算額】!$A$1:$M$41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C40" i="1"/>
  <c r="E38" i="1"/>
  <c r="E37" i="1"/>
  <c r="E36" i="1"/>
  <c r="E35" i="1"/>
  <c r="E34" i="1"/>
  <c r="E33" i="1"/>
  <c r="E32" i="1"/>
  <c r="E31" i="1"/>
  <c r="E30" i="1"/>
  <c r="E29" i="1"/>
  <c r="E28" i="1"/>
  <c r="H27" i="1"/>
  <c r="I20" i="1" s="1"/>
  <c r="H26" i="1"/>
  <c r="I26" i="1" s="1"/>
  <c r="H25" i="1"/>
  <c r="D25" i="1"/>
  <c r="C25" i="1"/>
  <c r="H24" i="1"/>
  <c r="I24" i="1" s="1"/>
  <c r="E24" i="1"/>
  <c r="H23" i="1"/>
  <c r="E23" i="1"/>
  <c r="H22" i="1"/>
  <c r="I22" i="1" s="1"/>
  <c r="E22" i="1"/>
  <c r="H21" i="1"/>
  <c r="I21" i="1" s="1"/>
  <c r="E21" i="1"/>
  <c r="H20" i="1"/>
  <c r="E20" i="1"/>
  <c r="H19" i="1"/>
  <c r="I19" i="1" s="1"/>
  <c r="E19" i="1"/>
  <c r="H18" i="1"/>
  <c r="I18" i="1" s="1"/>
  <c r="E18" i="1"/>
  <c r="H17" i="1"/>
  <c r="E17" i="1"/>
  <c r="I16" i="1"/>
  <c r="H16" i="1"/>
  <c r="E16" i="1"/>
  <c r="E15" i="1"/>
  <c r="E14" i="1"/>
  <c r="H13" i="1"/>
  <c r="I13" i="1" s="1"/>
  <c r="E13" i="1"/>
  <c r="H12" i="1"/>
  <c r="I12" i="1" s="1"/>
  <c r="E12" i="1"/>
  <c r="H11" i="1"/>
  <c r="E11" i="1"/>
  <c r="H10" i="1"/>
  <c r="I10" i="1" s="1"/>
  <c r="E10" i="1"/>
  <c r="H9" i="1"/>
  <c r="I9" i="1" s="1"/>
  <c r="E9" i="1"/>
  <c r="H8" i="1"/>
  <c r="I8" i="1" s="1"/>
  <c r="E8" i="1"/>
  <c r="H7" i="1"/>
  <c r="E7" i="1"/>
  <c r="H6" i="1"/>
  <c r="I6" i="1" s="1"/>
  <c r="E6" i="1"/>
  <c r="H5" i="1"/>
  <c r="I5" i="1" s="1"/>
  <c r="E5" i="1"/>
  <c r="E4" i="1"/>
  <c r="E25" i="1" l="1"/>
  <c r="I7" i="1"/>
  <c r="I11" i="1"/>
  <c r="I17" i="1"/>
  <c r="I23" i="1"/>
  <c r="I25" i="1"/>
  <c r="E40" i="1"/>
  <c r="I27" i="1"/>
</calcChain>
</file>

<file path=xl/sharedStrings.xml><?xml version="1.0" encoding="utf-8"?>
<sst xmlns="http://schemas.openxmlformats.org/spreadsheetml/2006/main" count="81" uniqueCount="68">
  <si>
    <r>
      <t>令和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年度一般会計の決算額</t>
    </r>
    <rPh sb="0" eb="2">
      <t>レイワ</t>
    </rPh>
    <rPh sb="3" eb="5">
      <t>ネンド</t>
    </rPh>
    <rPh sb="5" eb="7">
      <t>イッパン</t>
    </rPh>
    <rPh sb="7" eb="9">
      <t>カイケイ</t>
    </rPh>
    <rPh sb="10" eb="12">
      <t>ケッサン</t>
    </rPh>
    <rPh sb="12" eb="13">
      <t>ガク</t>
    </rPh>
    <phoneticPr fontId="2"/>
  </si>
  <si>
    <t>（単位：円）</t>
    <rPh sb="1" eb="3">
      <t>タンイ</t>
    </rPh>
    <rPh sb="4" eb="5">
      <t>エン</t>
    </rPh>
    <phoneticPr fontId="2"/>
  </si>
  <si>
    <t>円グラフ</t>
    <rPh sb="0" eb="1">
      <t>エン</t>
    </rPh>
    <phoneticPr fontId="2"/>
  </si>
  <si>
    <r>
      <t>一般会計の決算額（令和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年度）</t>
    </r>
    <rPh sb="9" eb="11">
      <t>レイワ</t>
    </rPh>
    <rPh sb="12" eb="14">
      <t>ネンド</t>
    </rPh>
    <phoneticPr fontId="2"/>
  </si>
  <si>
    <t>歳入</t>
    <rPh sb="0" eb="2">
      <t>サイニュウ</t>
    </rPh>
    <phoneticPr fontId="2"/>
  </si>
  <si>
    <t>科　目</t>
    <rPh sb="0" eb="1">
      <t>カ</t>
    </rPh>
    <rPh sb="2" eb="3">
      <t>メ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</si>
  <si>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</si>
  <si>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</si>
  <si>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収入率</t>
    <rPh sb="0" eb="2">
      <t>シュウニュウ</t>
    </rPh>
    <rPh sb="2" eb="3">
      <t>リツ</t>
    </rPh>
    <phoneticPr fontId="2"/>
  </si>
  <si>
    <t>（単位：百万円）</t>
    <rPh sb="1" eb="3">
      <t>タンイ</t>
    </rPh>
    <rPh sb="4" eb="7">
      <t>ヒャクマンエン</t>
    </rPh>
    <phoneticPr fontId="2"/>
  </si>
  <si>
    <t>特別区税</t>
  </si>
  <si>
    <t>円グラフの項目</t>
    <rPh sb="0" eb="1">
      <t>エン</t>
    </rPh>
    <rPh sb="5" eb="7">
      <t>コウモク</t>
    </rPh>
    <phoneticPr fontId="2"/>
  </si>
  <si>
    <t>金額（百万円）</t>
    <rPh sb="0" eb="2">
      <t>キンガク</t>
    </rPh>
    <rPh sb="3" eb="6">
      <t>ヒャクマンエン</t>
    </rPh>
    <phoneticPr fontId="2"/>
  </si>
  <si>
    <t>地方譲与税</t>
  </si>
  <si>
    <t>国庫支出金</t>
  </si>
  <si>
    <t>利子割交付金</t>
  </si>
  <si>
    <t>配当割交付金</t>
  </si>
  <si>
    <t>特別区交付金</t>
  </si>
  <si>
    <t>株式等譲渡所得割交付金</t>
  </si>
  <si>
    <t>都支出金</t>
  </si>
  <si>
    <t>地方消費税交付金</t>
  </si>
  <si>
    <t>地方譲与税・交付金</t>
  </si>
  <si>
    <t>自動車取得税交付金</t>
  </si>
  <si>
    <t>繰入金</t>
  </si>
  <si>
    <t>環境性能割交付金</t>
  </si>
  <si>
    <t>特別区債</t>
  </si>
  <si>
    <t>地方特例交付金</t>
  </si>
  <si>
    <t>その他</t>
  </si>
  <si>
    <t>歳入総額</t>
    <rPh sb="0" eb="2">
      <t>サイニュウ</t>
    </rPh>
    <rPh sb="2" eb="4">
      <t>ソウガク</t>
    </rPh>
    <phoneticPr fontId="2"/>
  </si>
  <si>
    <t>交通安全対策特別交付金</t>
  </si>
  <si>
    <t>歳出</t>
    <rPh sb="0" eb="2">
      <t>サイシュツ</t>
    </rPh>
    <phoneticPr fontId="2"/>
  </si>
  <si>
    <t>分担金及び負担金</t>
  </si>
  <si>
    <t>使用料及び手数料</t>
  </si>
  <si>
    <t>福祉費</t>
    <rPh sb="0" eb="2">
      <t>フクシ</t>
    </rPh>
    <rPh sb="2" eb="3">
      <t>ヒ</t>
    </rPh>
    <phoneticPr fontId="2"/>
  </si>
  <si>
    <t>総務費</t>
    <rPh sb="0" eb="3">
      <t>ソウムヒ</t>
    </rPh>
    <phoneticPr fontId="2"/>
  </si>
  <si>
    <t>教育費</t>
    <rPh sb="0" eb="3">
      <t>キョウイクヒ</t>
    </rPh>
    <phoneticPr fontId="2"/>
  </si>
  <si>
    <t>財産収入</t>
  </si>
  <si>
    <t>土木費</t>
    <rPh sb="0" eb="2">
      <t>ドボク</t>
    </rPh>
    <rPh sb="2" eb="3">
      <t>ヒ</t>
    </rPh>
    <phoneticPr fontId="2"/>
  </si>
  <si>
    <t>寄附金</t>
  </si>
  <si>
    <t>衛生費</t>
    <rPh sb="0" eb="3">
      <t>エイセイヒ</t>
    </rPh>
    <phoneticPr fontId="2"/>
  </si>
  <si>
    <t>環境清掃費</t>
    <rPh sb="0" eb="2">
      <t>カンキョウ</t>
    </rPh>
    <rPh sb="2" eb="4">
      <t>セイソウ</t>
    </rPh>
    <rPh sb="4" eb="5">
      <t>ヒ</t>
    </rPh>
    <phoneticPr fontId="2"/>
  </si>
  <si>
    <t>繰越金</t>
  </si>
  <si>
    <t>都市整備費</t>
    <rPh sb="0" eb="2">
      <t>トシ</t>
    </rPh>
    <rPh sb="2" eb="4">
      <t>セイビ</t>
    </rPh>
    <rPh sb="4" eb="5">
      <t>ヒ</t>
    </rPh>
    <phoneticPr fontId="2"/>
  </si>
  <si>
    <t>諸収入</t>
  </si>
  <si>
    <t>産業経済費</t>
    <rPh sb="0" eb="2">
      <t>サンギョウ</t>
    </rPh>
    <rPh sb="2" eb="4">
      <t>ケイザイ</t>
    </rPh>
    <rPh sb="4" eb="5">
      <t>ヒ</t>
    </rPh>
    <phoneticPr fontId="2"/>
  </si>
  <si>
    <t>公債費</t>
    <rPh sb="0" eb="3">
      <t>コウサイヒ</t>
    </rPh>
    <phoneticPr fontId="2"/>
  </si>
  <si>
    <t>合計</t>
    <rPh sb="0" eb="2">
      <t>ゴウケイ</t>
    </rPh>
    <phoneticPr fontId="2"/>
  </si>
  <si>
    <t>議会費</t>
    <rPh sb="0" eb="2">
      <t>ギカイ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</si>
  <si>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</si>
  <si>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支出済額</t>
    <rPh sb="0" eb="2">
      <t>シシュツ</t>
    </rPh>
    <rPh sb="2" eb="3">
      <t>ズミ</t>
    </rPh>
    <rPh sb="3" eb="4">
      <t>ガク</t>
    </rPh>
    <phoneticPr fontId="2"/>
  </si>
  <si>
    <t>執行率</t>
    <rPh sb="0" eb="2">
      <t>シッコウ</t>
    </rPh>
    <rPh sb="2" eb="3">
      <t>リツ</t>
    </rPh>
    <phoneticPr fontId="2"/>
  </si>
  <si>
    <t>歳出総額</t>
    <rPh sb="0" eb="2">
      <t>サイシュツ</t>
    </rPh>
    <rPh sb="2" eb="4">
      <t>ソウガク</t>
    </rPh>
    <phoneticPr fontId="2"/>
  </si>
  <si>
    <t>議会費</t>
  </si>
  <si>
    <t>総務費</t>
  </si>
  <si>
    <t>福祉費</t>
  </si>
  <si>
    <t>衛生費</t>
  </si>
  <si>
    <t>産業経済費</t>
  </si>
  <si>
    <t xml:space="preserve">※ 一般会計の決算額は表記の都合上、各項目の百万円以下を四捨五入して </t>
  </si>
  <si>
    <t>土木費</t>
  </si>
  <si>
    <t>いるため、総額に差異が生じます。</t>
  </si>
  <si>
    <t>都市整備費</t>
  </si>
  <si>
    <t>環境清掃費</t>
  </si>
  <si>
    <t>教育費</t>
  </si>
  <si>
    <t>公債費</t>
  </si>
  <si>
    <t>諸支出金</t>
  </si>
  <si>
    <t>予備費</t>
  </si>
  <si>
    <t>―</t>
    <phoneticPr fontId="2"/>
  </si>
  <si>
    <t>会計管理室</t>
    <rPh sb="0" eb="2">
      <t>カイケイ</t>
    </rPh>
    <rPh sb="2" eb="5">
      <t>カンリシツ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</si>
</sst>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38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6" fontId="0" fillId="0" borderId="0" xfId="0" applyNumberFormat="1">
      <alignment vertical="center"/>
    </xf>
    <xf numFmtId="38" fontId="1" fillId="0" borderId="0" xfId="0" applyNumberFormat="1" applyFont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1" fillId="3" borderId="3" xfId="0" applyFont="1" applyFill="1" applyBorder="1">
      <alignment vertical="center"/>
    </xf>
    <xf numFmtId="0" fontId="1" fillId="0" borderId="2" xfId="0" applyFont="1" applyBorder="1">
      <alignment vertical="center"/>
    </xf>
    <xf numFmtId="38" fontId="3" fillId="0" borderId="2" xfId="0" applyNumberFormat="1" applyFont="1" applyBorder="1">
      <alignment vertical="center"/>
    </xf>
    <xf numFmtId="10" fontId="3" fillId="0" borderId="2" xfId="0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7" xfId="0" applyNumberFormat="1" applyFont="1" applyBorder="1">
      <alignment vertical="center"/>
    </xf>
    <xf numFmtId="177" fontId="3" fillId="0" borderId="0" xfId="0" applyNumberFormat="1" applyFont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176" fontId="3" fillId="0" borderId="9" xfId="0" applyNumberFormat="1" applyFont="1" applyBorder="1">
      <alignment vertical="center"/>
    </xf>
    <xf numFmtId="0" fontId="5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177" fontId="1" fillId="0" borderId="0" xfId="0" applyNumberFormat="1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1" xfId="0" applyFont="1" applyBorder="1">
      <alignment vertical="center"/>
    </xf>
    <xf numFmtId="176" fontId="3" fillId="0" borderId="8" xfId="1" applyNumberFormat="1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3" borderId="12" xfId="0" applyFont="1" applyFill="1" applyBorder="1">
      <alignment vertical="center"/>
    </xf>
    <xf numFmtId="38" fontId="3" fillId="0" borderId="2" xfId="1" applyFont="1" applyBorder="1" applyAlignment="1">
      <alignment vertical="center"/>
    </xf>
    <xf numFmtId="0" fontId="1" fillId="0" borderId="13" xfId="0" applyFont="1" applyBorder="1">
      <alignment vertical="center"/>
    </xf>
    <xf numFmtId="0" fontId="3" fillId="0" borderId="14" xfId="0" applyFont="1" applyBorder="1">
      <alignment vertical="center"/>
    </xf>
    <xf numFmtId="176" fontId="3" fillId="0" borderId="9" xfId="1" applyNumberFormat="1" applyFont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178" fontId="3" fillId="0" borderId="4" xfId="1" applyNumberFormat="1" applyFont="1" applyBorder="1" applyAlignment="1">
      <alignment vertical="center"/>
    </xf>
    <xf numFmtId="10" fontId="6" fillId="0" borderId="2" xfId="0" applyNumberFormat="1" applyFont="1" applyBorder="1">
      <alignment vertical="center"/>
    </xf>
    <xf numFmtId="10" fontId="0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38" fontId="0" fillId="0" borderId="0" xfId="1" quotePrefix="1" applyFont="1" applyBorder="1" applyAlignment="1">
      <alignment horizontal="right" vertical="center"/>
    </xf>
    <xf numFmtId="10" fontId="0" fillId="0" borderId="0" xfId="1" quotePrefix="1" applyNumberFormat="1" applyFont="1" applyFill="1" applyBorder="1" applyAlignment="1">
      <alignment horizontal="right" vertical="center"/>
    </xf>
    <xf numFmtId="38" fontId="0" fillId="0" borderId="0" xfId="1" quotePrefix="1" applyFont="1" applyFill="1" applyBorder="1" applyAlignment="1">
      <alignment horizontal="right" vertical="center" wrapText="1"/>
    </xf>
    <xf numFmtId="0" fontId="1" fillId="3" borderId="0" xfId="0" applyFont="1" applyFill="1">
      <alignment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 wrapText="1"/>
    </xf>
    <xf numFmtId="10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38" fontId="7" fillId="0" borderId="0" xfId="1" quotePrefix="1" applyFont="1" applyFill="1" applyBorder="1" applyAlignment="1">
      <alignment horizontal="right" vertical="center" wrapText="1"/>
    </xf>
    <xf numFmtId="10" fontId="7" fillId="0" borderId="0" xfId="1" quotePrefix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45-4035-994D-BA354D4CB1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45-4035-994D-BA354D4CB1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45-4035-994D-BA354D4CB13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45-4035-994D-BA354D4CB13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545-4035-994D-BA354D4CB13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545-4035-994D-BA354D4CB13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545-4035-994D-BA354D4CB13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545-4035-994D-BA354D4CB13C}"/>
              </c:ext>
            </c:extLst>
          </c:dPt>
          <c:dLbls>
            <c:dLbl>
              <c:idx val="1"/>
              <c:layout>
                <c:manualLayout>
                  <c:x val="-2.3952095808383235E-2"/>
                  <c:y val="-0.217289838770153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45-4035-994D-BA354D4CB13C}"/>
                </c:ext>
              </c:extLst>
            </c:dLbl>
            <c:dLbl>
              <c:idx val="2"/>
              <c:layout>
                <c:manualLayout>
                  <c:x val="0.20958083832335328"/>
                  <c:y val="-0.1874006374203224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45-4035-994D-BA354D4CB13C}"/>
                </c:ext>
              </c:extLst>
            </c:dLbl>
            <c:dLbl>
              <c:idx val="3"/>
              <c:layout>
                <c:manualLayout>
                  <c:x val="0.17940119760479042"/>
                  <c:y val="1.4910761154855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45-4035-994D-BA354D4CB13C}"/>
                </c:ext>
              </c:extLst>
            </c:dLbl>
            <c:dLbl>
              <c:idx val="4"/>
              <c:layout>
                <c:manualLayout>
                  <c:x val="7.1950587014946513E-4"/>
                  <c:y val="4.6828646419197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45-4035-994D-BA354D4CB13C}"/>
                </c:ext>
              </c:extLst>
            </c:dLbl>
            <c:dLbl>
              <c:idx val="6"/>
              <c:layout>
                <c:manualLayout>
                  <c:x val="2.1226837663256164E-2"/>
                  <c:y val="-2.492763404574428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45-4035-994D-BA354D4CB13C}"/>
                </c:ext>
              </c:extLst>
            </c:dLbl>
            <c:dLbl>
              <c:idx val="7"/>
              <c:layout>
                <c:manualLayout>
                  <c:x val="7.2144844169927863E-2"/>
                  <c:y val="0.148809523809523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45-4035-994D-BA354D4CB13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大田区データ概要【一般会計の決算額】!$G$5:$G$12</c:f>
              <c:strCache>
                <c:ptCount val="8"/>
                <c:pt idx="0">
                  <c:v>国庫支出金</c:v>
                </c:pt>
                <c:pt idx="1">
                  <c:v>特別区税</c:v>
                </c:pt>
                <c:pt idx="2">
                  <c:v>特別区交付金</c:v>
                </c:pt>
                <c:pt idx="3">
                  <c:v>都支出金</c:v>
                </c:pt>
                <c:pt idx="4">
                  <c:v>地方譲与税・交付金</c:v>
                </c:pt>
                <c:pt idx="5">
                  <c:v>繰入金</c:v>
                </c:pt>
                <c:pt idx="6">
                  <c:v>特別区債</c:v>
                </c:pt>
                <c:pt idx="7">
                  <c:v>その他</c:v>
                </c:pt>
              </c:strCache>
            </c:strRef>
          </c:cat>
          <c:val>
            <c:numRef>
              <c:f>大田区データ概要【一般会計の決算額】!$H$5:$H$12</c:f>
              <c:numCache>
                <c:formatCode>#,##0_ </c:formatCode>
                <c:ptCount val="8"/>
                <c:pt idx="0">
                  <c:v>81200</c:v>
                </c:pt>
                <c:pt idx="1">
                  <c:v>78355</c:v>
                </c:pt>
                <c:pt idx="2">
                  <c:v>72855</c:v>
                </c:pt>
                <c:pt idx="3">
                  <c:v>24789</c:v>
                </c:pt>
                <c:pt idx="4">
                  <c:v>23753</c:v>
                </c:pt>
                <c:pt idx="5">
                  <c:v>2685</c:v>
                </c:pt>
                <c:pt idx="6">
                  <c:v>1027</c:v>
                </c:pt>
                <c:pt idx="7">
                  <c:v>25736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45-4035-994D-BA354D4C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605822223663322"/>
          <c:y val="0.11936166131170363"/>
          <c:w val="0.71183159787532968"/>
          <c:h val="0.778772579788030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20-4644-A6EA-6FBC060AC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20-4644-A6EA-6FBC060ACB5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20-4644-A6EA-6FBC060ACB5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20-4644-A6EA-6FBC060ACB5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20-4644-A6EA-6FBC060ACB5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720-4644-A6EA-6FBC060ACB5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720-4644-A6EA-6FBC060ACB5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720-4644-A6EA-6FBC060ACB5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720-4644-A6EA-6FBC060ACB5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720-4644-A6EA-6FBC060ACB5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720-4644-A6EA-6FBC060ACB56}"/>
              </c:ext>
            </c:extLst>
          </c:dPt>
          <c:dLbls>
            <c:dLbl>
              <c:idx val="0"/>
              <c:layout>
                <c:manualLayout>
                  <c:x val="-0.20074074074074075"/>
                  <c:y val="-3.6068138541505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20-4644-A6EA-6FBC060ACB56}"/>
                </c:ext>
              </c:extLst>
            </c:dLbl>
            <c:dLbl>
              <c:idx val="1"/>
              <c:layout>
                <c:manualLayout>
                  <c:x val="0.16127245355591815"/>
                  <c:y val="-0.1810107560084401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20-4644-A6EA-6FBC060ACB56}"/>
                </c:ext>
              </c:extLst>
            </c:dLbl>
            <c:dLbl>
              <c:idx val="2"/>
              <c:layout>
                <c:manualLayout>
                  <c:x val="0.16383044461784618"/>
                  <c:y val="4.39359785909114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20-4644-A6EA-6FBC060ACB56}"/>
                </c:ext>
              </c:extLst>
            </c:dLbl>
            <c:dLbl>
              <c:idx val="3"/>
              <c:layout>
                <c:manualLayout>
                  <c:x val="0.13846760145972745"/>
                  <c:y val="9.3335048805173904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20-4644-A6EA-6FBC060ACB56}"/>
                </c:ext>
              </c:extLst>
            </c:dLbl>
            <c:dLbl>
              <c:idx val="4"/>
              <c:layout>
                <c:manualLayout>
                  <c:x val="-0.12233587918627288"/>
                  <c:y val="0.14728869675604275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20-4644-A6EA-6FBC060ACB56}"/>
                </c:ext>
              </c:extLst>
            </c:dLbl>
            <c:dLbl>
              <c:idx val="5"/>
              <c:layout>
                <c:manualLayout>
                  <c:x val="-0.22693748866977215"/>
                  <c:y val="7.4564699020465586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20-4644-A6EA-6FBC060ACB56}"/>
                </c:ext>
              </c:extLst>
            </c:dLbl>
            <c:dLbl>
              <c:idx val="6"/>
              <c:layout>
                <c:manualLayout>
                  <c:x val="-0.18056481678528924"/>
                  <c:y val="1.4161220043572979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20-4644-A6EA-6FBC060ACB56}"/>
                </c:ext>
              </c:extLst>
            </c:dLbl>
            <c:dLbl>
              <c:idx val="7"/>
              <c:layout>
                <c:manualLayout>
                  <c:x val="-6.0060060060060094E-2"/>
                  <c:y val="3.267973856209150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20-4644-A6EA-6FBC060ACB56}"/>
                </c:ext>
              </c:extLst>
            </c:dLbl>
            <c:dLbl>
              <c:idx val="8"/>
              <c:layout>
                <c:manualLayout>
                  <c:x val="1.7359879564603973E-2"/>
                  <c:y val="6.7864066011356428E-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20-4644-A6EA-6FBC060ACB56}"/>
                </c:ext>
              </c:extLst>
            </c:dLbl>
            <c:dLbl>
              <c:idx val="9"/>
              <c:layout>
                <c:manualLayout>
                  <c:x val="0.17900940310389138"/>
                  <c:y val="1.089324618736383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20-4644-A6EA-6FBC060ACB56}"/>
                </c:ext>
              </c:extLst>
            </c:dLbl>
            <c:dLbl>
              <c:idx val="10"/>
              <c:layout>
                <c:manualLayout>
                  <c:x val="0.30675084533352237"/>
                  <c:y val="7.0806100217864917E-2"/>
                </c:manualLayout>
              </c:layout>
              <c:spPr/>
              <c:txPr>
                <a:bodyPr/>
                <a:lstStyle/>
                <a:p>
                  <a:pPr>
                    <a:defRPr sz="850" baseline="0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20-4644-A6EA-6FBC060ACB5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5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大田区データ概要【一般会計の決算額】!$G$16:$G$26</c:f>
              <c:strCache>
                <c:ptCount val="11"/>
                <c:pt idx="0">
                  <c:v>福祉費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環境清掃費</c:v>
                </c:pt>
                <c:pt idx="6">
                  <c:v>都市整備費</c:v>
                </c:pt>
                <c:pt idx="7">
                  <c:v>産業経済費</c:v>
                </c:pt>
                <c:pt idx="8">
                  <c:v>公債費</c:v>
                </c:pt>
                <c:pt idx="9">
                  <c:v>議会費</c:v>
                </c:pt>
                <c:pt idx="10">
                  <c:v>諸支出金</c:v>
                </c:pt>
              </c:strCache>
            </c:strRef>
          </c:cat>
          <c:val>
            <c:numRef>
              <c:f>大田区データ概要【一般会計の決算額】!$H$16:$H$26</c:f>
              <c:numCache>
                <c:formatCode>#,##0_ </c:formatCode>
                <c:ptCount val="11"/>
                <c:pt idx="0">
                  <c:v>167213</c:v>
                </c:pt>
                <c:pt idx="1">
                  <c:v>39379</c:v>
                </c:pt>
                <c:pt idx="2">
                  <c:v>29131</c:v>
                </c:pt>
                <c:pt idx="3">
                  <c:v>20369</c:v>
                </c:pt>
                <c:pt idx="4">
                  <c:v>18102</c:v>
                </c:pt>
                <c:pt idx="5">
                  <c:v>10433</c:v>
                </c:pt>
                <c:pt idx="6">
                  <c:v>5927</c:v>
                </c:pt>
                <c:pt idx="7">
                  <c:v>5802</c:v>
                </c:pt>
                <c:pt idx="8">
                  <c:v>2333</c:v>
                </c:pt>
                <c:pt idx="9">
                  <c:v>1040</c:v>
                </c:pt>
                <c:pt idx="10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20-4644-A6EA-6FBC060A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381000</xdr:rowOff>
    </xdr:from>
    <xdr:to>
      <xdr:col>12</xdr:col>
      <xdr:colOff>266700</xdr:colOff>
      <xdr:row>14</xdr:row>
      <xdr:rowOff>114300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95250</xdr:colOff>
      <xdr:row>15</xdr:row>
      <xdr:rowOff>66675</xdr:rowOff>
    </xdr:from>
    <xdr:to>
      <xdr:col>12</xdr:col>
      <xdr:colOff>247650</xdr:colOff>
      <xdr:row>28</xdr:row>
      <xdr:rowOff>47625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2"/>
  <sheetViews>
    <sheetView tabSelected="1" view="pageBreakPreview" topLeftCell="A43" zoomScaleNormal="100" zoomScaleSheetLayoutView="100" workbookViewId="0">
      <selection activeCell="H53" sqref="H53:H57"/>
    </sheetView>
  </sheetViews>
  <sheetFormatPr defaultRowHeight="19.5" customHeight="1" x14ac:dyDescent="0.15"/>
  <cols>
    <col min="1" max="1" width="4.5" customWidth="1"/>
    <col min="2" max="2" width="27.75" bestFit="1" customWidth="1"/>
    <col min="3" max="4" width="17" bestFit="1" customWidth="1"/>
    <col min="5" max="5" width="11.125" bestFit="1" customWidth="1"/>
    <col min="6" max="6" width="6.25" customWidth="1"/>
    <col min="7" max="7" width="19.875" customWidth="1"/>
    <col min="8" max="8" width="17.875" bestFit="1" customWidth="1"/>
    <col min="9" max="9" width="8.25" customWidth="1"/>
    <col min="10" max="10" width="15.875" bestFit="1" customWidth="1"/>
    <col min="11" max="11" width="14.75" bestFit="1" customWidth="1"/>
  </cols>
  <sheetData>
    <row r="1" spans="1:12" ht="30" customHeight="1" x14ac:dyDescent="0.15">
      <c r="A1" s="1"/>
      <c r="B1" s="2" t="s">
        <v>0</v>
      </c>
      <c r="C1" s="3"/>
      <c r="D1" s="3"/>
      <c r="E1" s="4" t="s">
        <v>1</v>
      </c>
      <c r="F1" s="5"/>
      <c r="G1" s="6" t="s">
        <v>2</v>
      </c>
      <c r="H1" s="7"/>
      <c r="I1" s="8"/>
      <c r="J1" s="9"/>
    </row>
    <row r="2" spans="1:12" ht="16.5" customHeight="1" x14ac:dyDescent="0.15">
      <c r="A2" s="7"/>
      <c r="B2" s="7"/>
      <c r="C2" s="10"/>
      <c r="D2" s="10"/>
      <c r="E2" s="7"/>
      <c r="F2" s="5"/>
      <c r="G2" t="s">
        <v>3</v>
      </c>
      <c r="H2" s="7"/>
      <c r="I2" s="8"/>
      <c r="J2" s="9"/>
    </row>
    <row r="3" spans="1:12" ht="19.5" customHeight="1" thickBot="1" x14ac:dyDescent="0.2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/>
      <c r="G3" s="7" t="s">
        <v>4</v>
      </c>
      <c r="H3" s="7" t="s">
        <v>9</v>
      </c>
      <c r="I3" s="7"/>
    </row>
    <row r="4" spans="1:12" s="21" customFormat="1" ht="15" customHeight="1" thickBot="1" x14ac:dyDescent="0.2">
      <c r="A4" s="14"/>
      <c r="B4" s="15" t="s">
        <v>10</v>
      </c>
      <c r="C4" s="16">
        <v>77699916000</v>
      </c>
      <c r="D4" s="16">
        <v>78354598926</v>
      </c>
      <c r="E4" s="17">
        <f t="shared" ref="E4:E25" si="0">D4/C4</f>
        <v>1.0084257867923563</v>
      </c>
      <c r="F4" s="18"/>
      <c r="G4" s="19" t="s">
        <v>11</v>
      </c>
      <c r="H4" s="20" t="s">
        <v>12</v>
      </c>
      <c r="I4" s="7"/>
      <c r="J4"/>
      <c r="K4"/>
      <c r="L4"/>
    </row>
    <row r="5" spans="1:12" ht="15" customHeight="1" x14ac:dyDescent="0.15">
      <c r="A5" s="14"/>
      <c r="B5" s="15" t="s">
        <v>13</v>
      </c>
      <c r="C5" s="16">
        <v>1692001000</v>
      </c>
      <c r="D5" s="16">
        <v>1828270004</v>
      </c>
      <c r="E5" s="17">
        <f t="shared" si="0"/>
        <v>1.0805371888078081</v>
      </c>
      <c r="F5" s="18"/>
      <c r="G5" s="22" t="s">
        <v>14</v>
      </c>
      <c r="H5" s="23">
        <f>ROUND(D17,-6)/1000000</f>
        <v>81200</v>
      </c>
      <c r="I5" s="24">
        <f t="shared" ref="I5:I13" si="1">H5/$H$13</f>
        <v>0.26159793814432991</v>
      </c>
      <c r="J5" s="21"/>
      <c r="K5" s="21"/>
      <c r="L5" s="21"/>
    </row>
    <row r="6" spans="1:12" ht="15" customHeight="1" x14ac:dyDescent="0.15">
      <c r="A6" s="14"/>
      <c r="B6" s="15" t="s">
        <v>15</v>
      </c>
      <c r="C6" s="16">
        <v>208000000</v>
      </c>
      <c r="D6" s="16">
        <v>204706000</v>
      </c>
      <c r="E6" s="17">
        <f t="shared" si="0"/>
        <v>0.98416346153846157</v>
      </c>
      <c r="F6" s="18"/>
      <c r="G6" s="25" t="s">
        <v>10</v>
      </c>
      <c r="H6" s="23">
        <f>ROUND(D4,-6)/1000000</f>
        <v>78355</v>
      </c>
      <c r="I6" s="24">
        <f t="shared" si="1"/>
        <v>0.25243234536082476</v>
      </c>
      <c r="J6" s="9"/>
    </row>
    <row r="7" spans="1:12" ht="15" customHeight="1" x14ac:dyDescent="0.15">
      <c r="A7" s="14"/>
      <c r="B7" s="15" t="s">
        <v>16</v>
      </c>
      <c r="C7" s="16">
        <v>1184000000</v>
      </c>
      <c r="D7" s="16">
        <v>1472391000</v>
      </c>
      <c r="E7" s="17">
        <f t="shared" si="0"/>
        <v>1.2435734797297298</v>
      </c>
      <c r="F7" s="18"/>
      <c r="G7" s="25" t="s">
        <v>17</v>
      </c>
      <c r="H7" s="23">
        <f>ROUND(D13,-6)/1000000</f>
        <v>72855</v>
      </c>
      <c r="I7" s="24">
        <f t="shared" si="1"/>
        <v>0.23471327319587629</v>
      </c>
      <c r="J7" s="9"/>
    </row>
    <row r="8" spans="1:12" ht="15" customHeight="1" x14ac:dyDescent="0.15">
      <c r="A8" s="14"/>
      <c r="B8" s="15" t="s">
        <v>18</v>
      </c>
      <c r="C8" s="16">
        <v>1472000000</v>
      </c>
      <c r="D8" s="16">
        <v>1802118000</v>
      </c>
      <c r="E8" s="17">
        <f t="shared" si="0"/>
        <v>1.2242649456521739</v>
      </c>
      <c r="F8" s="18"/>
      <c r="G8" s="26" t="s">
        <v>19</v>
      </c>
      <c r="H8" s="23">
        <f>ROUND(D18,-6)/1000000</f>
        <v>24789</v>
      </c>
      <c r="I8" s="24">
        <f t="shared" si="1"/>
        <v>7.9861469072164945E-2</v>
      </c>
      <c r="J8" s="9"/>
    </row>
    <row r="9" spans="1:12" ht="15" customHeight="1" x14ac:dyDescent="0.15">
      <c r="A9" s="14"/>
      <c r="B9" s="15" t="s">
        <v>20</v>
      </c>
      <c r="C9" s="16">
        <v>17614000000</v>
      </c>
      <c r="D9" s="16">
        <v>17604812000</v>
      </c>
      <c r="E9" s="17">
        <f t="shared" si="0"/>
        <v>0.99947836947882363</v>
      </c>
      <c r="F9" s="18"/>
      <c r="G9" s="25" t="s">
        <v>21</v>
      </c>
      <c r="H9" s="23">
        <f>ROUND(D5+D6+D7+D8+D9+D10+D11+D12+D14,-6)/1000000</f>
        <v>23753</v>
      </c>
      <c r="I9" s="24">
        <f t="shared" si="1"/>
        <v>7.6523840206185564E-2</v>
      </c>
      <c r="J9" s="9"/>
      <c r="K9" s="9"/>
    </row>
    <row r="10" spans="1:12" ht="15" customHeight="1" x14ac:dyDescent="0.15">
      <c r="A10" s="14"/>
      <c r="B10" s="15" t="s">
        <v>22</v>
      </c>
      <c r="C10" s="16">
        <v>1000</v>
      </c>
      <c r="D10" s="16">
        <v>2493</v>
      </c>
      <c r="E10" s="17">
        <f t="shared" si="0"/>
        <v>2.4929999999999999</v>
      </c>
      <c r="F10" s="18"/>
      <c r="G10" s="25" t="s">
        <v>23</v>
      </c>
      <c r="H10" s="23">
        <f>ROUND(D21,-6)/1000000</f>
        <v>2685</v>
      </c>
      <c r="I10" s="24">
        <f t="shared" si="1"/>
        <v>8.6501288659793819E-3</v>
      </c>
      <c r="J10" s="9"/>
      <c r="K10" s="9"/>
    </row>
    <row r="11" spans="1:12" ht="15" customHeight="1" x14ac:dyDescent="0.15">
      <c r="A11" s="14"/>
      <c r="B11" s="15" t="s">
        <v>24</v>
      </c>
      <c r="C11" s="16">
        <v>220000000</v>
      </c>
      <c r="D11" s="16">
        <v>234384299</v>
      </c>
      <c r="E11" s="17">
        <f t="shared" si="0"/>
        <v>1.0653831772727274</v>
      </c>
      <c r="F11" s="18"/>
      <c r="G11" s="25" t="s">
        <v>25</v>
      </c>
      <c r="H11" s="23">
        <f>ROUND(D24,-6)/1000000</f>
        <v>1027</v>
      </c>
      <c r="I11" s="24">
        <f t="shared" si="1"/>
        <v>3.3086340206185567E-3</v>
      </c>
      <c r="J11" s="9"/>
      <c r="K11" s="9"/>
    </row>
    <row r="12" spans="1:12" ht="15" customHeight="1" thickBot="1" x14ac:dyDescent="0.2">
      <c r="A12" s="14"/>
      <c r="B12" s="15" t="s">
        <v>26</v>
      </c>
      <c r="C12" s="16">
        <v>536475000</v>
      </c>
      <c r="D12" s="16">
        <v>536475000</v>
      </c>
      <c r="E12" s="17">
        <f t="shared" si="0"/>
        <v>1</v>
      </c>
      <c r="F12" s="18"/>
      <c r="G12" s="26" t="s">
        <v>27</v>
      </c>
      <c r="H12" s="27">
        <f>ROUND(D15+D16+D19+D20+D22+D23,-6)/1000000</f>
        <v>25736</v>
      </c>
      <c r="I12" s="24">
        <f t="shared" si="1"/>
        <v>8.2912371134020613E-2</v>
      </c>
      <c r="J12" s="9"/>
      <c r="K12" s="9"/>
    </row>
    <row r="13" spans="1:12" ht="15" customHeight="1" thickBot="1" x14ac:dyDescent="0.2">
      <c r="A13" s="14"/>
      <c r="B13" s="15" t="s">
        <v>17</v>
      </c>
      <c r="C13" s="16">
        <v>72675000000</v>
      </c>
      <c r="D13" s="16">
        <v>72855163000</v>
      </c>
      <c r="E13" s="17">
        <f t="shared" si="0"/>
        <v>1.0024790230478156</v>
      </c>
      <c r="F13" s="18"/>
      <c r="G13" s="28" t="s">
        <v>28</v>
      </c>
      <c r="H13" s="29">
        <f>ROUND(D25,-6)/1000000</f>
        <v>310400</v>
      </c>
      <c r="I13" s="24">
        <f t="shared" si="1"/>
        <v>1</v>
      </c>
      <c r="J13" s="9"/>
      <c r="K13" s="9"/>
    </row>
    <row r="14" spans="1:12" ht="15" customHeight="1" thickBot="1" x14ac:dyDescent="0.2">
      <c r="A14" s="14"/>
      <c r="B14" s="15" t="s">
        <v>29</v>
      </c>
      <c r="C14" s="16">
        <v>71000000</v>
      </c>
      <c r="D14" s="16">
        <v>70316000</v>
      </c>
      <c r="E14" s="17">
        <f t="shared" si="0"/>
        <v>0.9903661971830986</v>
      </c>
      <c r="F14" s="18"/>
      <c r="G14" s="7" t="s">
        <v>30</v>
      </c>
      <c r="H14" s="8"/>
      <c r="I14" s="30"/>
      <c r="J14" s="9"/>
      <c r="K14" s="9"/>
    </row>
    <row r="15" spans="1:12" ht="15" customHeight="1" thickBot="1" x14ac:dyDescent="0.2">
      <c r="A15" s="14"/>
      <c r="B15" s="15" t="s">
        <v>31</v>
      </c>
      <c r="C15" s="16">
        <v>2276637000</v>
      </c>
      <c r="D15" s="16">
        <v>2255023366</v>
      </c>
      <c r="E15" s="17">
        <f t="shared" si="0"/>
        <v>0.9905063328058008</v>
      </c>
      <c r="F15" s="18"/>
      <c r="G15" s="31" t="s">
        <v>11</v>
      </c>
      <c r="H15" s="19" t="s">
        <v>12</v>
      </c>
      <c r="I15" s="32"/>
      <c r="J15" s="9"/>
      <c r="K15" s="9"/>
    </row>
    <row r="16" spans="1:12" ht="15" customHeight="1" x14ac:dyDescent="0.15">
      <c r="A16" s="14"/>
      <c r="B16" s="15" t="s">
        <v>32</v>
      </c>
      <c r="C16" s="16">
        <v>7787293000</v>
      </c>
      <c r="D16" s="16">
        <v>7756874424</v>
      </c>
      <c r="E16" s="17">
        <f t="shared" si="0"/>
        <v>0.9960938189946108</v>
      </c>
      <c r="F16" s="18"/>
      <c r="G16" s="33" t="s">
        <v>33</v>
      </c>
      <c r="H16" s="34">
        <f>ROUND(D30,-6)/1000000</f>
        <v>167213</v>
      </c>
      <c r="I16" s="24">
        <f t="shared" ref="I16:I27" si="2">H16/$H$27</f>
        <v>0.55744170153184536</v>
      </c>
    </row>
    <row r="17" spans="1:10" ht="15" customHeight="1" x14ac:dyDescent="0.15">
      <c r="A17" s="14"/>
      <c r="B17" s="15" t="s">
        <v>14</v>
      </c>
      <c r="C17" s="16">
        <v>84882411000</v>
      </c>
      <c r="D17" s="16">
        <v>81200105227</v>
      </c>
      <c r="E17" s="17">
        <f t="shared" si="0"/>
        <v>0.95661874197941899</v>
      </c>
      <c r="F17" s="18"/>
      <c r="G17" s="33" t="s">
        <v>34</v>
      </c>
      <c r="H17" s="34">
        <f>ROUND(D29,-6)/1000000</f>
        <v>39379</v>
      </c>
      <c r="I17" s="24">
        <f t="shared" si="2"/>
        <v>0.13127864917573717</v>
      </c>
    </row>
    <row r="18" spans="1:10" ht="15" customHeight="1" x14ac:dyDescent="0.15">
      <c r="A18" s="14"/>
      <c r="B18" s="15" t="s">
        <v>19</v>
      </c>
      <c r="C18" s="16">
        <v>25034129000</v>
      </c>
      <c r="D18" s="16">
        <v>24789005783</v>
      </c>
      <c r="E18" s="17">
        <f t="shared" si="0"/>
        <v>0.99020843836827721</v>
      </c>
      <c r="F18" s="18"/>
      <c r="G18" s="33" t="s">
        <v>35</v>
      </c>
      <c r="H18" s="34">
        <f>ROUND(D36,-6)/1000000</f>
        <v>29131</v>
      </c>
      <c r="I18" s="24">
        <f t="shared" si="2"/>
        <v>9.7114663377394023E-2</v>
      </c>
    </row>
    <row r="19" spans="1:10" ht="15" customHeight="1" x14ac:dyDescent="0.15">
      <c r="A19" s="14"/>
      <c r="B19" s="15" t="s">
        <v>36</v>
      </c>
      <c r="C19" s="16">
        <v>1221672000</v>
      </c>
      <c r="D19" s="16">
        <v>1213496203</v>
      </c>
      <c r="E19" s="17">
        <f t="shared" si="0"/>
        <v>0.99330769879312941</v>
      </c>
      <c r="F19" s="18"/>
      <c r="G19" s="33" t="s">
        <v>37</v>
      </c>
      <c r="H19" s="34">
        <f>ROUND(D33,-6)/1000000</f>
        <v>20369</v>
      </c>
      <c r="I19" s="24">
        <f t="shared" si="2"/>
        <v>6.7904588868701349E-2</v>
      </c>
    </row>
    <row r="20" spans="1:10" ht="15" customHeight="1" x14ac:dyDescent="0.15">
      <c r="A20" s="14"/>
      <c r="B20" s="15" t="s">
        <v>38</v>
      </c>
      <c r="C20" s="16">
        <v>431011000</v>
      </c>
      <c r="D20" s="16">
        <v>478436599</v>
      </c>
      <c r="E20" s="17">
        <f t="shared" si="0"/>
        <v>1.1100333842987766</v>
      </c>
      <c r="F20" s="18"/>
      <c r="G20" s="33" t="s">
        <v>39</v>
      </c>
      <c r="H20" s="34">
        <f>ROUND(D31,-6)/1000000</f>
        <v>18102</v>
      </c>
      <c r="I20" s="24">
        <f t="shared" si="2"/>
        <v>6.034704048805694E-2</v>
      </c>
    </row>
    <row r="21" spans="1:10" ht="19.5" customHeight="1" x14ac:dyDescent="0.15">
      <c r="A21" s="14"/>
      <c r="B21" s="15" t="s">
        <v>23</v>
      </c>
      <c r="C21" s="16">
        <v>9197602000</v>
      </c>
      <c r="D21" s="16">
        <v>2684926029</v>
      </c>
      <c r="E21" s="17">
        <f t="shared" si="0"/>
        <v>0.29191587426809729</v>
      </c>
      <c r="F21" s="18"/>
      <c r="G21" s="33" t="s">
        <v>40</v>
      </c>
      <c r="H21" s="34">
        <f>ROUND(D35,-6)/1000000</f>
        <v>10433</v>
      </c>
      <c r="I21" s="24">
        <f t="shared" si="2"/>
        <v>3.4780724417848748E-2</v>
      </c>
    </row>
    <row r="22" spans="1:10" ht="19.5" customHeight="1" x14ac:dyDescent="0.15">
      <c r="A22" s="14"/>
      <c r="B22" s="35" t="s">
        <v>41</v>
      </c>
      <c r="C22" s="16">
        <v>3935158900</v>
      </c>
      <c r="D22" s="16">
        <v>3935159537</v>
      </c>
      <c r="E22" s="17">
        <f t="shared" si="0"/>
        <v>1.0000001618740224</v>
      </c>
      <c r="F22" s="18"/>
      <c r="G22" s="33" t="s">
        <v>42</v>
      </c>
      <c r="H22" s="34">
        <f>ROUND(D34,-6)/1000000</f>
        <v>5927</v>
      </c>
      <c r="I22" s="24">
        <f t="shared" si="2"/>
        <v>1.9758971880052673E-2</v>
      </c>
    </row>
    <row r="23" spans="1:10" ht="19.5" customHeight="1" x14ac:dyDescent="0.15">
      <c r="A23" s="14"/>
      <c r="B23" s="35" t="s">
        <v>43</v>
      </c>
      <c r="C23" s="16">
        <v>9825150000</v>
      </c>
      <c r="D23" s="16">
        <v>10096612364</v>
      </c>
      <c r="E23" s="17">
        <f t="shared" si="0"/>
        <v>1.0276293353282138</v>
      </c>
      <c r="F23" s="18"/>
      <c r="G23" s="36" t="s">
        <v>44</v>
      </c>
      <c r="H23" s="34">
        <f>ROUND(D32,-6)/1000000</f>
        <v>5802</v>
      </c>
      <c r="I23" s="24">
        <f t="shared" si="2"/>
        <v>1.9342256596602936E-2</v>
      </c>
    </row>
    <row r="24" spans="1:10" ht="19.5" customHeight="1" x14ac:dyDescent="0.15">
      <c r="A24" s="14"/>
      <c r="B24" s="35" t="s">
        <v>25</v>
      </c>
      <c r="C24" s="16">
        <v>2101000000</v>
      </c>
      <c r="D24" s="16">
        <v>1027000000</v>
      </c>
      <c r="E24" s="17">
        <f t="shared" si="0"/>
        <v>0.48881485007139458</v>
      </c>
      <c r="F24" s="18"/>
      <c r="G24" s="33" t="s">
        <v>45</v>
      </c>
      <c r="H24" s="34">
        <f>ROUND(D37,-6)/1000000</f>
        <v>2333</v>
      </c>
      <c r="I24" s="24">
        <f t="shared" si="2"/>
        <v>7.7775740503058686E-3</v>
      </c>
    </row>
    <row r="25" spans="1:10" ht="19.5" customHeight="1" x14ac:dyDescent="0.15">
      <c r="A25" s="37"/>
      <c r="B25" s="35" t="s">
        <v>46</v>
      </c>
      <c r="C25" s="38">
        <f>SUM(C4:C24)</f>
        <v>320064456900</v>
      </c>
      <c r="D25" s="38">
        <f>SUM(D4:D24)</f>
        <v>310399876254</v>
      </c>
      <c r="E25" s="17">
        <f t="shared" si="0"/>
        <v>0.96980426774154571</v>
      </c>
      <c r="F25" s="18"/>
      <c r="G25" s="36" t="s">
        <v>47</v>
      </c>
      <c r="H25" s="34">
        <f>ROUND(D28,-6)/1000000</f>
        <v>1040</v>
      </c>
      <c r="I25" s="24">
        <f t="shared" si="2"/>
        <v>3.4670711583018017E-3</v>
      </c>
    </row>
    <row r="26" spans="1:10" ht="19.5" customHeight="1" thickBot="1" x14ac:dyDescent="0.2">
      <c r="A26" s="39"/>
      <c r="B26" s="7"/>
      <c r="C26" s="7"/>
      <c r="D26" s="7"/>
      <c r="E26" s="7"/>
      <c r="F26" s="18"/>
      <c r="G26" s="40" t="s">
        <v>48</v>
      </c>
      <c r="H26" s="41">
        <f>ROUND(D38,-6)/1000000</f>
        <v>235</v>
      </c>
      <c r="I26" s="24">
        <f t="shared" si="2"/>
        <v>7.8342473288550327E-4</v>
      </c>
    </row>
    <row r="27" spans="1:10" ht="19.5" customHeight="1" thickBot="1" x14ac:dyDescent="0.2">
      <c r="A27" s="14" t="s">
        <v>30</v>
      </c>
      <c r="B27" s="12" t="s">
        <v>5</v>
      </c>
      <c r="C27" s="12" t="s">
        <v>6</v>
      </c>
      <c r="D27" s="12" t="s">
        <v>49</v>
      </c>
      <c r="E27" s="12" t="s">
        <v>50</v>
      </c>
      <c r="F27" s="42"/>
      <c r="G27" s="43" t="s">
        <v>51</v>
      </c>
      <c r="H27" s="44">
        <f>ROUND(D40,-6)/1000000</f>
        <v>299965</v>
      </c>
      <c r="I27" s="24">
        <f t="shared" si="2"/>
        <v>1</v>
      </c>
    </row>
    <row r="28" spans="1:10" ht="19.5" customHeight="1" x14ac:dyDescent="0.15">
      <c r="A28" s="14"/>
      <c r="B28" s="15" t="s">
        <v>52</v>
      </c>
      <c r="C28" s="16">
        <v>1141674000</v>
      </c>
      <c r="D28" s="16">
        <v>1039816310</v>
      </c>
      <c r="E28" s="45">
        <f t="shared" ref="E28:E38" si="3">D28/C28</f>
        <v>0.91078215847956601</v>
      </c>
      <c r="F28" s="18"/>
      <c r="H28" s="13"/>
    </row>
    <row r="29" spans="1:10" ht="19.5" customHeight="1" x14ac:dyDescent="0.15">
      <c r="A29" s="14"/>
      <c r="B29" s="15" t="s">
        <v>53</v>
      </c>
      <c r="C29" s="16">
        <v>41727513696</v>
      </c>
      <c r="D29" s="16">
        <v>39378899215</v>
      </c>
      <c r="E29" s="45">
        <f t="shared" si="3"/>
        <v>0.94371544640520633</v>
      </c>
      <c r="F29" s="18"/>
      <c r="H29" s="13"/>
      <c r="J29" s="46"/>
    </row>
    <row r="30" spans="1:10" ht="19.5" customHeight="1" x14ac:dyDescent="0.15">
      <c r="A30" s="14"/>
      <c r="B30" s="15" t="s">
        <v>54</v>
      </c>
      <c r="C30" s="16">
        <v>177204340000</v>
      </c>
      <c r="D30" s="16">
        <v>167213167149</v>
      </c>
      <c r="E30" s="45">
        <f t="shared" si="3"/>
        <v>0.94361778695149345</v>
      </c>
      <c r="F30" s="18"/>
      <c r="H30" s="13"/>
      <c r="I30" s="13"/>
      <c r="J30" s="46"/>
    </row>
    <row r="31" spans="1:10" ht="19.5" customHeight="1" x14ac:dyDescent="0.15">
      <c r="A31" s="14"/>
      <c r="B31" s="15" t="s">
        <v>55</v>
      </c>
      <c r="C31" s="16">
        <v>20588723878</v>
      </c>
      <c r="D31" s="16">
        <v>18102117168</v>
      </c>
      <c r="E31" s="45">
        <f t="shared" si="3"/>
        <v>0.87922482594188101</v>
      </c>
      <c r="F31" s="18"/>
      <c r="H31" s="13"/>
      <c r="I31" s="13"/>
      <c r="J31" s="46"/>
    </row>
    <row r="32" spans="1:10" ht="19.5" customHeight="1" x14ac:dyDescent="0.15">
      <c r="A32" s="14"/>
      <c r="B32" s="15" t="s">
        <v>56</v>
      </c>
      <c r="C32" s="16">
        <v>6468295527</v>
      </c>
      <c r="D32" s="16">
        <v>5802411678</v>
      </c>
      <c r="E32" s="45">
        <f t="shared" si="3"/>
        <v>0.89705420133936931</v>
      </c>
      <c r="F32" s="18"/>
      <c r="G32" t="s">
        <v>57</v>
      </c>
      <c r="H32" s="13"/>
      <c r="I32" s="13"/>
      <c r="J32" s="46"/>
    </row>
    <row r="33" spans="1:11" ht="19.5" customHeight="1" x14ac:dyDescent="0.15">
      <c r="A33" s="14"/>
      <c r="B33" s="15" t="s">
        <v>58</v>
      </c>
      <c r="C33" s="16">
        <v>21790272900</v>
      </c>
      <c r="D33" s="16">
        <v>20369411259</v>
      </c>
      <c r="E33" s="45">
        <f t="shared" si="3"/>
        <v>0.93479376566229233</v>
      </c>
      <c r="F33" s="18"/>
      <c r="G33" t="s">
        <v>59</v>
      </c>
      <c r="H33" s="13"/>
      <c r="I33" s="13"/>
      <c r="J33" s="46"/>
    </row>
    <row r="34" spans="1:11" ht="19.5" customHeight="1" x14ac:dyDescent="0.15">
      <c r="A34" s="14"/>
      <c r="B34" s="15" t="s">
        <v>60</v>
      </c>
      <c r="C34" s="16">
        <v>6744519000</v>
      </c>
      <c r="D34" s="16">
        <v>5926979904</v>
      </c>
      <c r="E34" s="45">
        <f t="shared" si="3"/>
        <v>0.87878467004096217</v>
      </c>
      <c r="F34" s="18"/>
      <c r="H34" s="13"/>
      <c r="I34" s="13"/>
      <c r="J34" s="46"/>
    </row>
    <row r="35" spans="1:11" ht="19.5" customHeight="1" x14ac:dyDescent="0.15">
      <c r="A35" s="14"/>
      <c r="B35" s="15" t="s">
        <v>61</v>
      </c>
      <c r="C35" s="16">
        <v>10763159000</v>
      </c>
      <c r="D35" s="16">
        <v>10433202062</v>
      </c>
      <c r="E35" s="45">
        <f t="shared" si="3"/>
        <v>0.96934385731921269</v>
      </c>
      <c r="F35" s="18"/>
      <c r="H35" s="13"/>
      <c r="I35" s="13"/>
      <c r="J35" s="46"/>
    </row>
    <row r="36" spans="1:11" ht="19.5" customHeight="1" x14ac:dyDescent="0.15">
      <c r="A36" s="14"/>
      <c r="B36" s="15" t="s">
        <v>62</v>
      </c>
      <c r="C36" s="16">
        <v>30638222000</v>
      </c>
      <c r="D36" s="16">
        <v>29130973739</v>
      </c>
      <c r="E36" s="45">
        <f t="shared" si="3"/>
        <v>0.95080496965522343</v>
      </c>
      <c r="F36" s="18"/>
      <c r="G36" s="47"/>
      <c r="H36" s="13"/>
      <c r="I36" s="13"/>
      <c r="J36" s="46"/>
    </row>
    <row r="37" spans="1:11" ht="19.5" customHeight="1" x14ac:dyDescent="0.15">
      <c r="A37" s="14"/>
      <c r="B37" s="35" t="s">
        <v>63</v>
      </c>
      <c r="C37" s="16">
        <v>2332803000</v>
      </c>
      <c r="D37" s="16">
        <v>2332597572</v>
      </c>
      <c r="E37" s="45">
        <f t="shared" si="3"/>
        <v>0.99991193941365819</v>
      </c>
      <c r="F37" s="18"/>
      <c r="G37" s="47"/>
      <c r="H37" s="13"/>
      <c r="I37" s="13"/>
      <c r="J37" s="46"/>
    </row>
    <row r="38" spans="1:11" ht="19.5" customHeight="1" x14ac:dyDescent="0.15">
      <c r="A38" s="14"/>
      <c r="B38" s="35" t="s">
        <v>64</v>
      </c>
      <c r="C38" s="16">
        <v>237550000</v>
      </c>
      <c r="D38" s="16">
        <v>235406555</v>
      </c>
      <c r="E38" s="45">
        <f t="shared" si="3"/>
        <v>0.99097686802778362</v>
      </c>
      <c r="F38" s="18"/>
      <c r="G38" s="47"/>
      <c r="H38" s="13"/>
      <c r="I38" s="48"/>
      <c r="J38" s="46"/>
    </row>
    <row r="39" spans="1:11" ht="19.5" customHeight="1" x14ac:dyDescent="0.15">
      <c r="A39" s="14"/>
      <c r="B39" s="35" t="s">
        <v>65</v>
      </c>
      <c r="C39" s="16">
        <v>427383899</v>
      </c>
      <c r="D39" s="16">
        <v>0</v>
      </c>
      <c r="E39" s="49" t="s">
        <v>66</v>
      </c>
      <c r="F39" s="50"/>
      <c r="G39" s="47"/>
      <c r="H39" s="13"/>
      <c r="I39" s="48"/>
      <c r="J39" s="51"/>
    </row>
    <row r="40" spans="1:11" ht="19.5" customHeight="1" x14ac:dyDescent="0.15">
      <c r="A40" s="37"/>
      <c r="B40" s="35" t="s">
        <v>46</v>
      </c>
      <c r="C40" s="38">
        <f>SUM(C28:C39)</f>
        <v>320064456900</v>
      </c>
      <c r="D40" s="38">
        <f>SUM(D28:D39)</f>
        <v>299964982611</v>
      </c>
      <c r="E40" s="17">
        <f>D40/C40</f>
        <v>0.93720179215251065</v>
      </c>
      <c r="F40" s="18"/>
      <c r="I40" s="52"/>
      <c r="J40" s="46"/>
    </row>
    <row r="41" spans="1:11" ht="19.5" customHeight="1" x14ac:dyDescent="0.15">
      <c r="A41" s="53"/>
      <c r="B41" s="53"/>
      <c r="C41" s="53"/>
      <c r="D41" s="53"/>
      <c r="E41" s="54" t="s">
        <v>67</v>
      </c>
      <c r="F41" s="55"/>
      <c r="J41" s="55"/>
    </row>
    <row r="45" spans="1:11" ht="19.5" customHeight="1" x14ac:dyDescent="0.15">
      <c r="B45" s="21"/>
      <c r="C45" s="21"/>
      <c r="D45" s="21"/>
      <c r="E45" s="21"/>
      <c r="G45" s="56"/>
      <c r="H45" s="56"/>
    </row>
    <row r="46" spans="1:11" s="21" customFormat="1" ht="15" customHeight="1" x14ac:dyDescent="0.15">
      <c r="A46"/>
      <c r="B46"/>
      <c r="C46" s="13"/>
      <c r="D46" s="48"/>
      <c r="E46" s="46"/>
      <c r="G46" s="57"/>
      <c r="H46" s="57"/>
      <c r="I46" s="56"/>
      <c r="J46" s="56"/>
      <c r="K46" s="56"/>
    </row>
    <row r="47" spans="1:11" ht="15" customHeight="1" x14ac:dyDescent="0.15">
      <c r="C47" s="13"/>
      <c r="D47" s="48"/>
      <c r="E47" s="46"/>
      <c r="F47" s="46"/>
      <c r="G47" s="57"/>
      <c r="H47" s="57"/>
      <c r="I47" s="58"/>
      <c r="J47" s="59"/>
      <c r="K47" s="60"/>
    </row>
    <row r="48" spans="1:11" ht="15" customHeight="1" x14ac:dyDescent="0.15">
      <c r="C48" s="13"/>
      <c r="D48" s="48"/>
      <c r="E48" s="46"/>
      <c r="F48" s="46"/>
      <c r="G48" s="57"/>
      <c r="H48" s="57"/>
      <c r="I48" s="58"/>
      <c r="J48" s="59"/>
      <c r="K48" s="60"/>
    </row>
    <row r="49" spans="2:11" ht="15" customHeight="1" x14ac:dyDescent="0.15">
      <c r="C49" s="13"/>
      <c r="D49" s="48"/>
      <c r="E49" s="46"/>
      <c r="F49" s="46"/>
      <c r="G49" s="57"/>
      <c r="H49" s="57"/>
      <c r="I49" s="58"/>
      <c r="J49" s="59"/>
      <c r="K49" s="60"/>
    </row>
    <row r="50" spans="2:11" ht="15" customHeight="1" x14ac:dyDescent="0.15">
      <c r="C50" s="13"/>
      <c r="D50" s="48"/>
      <c r="E50" s="46"/>
      <c r="F50" s="46"/>
      <c r="G50" s="57"/>
      <c r="H50" s="57"/>
      <c r="I50" s="58"/>
      <c r="J50" s="59"/>
      <c r="K50" s="60"/>
    </row>
    <row r="51" spans="2:11" ht="15" customHeight="1" x14ac:dyDescent="0.15">
      <c r="C51" s="13"/>
      <c r="D51" s="48"/>
      <c r="E51" s="46"/>
      <c r="F51" s="46"/>
      <c r="G51" s="57"/>
      <c r="H51" s="57"/>
      <c r="I51" s="58"/>
      <c r="J51" s="59"/>
      <c r="K51" s="60"/>
    </row>
    <row r="52" spans="2:11" ht="15" customHeight="1" x14ac:dyDescent="0.15">
      <c r="C52" s="13"/>
      <c r="D52" s="48"/>
      <c r="E52" s="46"/>
      <c r="F52" s="46"/>
      <c r="G52" s="57"/>
      <c r="H52" s="61"/>
      <c r="I52" s="58"/>
      <c r="J52" s="59"/>
      <c r="K52" s="60"/>
    </row>
    <row r="53" spans="2:11" ht="15" customHeight="1" x14ac:dyDescent="0.15">
      <c r="C53" s="13"/>
      <c r="D53" s="48"/>
      <c r="E53" s="46"/>
      <c r="F53" s="46"/>
      <c r="G53" s="57"/>
      <c r="I53" s="58"/>
      <c r="J53" s="59"/>
      <c r="K53" s="60"/>
    </row>
    <row r="54" spans="2:11" ht="15" customHeight="1" x14ac:dyDescent="0.15">
      <c r="C54" s="13"/>
      <c r="D54" s="48"/>
      <c r="E54" s="46"/>
      <c r="F54" s="46"/>
      <c r="G54" s="57"/>
      <c r="I54" s="58"/>
      <c r="J54" s="59"/>
      <c r="K54" s="60"/>
    </row>
    <row r="55" spans="2:11" ht="15" customHeight="1" x14ac:dyDescent="0.15">
      <c r="C55" s="13"/>
      <c r="D55" s="48"/>
      <c r="E55" s="46"/>
      <c r="F55" s="46"/>
      <c r="G55" s="57"/>
      <c r="I55" s="58"/>
      <c r="J55" s="58"/>
      <c r="K55" s="60"/>
    </row>
    <row r="56" spans="2:11" ht="15" customHeight="1" x14ac:dyDescent="0.15">
      <c r="C56" s="13"/>
      <c r="D56" s="48"/>
      <c r="E56" s="46"/>
      <c r="F56" s="46"/>
      <c r="G56" s="57"/>
      <c r="I56" s="58"/>
      <c r="J56" s="59"/>
      <c r="K56" s="60"/>
    </row>
    <row r="57" spans="2:11" ht="15" customHeight="1" x14ac:dyDescent="0.15">
      <c r="C57" s="13"/>
      <c r="D57" s="48"/>
      <c r="E57" s="46"/>
      <c r="F57" s="46"/>
      <c r="G57" s="57"/>
      <c r="I57" s="58"/>
      <c r="J57" s="59"/>
      <c r="K57" s="60"/>
    </row>
    <row r="58" spans="2:11" ht="15" customHeight="1" x14ac:dyDescent="0.15">
      <c r="C58" s="13"/>
      <c r="D58" s="48"/>
      <c r="E58" s="46"/>
      <c r="F58" s="46"/>
      <c r="G58" s="57"/>
      <c r="H58" s="57"/>
      <c r="I58" s="58"/>
      <c r="J58" s="59"/>
      <c r="K58" s="60"/>
    </row>
    <row r="59" spans="2:11" ht="15" customHeight="1" x14ac:dyDescent="0.15">
      <c r="C59" s="13"/>
      <c r="D59" s="48"/>
      <c r="E59" s="46"/>
      <c r="F59" s="46"/>
      <c r="G59" s="57"/>
      <c r="H59" s="57"/>
      <c r="I59" s="58"/>
      <c r="J59" s="59"/>
      <c r="K59" s="60"/>
    </row>
    <row r="60" spans="2:11" ht="15" customHeight="1" x14ac:dyDescent="0.15">
      <c r="C60" s="13"/>
      <c r="D60" s="48"/>
      <c r="E60" s="46"/>
      <c r="F60" s="46"/>
      <c r="G60" s="57"/>
      <c r="H60" s="57"/>
      <c r="I60" s="58"/>
      <c r="J60" s="59"/>
      <c r="K60" s="60"/>
    </row>
    <row r="61" spans="2:11" ht="15" customHeight="1" x14ac:dyDescent="0.15">
      <c r="C61" s="13"/>
      <c r="D61" s="48"/>
      <c r="E61" s="46"/>
      <c r="F61" s="46"/>
      <c r="G61" s="57"/>
      <c r="H61" s="61"/>
      <c r="I61" s="58"/>
      <c r="J61" s="59"/>
      <c r="K61" s="60"/>
    </row>
    <row r="62" spans="2:11" ht="15" customHeight="1" x14ac:dyDescent="0.15">
      <c r="C62" s="13"/>
      <c r="D62" s="13"/>
      <c r="E62" s="46"/>
      <c r="F62" s="46"/>
      <c r="G62" s="57"/>
      <c r="H62" s="57"/>
      <c r="I62" s="58"/>
      <c r="J62" s="59"/>
      <c r="K62" s="60"/>
    </row>
    <row r="63" spans="2:11" ht="15" customHeight="1" x14ac:dyDescent="0.15">
      <c r="B63" s="47"/>
      <c r="C63" s="13"/>
      <c r="D63" s="48"/>
      <c r="E63" s="46"/>
      <c r="F63" s="46"/>
      <c r="G63" s="57"/>
      <c r="H63" s="57"/>
      <c r="I63" s="58"/>
      <c r="J63" s="59"/>
      <c r="K63" s="60"/>
    </row>
    <row r="64" spans="2:11" ht="15" customHeight="1" x14ac:dyDescent="0.15">
      <c r="B64" s="47"/>
      <c r="C64" s="13"/>
      <c r="D64" s="48"/>
      <c r="E64" s="46"/>
      <c r="F64" s="46"/>
      <c r="G64" s="57"/>
      <c r="H64" s="57"/>
      <c r="I64" s="58"/>
      <c r="J64" s="59"/>
      <c r="K64" s="60"/>
    </row>
    <row r="65" spans="2:11" ht="15" customHeight="1" x14ac:dyDescent="0.15">
      <c r="B65" s="47"/>
      <c r="C65" s="13"/>
      <c r="D65" s="48"/>
      <c r="E65" s="46"/>
      <c r="F65" s="46"/>
      <c r="G65" s="57"/>
      <c r="H65" s="57"/>
      <c r="I65" s="58"/>
      <c r="J65" s="59"/>
      <c r="K65" s="60"/>
    </row>
    <row r="66" spans="2:11" ht="15" customHeight="1" x14ac:dyDescent="0.15">
      <c r="B66" s="47"/>
      <c r="C66" s="13"/>
      <c r="D66" s="13"/>
      <c r="E66" s="46"/>
      <c r="F66" s="46"/>
      <c r="G66" s="57"/>
      <c r="H66" s="61"/>
      <c r="I66" s="58"/>
      <c r="J66" s="59"/>
      <c r="K66" s="60"/>
    </row>
    <row r="67" spans="2:11" ht="15" customHeight="1" x14ac:dyDescent="0.15">
      <c r="B67" s="21"/>
      <c r="C67" s="21"/>
      <c r="D67" s="21"/>
      <c r="E67" s="21"/>
      <c r="F67" s="46"/>
      <c r="I67" s="58"/>
      <c r="J67" s="58"/>
      <c r="K67" s="60"/>
    </row>
    <row r="68" spans="2:11" ht="19.5" customHeight="1" x14ac:dyDescent="0.15">
      <c r="C68" s="13"/>
      <c r="D68" s="48"/>
      <c r="E68" s="46"/>
      <c r="F68" s="21"/>
      <c r="G68" s="56"/>
      <c r="H68" s="56"/>
    </row>
    <row r="69" spans="2:11" ht="15" customHeight="1" x14ac:dyDescent="0.15">
      <c r="C69" s="13"/>
      <c r="D69" s="13"/>
      <c r="E69" s="46"/>
      <c r="F69" s="46"/>
      <c r="G69" s="57"/>
      <c r="H69" s="57"/>
      <c r="I69" s="56"/>
      <c r="J69" s="56"/>
      <c r="K69" s="56"/>
    </row>
    <row r="70" spans="2:11" ht="15" customHeight="1" x14ac:dyDescent="0.15">
      <c r="C70" s="13"/>
      <c r="D70" s="13"/>
      <c r="E70" s="46"/>
      <c r="F70" s="46"/>
      <c r="G70" s="57"/>
      <c r="H70" s="57"/>
      <c r="I70" s="58"/>
      <c r="J70" s="58"/>
      <c r="K70" s="60"/>
    </row>
    <row r="71" spans="2:11" ht="15" customHeight="1" x14ac:dyDescent="0.15">
      <c r="C71" s="13"/>
      <c r="D71" s="13"/>
      <c r="E71" s="46"/>
      <c r="F71" s="46"/>
      <c r="G71" s="57"/>
      <c r="H71" s="57"/>
      <c r="I71" s="58"/>
      <c r="J71" s="58"/>
      <c r="K71" s="60"/>
    </row>
    <row r="72" spans="2:11" ht="15" customHeight="1" x14ac:dyDescent="0.15">
      <c r="C72" s="13"/>
      <c r="D72" s="13"/>
      <c r="E72" s="46"/>
      <c r="F72" s="46"/>
      <c r="G72" s="57"/>
      <c r="H72" s="57"/>
      <c r="I72" s="58"/>
      <c r="J72" s="58"/>
      <c r="K72" s="60"/>
    </row>
    <row r="73" spans="2:11" ht="15" customHeight="1" x14ac:dyDescent="0.15">
      <c r="C73" s="13"/>
      <c r="D73" s="13"/>
      <c r="E73" s="46"/>
      <c r="F73" s="46"/>
      <c r="G73" s="57"/>
      <c r="H73" s="57"/>
      <c r="I73" s="58"/>
      <c r="J73" s="58"/>
      <c r="K73" s="60"/>
    </row>
    <row r="74" spans="2:11" ht="15" customHeight="1" x14ac:dyDescent="0.15">
      <c r="C74" s="13"/>
      <c r="D74" s="13"/>
      <c r="E74" s="46"/>
      <c r="F74" s="46"/>
      <c r="G74" s="57"/>
      <c r="H74" s="57"/>
      <c r="I74" s="58"/>
      <c r="J74" s="58"/>
      <c r="K74" s="60"/>
    </row>
    <row r="75" spans="2:11" ht="15" customHeight="1" x14ac:dyDescent="0.15">
      <c r="C75" s="13"/>
      <c r="D75" s="13"/>
      <c r="E75" s="46"/>
      <c r="F75" s="46"/>
      <c r="G75" s="57"/>
      <c r="H75" s="61"/>
      <c r="I75" s="58"/>
      <c r="J75" s="58"/>
      <c r="K75" s="60"/>
    </row>
    <row r="76" spans="2:11" ht="15" customHeight="1" x14ac:dyDescent="0.15">
      <c r="C76" s="13"/>
      <c r="D76" s="13"/>
      <c r="E76" s="46"/>
      <c r="F76" s="46"/>
      <c r="G76" s="57"/>
      <c r="H76" s="57"/>
      <c r="I76" s="58"/>
      <c r="J76" s="59"/>
      <c r="K76" s="60"/>
    </row>
    <row r="77" spans="2:11" ht="15" customHeight="1" x14ac:dyDescent="0.15">
      <c r="B77" s="47"/>
      <c r="C77" s="13"/>
      <c r="D77" s="48"/>
      <c r="E77" s="46"/>
      <c r="F77" s="46"/>
      <c r="G77" s="57"/>
      <c r="H77" s="61"/>
      <c r="I77" s="58"/>
      <c r="J77" s="58"/>
      <c r="K77" s="60"/>
    </row>
    <row r="78" spans="2:11" ht="15" customHeight="1" x14ac:dyDescent="0.15">
      <c r="B78" s="47"/>
      <c r="C78" s="13"/>
      <c r="D78" s="48"/>
      <c r="E78" s="46"/>
      <c r="F78" s="46"/>
      <c r="G78" s="57"/>
      <c r="H78" s="57"/>
      <c r="I78" s="58"/>
      <c r="J78" s="59"/>
      <c r="K78" s="60"/>
    </row>
    <row r="79" spans="2:11" ht="15" customHeight="1" x14ac:dyDescent="0.15">
      <c r="B79" s="47"/>
      <c r="C79" s="13"/>
      <c r="D79" s="52"/>
      <c r="E79" s="51"/>
      <c r="F79" s="46"/>
      <c r="G79" s="57"/>
      <c r="H79" s="57"/>
      <c r="I79" s="58"/>
      <c r="J79" s="58"/>
      <c r="K79" s="60"/>
    </row>
    <row r="80" spans="2:11" ht="15" customHeight="1" x14ac:dyDescent="0.15">
      <c r="B80" s="47"/>
      <c r="C80" s="13"/>
      <c r="D80" s="13"/>
      <c r="E80" s="46"/>
      <c r="F80" s="51"/>
      <c r="G80" s="57"/>
      <c r="H80" s="61"/>
      <c r="I80" s="58"/>
      <c r="J80" s="59"/>
      <c r="K80" s="60"/>
    </row>
    <row r="81" spans="6:11" ht="15" customHeight="1" x14ac:dyDescent="0.15">
      <c r="F81" s="46"/>
      <c r="G81" s="57"/>
      <c r="H81" s="61"/>
      <c r="I81" s="58"/>
      <c r="J81" s="62"/>
      <c r="K81" s="63"/>
    </row>
    <row r="82" spans="6:11" ht="15" customHeight="1" x14ac:dyDescent="0.15">
      <c r="I82" s="58"/>
      <c r="J82" s="58"/>
      <c r="K82" s="60"/>
    </row>
  </sheetData>
  <phoneticPr fontId="2"/>
  <pageMargins left="0.19685039370078741" right="0.19685039370078741" top="0.39370078740157483" bottom="0.39370078740157483" header="0.51181102362204722" footer="0.51181102362204722"/>
  <pageSetup paperSize="9" scale="57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大田区データ概要【一般会計の決算額】</vt:lpstr>
      <vt:lpstr>大田区データ概要【一般会計の決算額】!Print_Area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2023-02-10T05:00:32Z</dcterms:created>
  <dcterms:modified xsi:type="dcterms:W3CDTF">2025-03-07T06:35:54Z</dcterms:modified>
</cp:coreProperties>
</file>