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E4CD3978-AE00-4152-AACD-310F87B4232A}" xr6:coauthVersionLast="47" xr6:coauthVersionMax="47" xr10:uidLastSave="{00000000-0000-0000-0000-000000000000}"/>
  <bookViews>
    <workbookView xWindow="3375" yWindow="3450" windowWidth="21600" windowHeight="11295" xr2:uid="{3F663582-DBF4-4CE7-ADCF-55178F21AC11}"/>
  </bookViews>
  <sheets>
    <sheet name="大田区データ概要【年代別人口】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D132" i="1"/>
  <c r="C132" i="1"/>
  <c r="E127" i="1"/>
  <c r="K24" i="1" s="1"/>
  <c r="D127" i="1"/>
  <c r="C127" i="1"/>
  <c r="E121" i="1"/>
  <c r="D121" i="1"/>
  <c r="C121" i="1"/>
  <c r="E115" i="1"/>
  <c r="D115" i="1"/>
  <c r="J22" i="1" s="1"/>
  <c r="C115" i="1"/>
  <c r="E109" i="1"/>
  <c r="D109" i="1"/>
  <c r="C109" i="1"/>
  <c r="I21" i="1" s="1"/>
  <c r="E103" i="1"/>
  <c r="D103" i="1"/>
  <c r="C103" i="1"/>
  <c r="E97" i="1"/>
  <c r="E85" i="1" s="1"/>
  <c r="D97" i="1"/>
  <c r="C97" i="1"/>
  <c r="E91" i="1"/>
  <c r="D91" i="1"/>
  <c r="D85" i="1" s="1"/>
  <c r="C91" i="1"/>
  <c r="C85" i="1"/>
  <c r="E84" i="1"/>
  <c r="D84" i="1"/>
  <c r="C84" i="1"/>
  <c r="E78" i="1"/>
  <c r="K16" i="1" s="1"/>
  <c r="D78" i="1"/>
  <c r="C78" i="1"/>
  <c r="E72" i="1"/>
  <c r="D72" i="1"/>
  <c r="J15" i="1" s="1"/>
  <c r="C72" i="1"/>
  <c r="E66" i="1"/>
  <c r="D66" i="1"/>
  <c r="C66" i="1"/>
  <c r="I14" i="1" s="1"/>
  <c r="E60" i="1"/>
  <c r="D60" i="1"/>
  <c r="C60" i="1"/>
  <c r="E54" i="1"/>
  <c r="K12" i="1" s="1"/>
  <c r="D54" i="1"/>
  <c r="C54" i="1"/>
  <c r="E48" i="1"/>
  <c r="D48" i="1"/>
  <c r="J11" i="1" s="1"/>
  <c r="C48" i="1"/>
  <c r="E42" i="1"/>
  <c r="D42" i="1"/>
  <c r="C42" i="1"/>
  <c r="I10" i="1" s="1"/>
  <c r="E36" i="1"/>
  <c r="K9" i="1" s="1"/>
  <c r="D36" i="1"/>
  <c r="C36" i="1"/>
  <c r="E30" i="1"/>
  <c r="K8" i="1" s="1"/>
  <c r="D30" i="1"/>
  <c r="D24" i="1" s="1"/>
  <c r="C30" i="1"/>
  <c r="K25" i="1"/>
  <c r="J25" i="1"/>
  <c r="I25" i="1"/>
  <c r="J24" i="1"/>
  <c r="I24" i="1"/>
  <c r="K23" i="1"/>
  <c r="J23" i="1"/>
  <c r="I23" i="1"/>
  <c r="E23" i="1"/>
  <c r="D23" i="1"/>
  <c r="J7" i="1" s="1"/>
  <c r="C23" i="1"/>
  <c r="I7" i="1" s="1"/>
  <c r="K22" i="1"/>
  <c r="I22" i="1"/>
  <c r="K21" i="1"/>
  <c r="J21" i="1"/>
  <c r="K20" i="1"/>
  <c r="J20" i="1"/>
  <c r="I20" i="1"/>
  <c r="J19" i="1"/>
  <c r="I19" i="1"/>
  <c r="K18" i="1"/>
  <c r="I18" i="1"/>
  <c r="K17" i="1"/>
  <c r="J17" i="1"/>
  <c r="I17" i="1"/>
  <c r="E17" i="1"/>
  <c r="D17" i="1"/>
  <c r="D5" i="1" s="1"/>
  <c r="C17" i="1"/>
  <c r="J16" i="1"/>
  <c r="I16" i="1"/>
  <c r="K15" i="1"/>
  <c r="I15" i="1"/>
  <c r="K14" i="1"/>
  <c r="J14" i="1"/>
  <c r="K13" i="1"/>
  <c r="J13" i="1"/>
  <c r="I13" i="1"/>
  <c r="J12" i="1"/>
  <c r="I12" i="1"/>
  <c r="K11" i="1"/>
  <c r="I11" i="1"/>
  <c r="E11" i="1"/>
  <c r="E5" i="1" s="1"/>
  <c r="D11" i="1"/>
  <c r="C11" i="1"/>
  <c r="K10" i="1"/>
  <c r="J10" i="1"/>
  <c r="J9" i="1"/>
  <c r="I9" i="1"/>
  <c r="I8" i="1"/>
  <c r="K7" i="1"/>
  <c r="K6" i="1"/>
  <c r="J6" i="1"/>
  <c r="I6" i="1"/>
  <c r="J5" i="1"/>
  <c r="I5" i="1"/>
  <c r="C5" i="1"/>
  <c r="I4" i="1" l="1"/>
  <c r="D4" i="1"/>
  <c r="E4" i="1"/>
  <c r="E24" i="1"/>
  <c r="K5" i="1"/>
  <c r="K4" i="1" s="1"/>
  <c r="J8" i="1"/>
  <c r="J4" i="1" s="1"/>
  <c r="J18" i="1"/>
  <c r="K19" i="1"/>
  <c r="C24" i="1"/>
  <c r="C4" i="1" s="1"/>
</calcChain>
</file>

<file path=xl/sharedStrings.xml><?xml version="1.0" encoding="utf-8"?>
<sst xmlns="http://schemas.openxmlformats.org/spreadsheetml/2006/main" count="59" uniqueCount="32">
  <si>
    <t>年齢別、性別の人口　　　</t>
    <rPh sb="0" eb="2">
      <t>ネンレイ</t>
    </rPh>
    <rPh sb="2" eb="3">
      <t>ベツ</t>
    </rPh>
    <rPh sb="4" eb="6">
      <t>セイベツ</t>
    </rPh>
    <rPh sb="7" eb="9">
      <t>ジンコウ</t>
    </rPh>
    <phoneticPr fontId="4"/>
  </si>
  <si>
    <t>令和６年４月1日現在</t>
    <rPh sb="0" eb="2">
      <t>レイワ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</si>
  <si>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</si>
  <si>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</si>
  <si>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</si>
  <si>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</si>
  <si>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幼・少年人口</t>
    <rPh sb="0" eb="1">
      <t>ヨウ</t>
    </rPh>
    <rPh sb="2" eb="4">
      <t>ショウネン</t>
    </rPh>
    <rPh sb="4" eb="6">
      <t>ジンコウ</t>
    </rPh>
    <phoneticPr fontId="4"/>
  </si>
  <si>
    <t>0～4歳</t>
    <rPh sb="3" eb="4">
      <t>サイ</t>
    </rPh>
    <phoneticPr fontId="4"/>
  </si>
  <si>
    <t>5～9歳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</si>
  <si>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</si>
  <si>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</si>
  <si>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</si>
  <si>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</si>
  <si>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</si>
  <si>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</si>
  <si>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</si>
  <si>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</si>
  <si>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</si>
  <si>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</si>
  <si>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</si>
  <si>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</si>
  <si>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</si>
  <si>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</si>
  <si>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</si>
  <si>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</si>
  <si>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</si>
  <si>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</si>
  <si>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95～99歳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</si>
  <si>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</si>
  <si>
    <t>老年人口</t>
    <rPh sb="0" eb="2">
      <t>ロウネン</t>
    </rPh>
    <rPh sb="2" eb="4">
      <t>ジンコウ</t>
    </rPh>
    <phoneticPr fontId="4"/>
  </si>
  <si>
    <t>103歳以上</t>
    <rPh sb="3" eb="4">
      <t>サイ</t>
    </rPh>
    <rPh sb="4" eb="6">
      <t>イジョウ</t>
    </rPh>
    <phoneticPr fontId="4"/>
  </si>
  <si>
    <t>不詳者</t>
    <rPh sb="0" eb="2">
      <t>フショウ</t>
    </rPh>
    <rPh sb="2" eb="3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</si>
</sst>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38" fontId="2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38" fontId="2" fillId="0" borderId="0" xfId="2" applyFont="1" applyFill="1" applyBorder="1" applyAlignment="1">
      <alignment horizontal="right"/>
    </xf>
    <xf numFmtId="38" fontId="2" fillId="2" borderId="0" xfId="1" applyNumberFormat="1" applyFont="1" applyFill="1">
      <alignment vertical="center"/>
    </xf>
    <xf numFmtId="0" fontId="2" fillId="3" borderId="0" xfId="1" applyFont="1" applyFill="1" applyAlignment="1">
      <alignment horizontal="right" vertical="center"/>
    </xf>
    <xf numFmtId="176" fontId="2" fillId="3" borderId="0" xfId="2" applyNumberFormat="1" applyFont="1" applyFill="1" applyBorder="1" applyAlignment="1">
      <alignment horizontal="right"/>
    </xf>
    <xf numFmtId="0" fontId="2" fillId="0" borderId="2" xfId="1" applyFont="1" applyBorder="1">
      <alignment vertical="center"/>
    </xf>
    <xf numFmtId="0" fontId="2" fillId="4" borderId="0" xfId="1" applyFont="1" applyFill="1" applyAlignment="1">
      <alignment horizontal="right" vertical="center"/>
    </xf>
    <xf numFmtId="176" fontId="2" fillId="4" borderId="0" xfId="1" applyNumberFormat="1" applyFont="1" applyFill="1" applyAlignment="1">
      <alignment horizontal="right" vertical="center"/>
    </xf>
    <xf numFmtId="38" fontId="2" fillId="0" borderId="2" xfId="2" applyFont="1" applyFill="1" applyBorder="1" applyAlignment="1">
      <alignment horizontal="right"/>
    </xf>
    <xf numFmtId="38" fontId="1" fillId="0" borderId="0" xfId="1" applyNumberFormat="1">
      <alignment vertical="center"/>
    </xf>
    <xf numFmtId="176" fontId="2" fillId="4" borderId="0" xfId="1" applyNumberFormat="1" applyFont="1" applyFill="1">
      <alignment vertical="center"/>
    </xf>
    <xf numFmtId="38" fontId="2" fillId="3" borderId="0" xfId="2" applyFont="1" applyFill="1" applyBorder="1" applyAlignment="1">
      <alignment horizontal="right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right" vertical="center"/>
    </xf>
    <xf numFmtId="38" fontId="6" fillId="0" borderId="0" xfId="2" applyFont="1" applyFill="1" applyBorder="1" applyAlignment="1">
      <alignment horizontal="right"/>
    </xf>
  </cellXfs>
  <cellStyles count="4">
    <cellStyle name="桁区切り 2" xfId="2" xr:uid="{E759F637-98D1-450B-A475-8B40E06655E0}"/>
    <cellStyle name="標準" xfId="0" builtinId="0"/>
    <cellStyle name="標準 2" xfId="1" xr:uid="{3FDF8127-9FA6-4371-835F-E9DD642CF801}"/>
    <cellStyle name="標準_SSDS_ShiTemp" xfId="3" xr:uid="{4DAEFFD9-C69F-44C7-98E9-3E702CC356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06715851063027"/>
          <c:y val="4.2035398230088498E-2"/>
          <c:w val="0.72779471452295974"/>
          <c:h val="0.93584070796460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'大田区データ概要【年代別人口】 '!$H$5:$H$25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'大田区データ概要【年代別人口】 '!$K$5:$K$25</c:f>
              <c:numCache>
                <c:formatCode>#,##0_);[Red]\(#,##0\)</c:formatCode>
                <c:ptCount val="21"/>
                <c:pt idx="0">
                  <c:v>11214</c:v>
                </c:pt>
                <c:pt idx="1">
                  <c:v>12497</c:v>
                </c:pt>
                <c:pt idx="2">
                  <c:v>12756</c:v>
                </c:pt>
                <c:pt idx="3">
                  <c:v>13215</c:v>
                </c:pt>
                <c:pt idx="4">
                  <c:v>23498</c:v>
                </c:pt>
                <c:pt idx="5">
                  <c:v>31253</c:v>
                </c:pt>
                <c:pt idx="6">
                  <c:v>24775</c:v>
                </c:pt>
                <c:pt idx="7">
                  <c:v>23738</c:v>
                </c:pt>
                <c:pt idx="8">
                  <c:v>24634</c:v>
                </c:pt>
                <c:pt idx="9">
                  <c:v>26883</c:v>
                </c:pt>
                <c:pt idx="10">
                  <c:v>29890</c:v>
                </c:pt>
                <c:pt idx="11">
                  <c:v>24712</c:v>
                </c:pt>
                <c:pt idx="12">
                  <c:v>19407</c:v>
                </c:pt>
                <c:pt idx="13">
                  <c:v>16691</c:v>
                </c:pt>
                <c:pt idx="14">
                  <c:v>18891</c:v>
                </c:pt>
                <c:pt idx="15">
                  <c:v>19254</c:v>
                </c:pt>
                <c:pt idx="16">
                  <c:v>16522</c:v>
                </c:pt>
                <c:pt idx="17">
                  <c:v>11443</c:v>
                </c:pt>
                <c:pt idx="18">
                  <c:v>6457</c:v>
                </c:pt>
                <c:pt idx="19">
                  <c:v>2174</c:v>
                </c:pt>
                <c:pt idx="20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4-4A4E-8957-216794482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9150440"/>
        <c:axId val="479149264"/>
      </c:barChart>
      <c:catAx>
        <c:axId val="479150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14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149264"/>
        <c:scaling>
          <c:orientation val="minMax"/>
          <c:max val="3500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479150440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4137931034482E-2"/>
          <c:y val="3.3185840707964605E-2"/>
          <c:w val="0.9"/>
          <c:h val="0.93584070796460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'大田区データ概要【年代別人口】 '!$H$5:$H$25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'大田区データ概要【年代別人口】 '!$J$5:$J$25</c:f>
              <c:numCache>
                <c:formatCode>#,##0_);[Red]\(#,##0\)</c:formatCode>
                <c:ptCount val="21"/>
                <c:pt idx="0">
                  <c:v>11863</c:v>
                </c:pt>
                <c:pt idx="1">
                  <c:v>13297</c:v>
                </c:pt>
                <c:pt idx="2">
                  <c:v>13256</c:v>
                </c:pt>
                <c:pt idx="3">
                  <c:v>13536</c:v>
                </c:pt>
                <c:pt idx="4">
                  <c:v>23962</c:v>
                </c:pt>
                <c:pt idx="5">
                  <c:v>31872</c:v>
                </c:pt>
                <c:pt idx="6">
                  <c:v>26493</c:v>
                </c:pt>
                <c:pt idx="7">
                  <c:v>25396</c:v>
                </c:pt>
                <c:pt idx="8">
                  <c:v>25992</c:v>
                </c:pt>
                <c:pt idx="9">
                  <c:v>28613</c:v>
                </c:pt>
                <c:pt idx="10">
                  <c:v>31199</c:v>
                </c:pt>
                <c:pt idx="11">
                  <c:v>27372</c:v>
                </c:pt>
                <c:pt idx="12">
                  <c:v>21093</c:v>
                </c:pt>
                <c:pt idx="13">
                  <c:v>17040</c:v>
                </c:pt>
                <c:pt idx="14">
                  <c:v>18129</c:v>
                </c:pt>
                <c:pt idx="15">
                  <c:v>16315</c:v>
                </c:pt>
                <c:pt idx="16">
                  <c:v>11773</c:v>
                </c:pt>
                <c:pt idx="17">
                  <c:v>6215</c:v>
                </c:pt>
                <c:pt idx="18">
                  <c:v>2429</c:v>
                </c:pt>
                <c:pt idx="19">
                  <c:v>494</c:v>
                </c:pt>
                <c:pt idx="2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9-434A-A912-DF567363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9151224"/>
        <c:axId val="479148872"/>
      </c:barChart>
      <c:catAx>
        <c:axId val="47915122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479148872"/>
        <c:crosses val="autoZero"/>
        <c:auto val="1"/>
        <c:lblAlgn val="ctr"/>
        <c:lblOffset val="100"/>
        <c:tickMarkSkip val="1"/>
        <c:noMultiLvlLbl val="0"/>
      </c:catAx>
      <c:valAx>
        <c:axId val="479148872"/>
        <c:scaling>
          <c:orientation val="maxMin"/>
          <c:max val="3500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479151224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28</xdr:row>
      <xdr:rowOff>76200</xdr:rowOff>
    </xdr:from>
    <xdr:to>
      <xdr:col>14</xdr:col>
      <xdr:colOff>485775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1A5C50-9A19-4C5B-B789-1F1396184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19050</xdr:colOff>
      <xdr:row>1</xdr:row>
      <xdr:rowOff>9525</xdr:rowOff>
    </xdr:from>
    <xdr:ext cx="6067425" cy="102203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1B15B5-8F0C-4FC2-8402-64DD98CA61B2}"/>
            </a:ext>
          </a:extLst>
        </xdr:cNvPr>
        <xdr:cNvSpPr>
          <a:spLocks noChangeArrowheads="1"/>
        </xdr:cNvSpPr>
      </xdr:nvSpPr>
      <xdr:spPr bwMode="auto">
        <a:xfrm>
          <a:off x="3514725" y="314325"/>
          <a:ext cx="6067425" cy="102203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oneCellAnchor>
  <xdr:twoCellAnchor>
    <xdr:from>
      <xdr:col>6</xdr:col>
      <xdr:colOff>104775</xdr:colOff>
      <xdr:row>28</xdr:row>
      <xdr:rowOff>66675</xdr:rowOff>
    </xdr:from>
    <xdr:to>
      <xdr:col>10</xdr:col>
      <xdr:colOff>123825</xdr:colOff>
      <xdr:row>50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61CB186-D018-42F2-9B7C-D348DC9A4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28</xdr:row>
      <xdr:rowOff>9525</xdr:rowOff>
    </xdr:from>
    <xdr:to>
      <xdr:col>9</xdr:col>
      <xdr:colOff>666750</xdr:colOff>
      <xdr:row>28</xdr:row>
      <xdr:rowOff>180975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CF335FF-670F-4953-935D-54ADF5349D8A}"/>
            </a:ext>
          </a:extLst>
        </xdr:cNvPr>
        <xdr:cNvSpPr txBox="1">
          <a:spLocks noChangeArrowheads="1"/>
        </xdr:cNvSpPr>
      </xdr:nvSpPr>
      <xdr:spPr bwMode="auto">
        <a:xfrm>
          <a:off x="5781675" y="5572125"/>
          <a:ext cx="4381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男性</a:t>
          </a:r>
          <a:endParaRPr lang="ja-JP" altLang="en-US"/>
        </a:p>
      </xdr:txBody>
    </xdr:sp>
    <xdr:clientData/>
  </xdr:twoCellAnchor>
  <xdr:twoCellAnchor>
    <xdr:from>
      <xdr:col>11</xdr:col>
      <xdr:colOff>38100</xdr:colOff>
      <xdr:row>28</xdr:row>
      <xdr:rowOff>9525</xdr:rowOff>
    </xdr:from>
    <xdr:to>
      <xdr:col>11</xdr:col>
      <xdr:colOff>476250</xdr:colOff>
      <xdr:row>28</xdr:row>
      <xdr:rowOff>180975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E1D1833B-661B-4C9D-AEAD-7D0EED909CB3}"/>
            </a:ext>
          </a:extLst>
        </xdr:cNvPr>
        <xdr:cNvSpPr txBox="1">
          <a:spLocks noChangeArrowheads="1"/>
        </xdr:cNvSpPr>
      </xdr:nvSpPr>
      <xdr:spPr bwMode="auto">
        <a:xfrm>
          <a:off x="6962775" y="5572125"/>
          <a:ext cx="4381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女性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56</xdr:row>
      <xdr:rowOff>9525</xdr:rowOff>
    </xdr:from>
    <xdr:to>
      <xdr:col>2</xdr:col>
      <xdr:colOff>628650</xdr:colOff>
      <xdr:row>57</xdr:row>
      <xdr:rowOff>9525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5B5D6F14-736A-4322-81D9-DD14A2F1D693}"/>
            </a:ext>
          </a:extLst>
        </xdr:cNvPr>
        <xdr:cNvSpPr txBox="1">
          <a:spLocks noChangeArrowheads="1"/>
        </xdr:cNvSpPr>
      </xdr:nvSpPr>
      <xdr:spPr bwMode="auto">
        <a:xfrm>
          <a:off x="1209675" y="10906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（人）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FFB5-0A96-4CD3-931E-C44F88079232}">
  <dimension ref="A1:L170"/>
  <sheetViews>
    <sheetView tabSelected="1" view="pageBreakPreview" zoomScaleNormal="100" zoomScaleSheetLayoutView="100" workbookViewId="0">
      <selection activeCell="P1" sqref="P1"/>
    </sheetView>
  </sheetViews>
  <sheetFormatPr defaultRowHeight="11.25"/>
  <cols>
    <col min="1" max="1" width="5.25" style="1" bestFit="1" customWidth="1"/>
    <col min="2" max="2" width="9" style="5"/>
    <col min="3" max="5" width="9" style="3"/>
    <col min="6" max="6" width="4.625" style="4" customWidth="1"/>
    <col min="7" max="7" width="9" style="4"/>
    <col min="8" max="8" width="9" style="5"/>
    <col min="9" max="11" width="9" style="6"/>
    <col min="12" max="16384" width="9" style="4"/>
  </cols>
  <sheetData>
    <row r="1" spans="1:12" ht="24" customHeight="1">
      <c r="B1" s="2" t="s">
        <v>0</v>
      </c>
      <c r="E1" s="3" t="s">
        <v>1</v>
      </c>
    </row>
    <row r="2" spans="1:12" ht="24" customHeight="1"/>
    <row r="3" spans="1:12" ht="15" customHeight="1" thickBot="1">
      <c r="A3" s="7"/>
      <c r="B3" s="5" t="s">
        <v>2</v>
      </c>
      <c r="C3" s="3" t="s">
        <v>3</v>
      </c>
      <c r="D3" s="3" t="s">
        <v>4</v>
      </c>
      <c r="E3" s="3" t="s">
        <v>5</v>
      </c>
      <c r="H3" s="5" t="s">
        <v>2</v>
      </c>
      <c r="I3" s="8" t="s">
        <v>3</v>
      </c>
      <c r="J3" s="8" t="s">
        <v>4</v>
      </c>
      <c r="K3" s="8" t="s">
        <v>5</v>
      </c>
    </row>
    <row r="4" spans="1:12" ht="15" customHeight="1" thickTop="1">
      <c r="A4" s="9">
        <v>10101</v>
      </c>
      <c r="B4" s="10" t="s">
        <v>3</v>
      </c>
      <c r="C4" s="11">
        <f>C5+C24+C85</f>
        <v>736652</v>
      </c>
      <c r="D4" s="11">
        <f>D5+D24+D85</f>
        <v>366388</v>
      </c>
      <c r="E4" s="11">
        <f>E5+E24+E85</f>
        <v>370264</v>
      </c>
      <c r="H4" s="10" t="s">
        <v>3</v>
      </c>
      <c r="I4" s="12">
        <f>SUM(I5:I25)</f>
        <v>736652</v>
      </c>
      <c r="J4" s="12">
        <f>SUM(J5:J25)</f>
        <v>366388</v>
      </c>
      <c r="K4" s="12">
        <f>SUM(K5:K25)</f>
        <v>370264</v>
      </c>
    </row>
    <row r="5" spans="1:12" ht="15" customHeight="1">
      <c r="A5" s="9">
        <v>10102</v>
      </c>
      <c r="B5" s="13" t="s">
        <v>6</v>
      </c>
      <c r="C5" s="14">
        <f>C11+C17+C23</f>
        <v>74883</v>
      </c>
      <c r="D5" s="14">
        <f>D11+D17+D23</f>
        <v>38416</v>
      </c>
      <c r="E5" s="14">
        <f>E11+E17+E23</f>
        <v>36467</v>
      </c>
      <c r="H5" s="5" t="s">
        <v>7</v>
      </c>
      <c r="I5" s="6">
        <f>C11</f>
        <v>23077</v>
      </c>
      <c r="J5" s="6">
        <f>D11</f>
        <v>11863</v>
      </c>
      <c r="K5" s="6">
        <f>E11</f>
        <v>11214</v>
      </c>
      <c r="L5" s="6"/>
    </row>
    <row r="6" spans="1:12" ht="15" customHeight="1">
      <c r="A6" s="9">
        <v>10103</v>
      </c>
      <c r="B6" s="5">
        <v>0</v>
      </c>
      <c r="C6" s="15">
        <v>4389</v>
      </c>
      <c r="D6" s="15">
        <v>2260</v>
      </c>
      <c r="E6" s="15">
        <v>2129</v>
      </c>
      <c r="H6" s="5" t="s">
        <v>8</v>
      </c>
      <c r="I6" s="6">
        <f>C17</f>
        <v>25794</v>
      </c>
      <c r="J6" s="6">
        <f>D17</f>
        <v>13297</v>
      </c>
      <c r="K6" s="6">
        <f>E17</f>
        <v>12497</v>
      </c>
    </row>
    <row r="7" spans="1:12" ht="15" customHeight="1">
      <c r="A7" s="9">
        <v>10104</v>
      </c>
      <c r="B7" s="5">
        <v>1</v>
      </c>
      <c r="C7" s="15">
        <v>4691</v>
      </c>
      <c r="D7" s="15">
        <v>2436</v>
      </c>
      <c r="E7" s="15">
        <v>2255</v>
      </c>
      <c r="H7" s="5" t="s">
        <v>9</v>
      </c>
      <c r="I7" s="6">
        <f>C23</f>
        <v>26012</v>
      </c>
      <c r="J7" s="6">
        <f>D23</f>
        <v>13256</v>
      </c>
      <c r="K7" s="6">
        <f>E23</f>
        <v>12756</v>
      </c>
    </row>
    <row r="8" spans="1:12" ht="15" customHeight="1">
      <c r="A8" s="9">
        <v>10105</v>
      </c>
      <c r="B8" s="5">
        <v>2</v>
      </c>
      <c r="C8" s="15">
        <v>4677</v>
      </c>
      <c r="D8" s="15">
        <v>2426</v>
      </c>
      <c r="E8" s="15">
        <v>2251</v>
      </c>
      <c r="H8" s="5" t="s">
        <v>10</v>
      </c>
      <c r="I8" s="6">
        <f>C30</f>
        <v>26751</v>
      </c>
      <c r="J8" s="6">
        <f>D30</f>
        <v>13536</v>
      </c>
      <c r="K8" s="6">
        <f>E30</f>
        <v>13215</v>
      </c>
    </row>
    <row r="9" spans="1:12" ht="15" customHeight="1">
      <c r="A9" s="9">
        <v>10201</v>
      </c>
      <c r="B9" s="5">
        <v>3</v>
      </c>
      <c r="C9" s="15">
        <v>4666</v>
      </c>
      <c r="D9" s="15">
        <v>2383</v>
      </c>
      <c r="E9" s="15">
        <v>2283</v>
      </c>
      <c r="H9" s="5" t="s">
        <v>11</v>
      </c>
      <c r="I9" s="6">
        <f>C36</f>
        <v>47460</v>
      </c>
      <c r="J9" s="6">
        <f>D36</f>
        <v>23962</v>
      </c>
      <c r="K9" s="6">
        <f>E36</f>
        <v>23498</v>
      </c>
    </row>
    <row r="10" spans="1:12" ht="15" customHeight="1">
      <c r="A10" s="9">
        <v>10202</v>
      </c>
      <c r="B10" s="5">
        <v>4</v>
      </c>
      <c r="C10" s="15">
        <v>4654</v>
      </c>
      <c r="D10" s="15">
        <v>2358</v>
      </c>
      <c r="E10" s="15">
        <v>2296</v>
      </c>
      <c r="H10" s="5" t="s">
        <v>12</v>
      </c>
      <c r="I10" s="6">
        <f>C42</f>
        <v>63125</v>
      </c>
      <c r="J10" s="6">
        <f>D42</f>
        <v>31872</v>
      </c>
      <c r="K10" s="6">
        <f>E42</f>
        <v>31253</v>
      </c>
    </row>
    <row r="11" spans="1:12" ht="15" customHeight="1">
      <c r="A11" s="9"/>
      <c r="B11" s="16" t="s">
        <v>7</v>
      </c>
      <c r="C11" s="17">
        <f>SUM(C6:C10)</f>
        <v>23077</v>
      </c>
      <c r="D11" s="17">
        <f>SUM(D6:D10)</f>
        <v>11863</v>
      </c>
      <c r="E11" s="17">
        <f>SUM(E6:E10)</f>
        <v>11214</v>
      </c>
      <c r="H11" s="5" t="s">
        <v>13</v>
      </c>
      <c r="I11" s="6">
        <f>C48</f>
        <v>51268</v>
      </c>
      <c r="J11" s="6">
        <f>D48</f>
        <v>26493</v>
      </c>
      <c r="K11" s="6">
        <f>E48</f>
        <v>24775</v>
      </c>
    </row>
    <row r="12" spans="1:12" ht="15" customHeight="1">
      <c r="A12" s="9">
        <v>10203</v>
      </c>
      <c r="B12" s="5">
        <v>5</v>
      </c>
      <c r="C12" s="18">
        <v>4959</v>
      </c>
      <c r="D12" s="18">
        <v>2517</v>
      </c>
      <c r="E12" s="18">
        <v>2442</v>
      </c>
      <c r="H12" s="5" t="s">
        <v>14</v>
      </c>
      <c r="I12" s="6">
        <f>C54</f>
        <v>49134</v>
      </c>
      <c r="J12" s="6">
        <f>D54</f>
        <v>25396</v>
      </c>
      <c r="K12" s="6">
        <f>E54</f>
        <v>23738</v>
      </c>
    </row>
    <row r="13" spans="1:12" ht="15" customHeight="1">
      <c r="A13" s="9">
        <v>10204</v>
      </c>
      <c r="B13" s="5">
        <v>6</v>
      </c>
      <c r="C13" s="18">
        <v>5072</v>
      </c>
      <c r="D13" s="18">
        <v>2681</v>
      </c>
      <c r="E13" s="18">
        <v>2391</v>
      </c>
      <c r="H13" s="5" t="s">
        <v>15</v>
      </c>
      <c r="I13" s="6">
        <f>C60</f>
        <v>50626</v>
      </c>
      <c r="J13" s="6">
        <f>D60</f>
        <v>25992</v>
      </c>
      <c r="K13" s="6">
        <f>E60</f>
        <v>24634</v>
      </c>
    </row>
    <row r="14" spans="1:12" ht="15" customHeight="1">
      <c r="A14" s="9">
        <v>10205</v>
      </c>
      <c r="B14" s="5">
        <v>7</v>
      </c>
      <c r="C14" s="18">
        <v>5088</v>
      </c>
      <c r="D14" s="18">
        <v>2670</v>
      </c>
      <c r="E14" s="18">
        <v>2418</v>
      </c>
      <c r="H14" s="5" t="s">
        <v>16</v>
      </c>
      <c r="I14" s="6">
        <f>C66</f>
        <v>55496</v>
      </c>
      <c r="J14" s="6">
        <f>D66</f>
        <v>28613</v>
      </c>
      <c r="K14" s="6">
        <f>E66</f>
        <v>26883</v>
      </c>
    </row>
    <row r="15" spans="1:12" ht="15" customHeight="1">
      <c r="A15" s="9">
        <v>10301</v>
      </c>
      <c r="B15" s="5">
        <v>8</v>
      </c>
      <c r="C15" s="18">
        <v>5297</v>
      </c>
      <c r="D15" s="18">
        <v>2667</v>
      </c>
      <c r="E15" s="18">
        <v>2630</v>
      </c>
      <c r="H15" s="5" t="s">
        <v>17</v>
      </c>
      <c r="I15" s="6">
        <f>C72</f>
        <v>61089</v>
      </c>
      <c r="J15" s="6">
        <f>D72</f>
        <v>31199</v>
      </c>
      <c r="K15" s="6">
        <f>E72</f>
        <v>29890</v>
      </c>
    </row>
    <row r="16" spans="1:12" ht="15" customHeight="1">
      <c r="A16" s="9">
        <v>10302</v>
      </c>
      <c r="B16" s="5">
        <v>9</v>
      </c>
      <c r="C16" s="18">
        <v>5378</v>
      </c>
      <c r="D16" s="18">
        <v>2762</v>
      </c>
      <c r="E16" s="18">
        <v>2616</v>
      </c>
      <c r="H16" s="5" t="s">
        <v>18</v>
      </c>
      <c r="I16" s="6">
        <f>C78</f>
        <v>52084</v>
      </c>
      <c r="J16" s="6">
        <f>D78</f>
        <v>27372</v>
      </c>
      <c r="K16" s="6">
        <f>E78</f>
        <v>24712</v>
      </c>
    </row>
    <row r="17" spans="1:11" ht="15" customHeight="1">
      <c r="A17" s="9"/>
      <c r="B17" s="16" t="s">
        <v>8</v>
      </c>
      <c r="C17" s="17">
        <f>SUM(C12:C16)</f>
        <v>25794</v>
      </c>
      <c r="D17" s="17">
        <f>SUM(D12:D16)</f>
        <v>13297</v>
      </c>
      <c r="E17" s="17">
        <f>SUM(E12:E16)</f>
        <v>12497</v>
      </c>
      <c r="H17" s="5" t="s">
        <v>19</v>
      </c>
      <c r="I17" s="6">
        <f>C84</f>
        <v>40500</v>
      </c>
      <c r="J17" s="6">
        <f>D84</f>
        <v>21093</v>
      </c>
      <c r="K17" s="6">
        <f>E84</f>
        <v>19407</v>
      </c>
    </row>
    <row r="18" spans="1:11" ht="15" customHeight="1">
      <c r="A18" s="9">
        <v>10303</v>
      </c>
      <c r="B18" s="5">
        <v>10</v>
      </c>
      <c r="C18" s="18">
        <v>5232</v>
      </c>
      <c r="D18" s="18">
        <v>2624</v>
      </c>
      <c r="E18" s="18">
        <v>2608</v>
      </c>
      <c r="H18" s="5" t="s">
        <v>20</v>
      </c>
      <c r="I18" s="6">
        <f>C91</f>
        <v>33731</v>
      </c>
      <c r="J18" s="6">
        <f>D91</f>
        <v>17040</v>
      </c>
      <c r="K18" s="19">
        <f>E91</f>
        <v>16691</v>
      </c>
    </row>
    <row r="19" spans="1:11" ht="15" customHeight="1">
      <c r="A19" s="9">
        <v>10401</v>
      </c>
      <c r="B19" s="5">
        <v>11</v>
      </c>
      <c r="C19" s="18">
        <v>5090</v>
      </c>
      <c r="D19" s="18">
        <v>2596</v>
      </c>
      <c r="E19" s="18">
        <v>2494</v>
      </c>
      <c r="H19" s="5" t="s">
        <v>21</v>
      </c>
      <c r="I19" s="6">
        <f>C97</f>
        <v>37020</v>
      </c>
      <c r="J19" s="6">
        <f>D97</f>
        <v>18129</v>
      </c>
      <c r="K19" s="6">
        <f>E97</f>
        <v>18891</v>
      </c>
    </row>
    <row r="20" spans="1:11" ht="15" customHeight="1">
      <c r="A20" s="9">
        <v>10402</v>
      </c>
      <c r="B20" s="5">
        <v>12</v>
      </c>
      <c r="C20" s="18">
        <v>5265</v>
      </c>
      <c r="D20" s="18">
        <v>2701</v>
      </c>
      <c r="E20" s="18">
        <v>2564</v>
      </c>
      <c r="H20" s="5" t="s">
        <v>22</v>
      </c>
      <c r="I20" s="6">
        <f>C103</f>
        <v>35569</v>
      </c>
      <c r="J20" s="6">
        <f>D103</f>
        <v>16315</v>
      </c>
      <c r="K20" s="6">
        <f>E103</f>
        <v>19254</v>
      </c>
    </row>
    <row r="21" spans="1:11" ht="15" customHeight="1">
      <c r="A21" s="9">
        <v>10403</v>
      </c>
      <c r="B21" s="5">
        <v>13</v>
      </c>
      <c r="C21" s="18">
        <v>5226</v>
      </c>
      <c r="D21" s="18">
        <v>2706</v>
      </c>
      <c r="E21" s="18">
        <v>2520</v>
      </c>
      <c r="H21" s="5" t="s">
        <v>23</v>
      </c>
      <c r="I21" s="6">
        <f>C109</f>
        <v>28295</v>
      </c>
      <c r="J21" s="6">
        <f>D109</f>
        <v>11773</v>
      </c>
      <c r="K21" s="6">
        <f>E109</f>
        <v>16522</v>
      </c>
    </row>
    <row r="22" spans="1:11" ht="15" customHeight="1">
      <c r="A22" s="9">
        <v>10404</v>
      </c>
      <c r="B22" s="5">
        <v>14</v>
      </c>
      <c r="C22" s="18">
        <v>5199</v>
      </c>
      <c r="D22" s="18">
        <v>2629</v>
      </c>
      <c r="E22" s="18">
        <v>2570</v>
      </c>
      <c r="H22" s="5" t="s">
        <v>24</v>
      </c>
      <c r="I22" s="6">
        <f>C115</f>
        <v>17658</v>
      </c>
      <c r="J22" s="6">
        <f>D115</f>
        <v>6215</v>
      </c>
      <c r="K22" s="6">
        <f>E115</f>
        <v>11443</v>
      </c>
    </row>
    <row r="23" spans="1:11" ht="15" customHeight="1">
      <c r="A23" s="9"/>
      <c r="B23" s="16" t="s">
        <v>9</v>
      </c>
      <c r="C23" s="20">
        <f>SUM(C18:C22)</f>
        <v>26012</v>
      </c>
      <c r="D23" s="20">
        <f>SUM(D18:D22)</f>
        <v>13256</v>
      </c>
      <c r="E23" s="20">
        <f>SUM(E18:E22)</f>
        <v>12756</v>
      </c>
      <c r="H23" s="5" t="s">
        <v>25</v>
      </c>
      <c r="I23" s="6">
        <f>C121</f>
        <v>8886</v>
      </c>
      <c r="J23" s="6">
        <f>D121</f>
        <v>2429</v>
      </c>
      <c r="K23" s="6">
        <f>E121</f>
        <v>6457</v>
      </c>
    </row>
    <row r="24" spans="1:11" ht="15" customHeight="1">
      <c r="A24" s="9">
        <v>10405</v>
      </c>
      <c r="B24" s="13" t="s">
        <v>26</v>
      </c>
      <c r="C24" s="21">
        <f>C30+C36+C42+C48+C54+C60+C66+C72+C78+C84</f>
        <v>497533</v>
      </c>
      <c r="D24" s="21">
        <f>D30+D36+D42+D48+D54+D60+D66+D72+D78+D84</f>
        <v>255528</v>
      </c>
      <c r="E24" s="21">
        <f>E30+E36+E42+E48+E54+E60+E66+E72+E78+E84</f>
        <v>242005</v>
      </c>
      <c r="H24" s="5" t="s">
        <v>27</v>
      </c>
      <c r="I24" s="6">
        <f>C127</f>
        <v>2668</v>
      </c>
      <c r="J24" s="6">
        <f>D127</f>
        <v>494</v>
      </c>
      <c r="K24" s="6">
        <f>E127</f>
        <v>2174</v>
      </c>
    </row>
    <row r="25" spans="1:11" ht="15" customHeight="1">
      <c r="A25" s="9">
        <v>10406</v>
      </c>
      <c r="B25" s="5">
        <v>15</v>
      </c>
      <c r="C25" s="18">
        <v>5265</v>
      </c>
      <c r="D25" s="18">
        <v>2686</v>
      </c>
      <c r="E25" s="18">
        <v>2579</v>
      </c>
      <c r="H25" s="5" t="s">
        <v>28</v>
      </c>
      <c r="I25" s="6">
        <f>C132</f>
        <v>409</v>
      </c>
      <c r="J25" s="6">
        <f>D132</f>
        <v>49</v>
      </c>
      <c r="K25" s="6">
        <f>E132</f>
        <v>360</v>
      </c>
    </row>
    <row r="26" spans="1:11" ht="15" customHeight="1">
      <c r="A26" s="9">
        <v>10407</v>
      </c>
      <c r="B26" s="5">
        <v>16</v>
      </c>
      <c r="C26" s="18">
        <v>5171</v>
      </c>
      <c r="D26" s="18">
        <v>2572</v>
      </c>
      <c r="E26" s="18">
        <v>2599</v>
      </c>
    </row>
    <row r="27" spans="1:11" ht="15" customHeight="1">
      <c r="A27" s="9">
        <v>10501</v>
      </c>
      <c r="B27" s="5">
        <v>17</v>
      </c>
      <c r="C27" s="18">
        <v>5210</v>
      </c>
      <c r="D27" s="18">
        <v>2640</v>
      </c>
      <c r="E27" s="18">
        <v>2570</v>
      </c>
    </row>
    <row r="28" spans="1:11" ht="15" customHeight="1">
      <c r="A28" s="9">
        <v>10502</v>
      </c>
      <c r="B28" s="5">
        <v>18</v>
      </c>
      <c r="C28" s="18">
        <v>5283</v>
      </c>
      <c r="D28" s="18">
        <v>2659</v>
      </c>
      <c r="E28" s="18">
        <v>2624</v>
      </c>
    </row>
    <row r="29" spans="1:11" ht="15" customHeight="1">
      <c r="A29" s="9">
        <v>10503</v>
      </c>
      <c r="B29" s="5">
        <v>19</v>
      </c>
      <c r="C29" s="18">
        <v>5822</v>
      </c>
      <c r="D29" s="18">
        <v>2979</v>
      </c>
      <c r="E29" s="18">
        <v>2843</v>
      </c>
    </row>
    <row r="30" spans="1:11" ht="15" customHeight="1">
      <c r="A30" s="9"/>
      <c r="B30" s="16" t="s">
        <v>10</v>
      </c>
      <c r="C30" s="20">
        <f>SUM(C25:C29)</f>
        <v>26751</v>
      </c>
      <c r="D30" s="20">
        <f>SUM(D25:D29)</f>
        <v>13536</v>
      </c>
      <c r="E30" s="20">
        <f>SUM(E25:E29)</f>
        <v>13215</v>
      </c>
    </row>
    <row r="31" spans="1:11" ht="15" customHeight="1">
      <c r="A31" s="9">
        <v>10504</v>
      </c>
      <c r="B31" s="5">
        <v>20</v>
      </c>
      <c r="C31" s="18">
        <v>6684</v>
      </c>
      <c r="D31" s="18">
        <v>3394</v>
      </c>
      <c r="E31" s="18">
        <v>3290</v>
      </c>
    </row>
    <row r="32" spans="1:11" ht="15" customHeight="1">
      <c r="A32" s="9">
        <v>10505</v>
      </c>
      <c r="B32" s="5">
        <v>21</v>
      </c>
      <c r="C32" s="18">
        <v>7195</v>
      </c>
      <c r="D32" s="18">
        <v>3561</v>
      </c>
      <c r="E32" s="18">
        <v>3634</v>
      </c>
    </row>
    <row r="33" spans="1:5" ht="15" customHeight="1">
      <c r="A33" s="9">
        <v>10506</v>
      </c>
      <c r="B33" s="5">
        <v>22</v>
      </c>
      <c r="C33" s="18">
        <v>9637</v>
      </c>
      <c r="D33" s="18">
        <v>4825</v>
      </c>
      <c r="E33" s="18">
        <v>4812</v>
      </c>
    </row>
    <row r="34" spans="1:5" ht="15" customHeight="1">
      <c r="A34" s="9">
        <v>10601</v>
      </c>
      <c r="B34" s="5">
        <v>23</v>
      </c>
      <c r="C34" s="18">
        <v>11650</v>
      </c>
      <c r="D34" s="18">
        <v>5819</v>
      </c>
      <c r="E34" s="18">
        <v>5831</v>
      </c>
    </row>
    <row r="35" spans="1:5" ht="15" customHeight="1">
      <c r="A35" s="9">
        <v>10602</v>
      </c>
      <c r="B35" s="5">
        <v>24</v>
      </c>
      <c r="C35" s="18">
        <v>12294</v>
      </c>
      <c r="D35" s="18">
        <v>6363</v>
      </c>
      <c r="E35" s="18">
        <v>5931</v>
      </c>
    </row>
    <row r="36" spans="1:5" ht="15" customHeight="1">
      <c r="A36" s="9"/>
      <c r="B36" s="16" t="s">
        <v>11</v>
      </c>
      <c r="C36" s="20">
        <f>SUM(C31:C35)</f>
        <v>47460</v>
      </c>
      <c r="D36" s="20">
        <f>SUM(D31:D35)</f>
        <v>23962</v>
      </c>
      <c r="E36" s="20">
        <f>SUM(E31:E35)</f>
        <v>23498</v>
      </c>
    </row>
    <row r="37" spans="1:5" ht="15" customHeight="1">
      <c r="A37" s="9">
        <v>10701</v>
      </c>
      <c r="B37" s="5">
        <v>25</v>
      </c>
      <c r="C37" s="18">
        <v>12712</v>
      </c>
      <c r="D37" s="18">
        <v>6456</v>
      </c>
      <c r="E37" s="18">
        <v>6256</v>
      </c>
    </row>
    <row r="38" spans="1:5" ht="15" customHeight="1">
      <c r="A38" s="9">
        <v>10702</v>
      </c>
      <c r="B38" s="5">
        <v>26</v>
      </c>
      <c r="C38" s="18">
        <v>13174</v>
      </c>
      <c r="D38" s="18">
        <v>6626</v>
      </c>
      <c r="E38" s="18">
        <v>6548</v>
      </c>
    </row>
    <row r="39" spans="1:5" ht="15" customHeight="1">
      <c r="A39" s="9">
        <v>10703</v>
      </c>
      <c r="B39" s="5">
        <v>27</v>
      </c>
      <c r="C39" s="18">
        <v>13283</v>
      </c>
      <c r="D39" s="18">
        <v>6671</v>
      </c>
      <c r="E39" s="18">
        <v>6612</v>
      </c>
    </row>
    <row r="40" spans="1:5" ht="15" customHeight="1">
      <c r="A40" s="9">
        <v>10704</v>
      </c>
      <c r="B40" s="5">
        <v>28</v>
      </c>
      <c r="C40" s="18">
        <v>11999</v>
      </c>
      <c r="D40" s="18">
        <v>6084</v>
      </c>
      <c r="E40" s="18">
        <v>5915</v>
      </c>
    </row>
    <row r="41" spans="1:5" ht="15" customHeight="1">
      <c r="A41" s="9">
        <v>10705</v>
      </c>
      <c r="B41" s="5">
        <v>29</v>
      </c>
      <c r="C41" s="18">
        <v>11957</v>
      </c>
      <c r="D41" s="18">
        <v>6035</v>
      </c>
      <c r="E41" s="18">
        <v>5922</v>
      </c>
    </row>
    <row r="42" spans="1:5" ht="15" customHeight="1">
      <c r="A42" s="9"/>
      <c r="B42" s="16" t="s">
        <v>12</v>
      </c>
      <c r="C42" s="20">
        <f>SUM(C37:C41)</f>
        <v>63125</v>
      </c>
      <c r="D42" s="20">
        <f>SUM(D37:D41)</f>
        <v>31872</v>
      </c>
      <c r="E42" s="20">
        <f>SUM(E37:E41)</f>
        <v>31253</v>
      </c>
    </row>
    <row r="43" spans="1:5" ht="15" customHeight="1">
      <c r="A43" s="9">
        <v>10706</v>
      </c>
      <c r="B43" s="5">
        <v>30</v>
      </c>
      <c r="C43" s="18">
        <v>11149</v>
      </c>
      <c r="D43" s="18">
        <v>5719</v>
      </c>
      <c r="E43" s="18">
        <v>5430</v>
      </c>
    </row>
    <row r="44" spans="1:5" ht="15" customHeight="1">
      <c r="A44" s="9">
        <v>10801</v>
      </c>
      <c r="B44" s="5">
        <v>31</v>
      </c>
      <c r="C44" s="18">
        <v>10365</v>
      </c>
      <c r="D44" s="18">
        <v>5315</v>
      </c>
      <c r="E44" s="18">
        <v>5050</v>
      </c>
    </row>
    <row r="45" spans="1:5" ht="15" customHeight="1">
      <c r="A45" s="9">
        <v>10802</v>
      </c>
      <c r="B45" s="5">
        <v>32</v>
      </c>
      <c r="C45" s="18">
        <v>10475</v>
      </c>
      <c r="D45" s="18">
        <v>5456</v>
      </c>
      <c r="E45" s="18">
        <v>5019</v>
      </c>
    </row>
    <row r="46" spans="1:5" ht="15" customHeight="1">
      <c r="A46" s="9">
        <v>10901</v>
      </c>
      <c r="B46" s="5">
        <v>33</v>
      </c>
      <c r="C46" s="18">
        <v>9728</v>
      </c>
      <c r="D46" s="18">
        <v>5004</v>
      </c>
      <c r="E46" s="18">
        <v>4724</v>
      </c>
    </row>
    <row r="47" spans="1:5" ht="15" customHeight="1">
      <c r="A47" s="9">
        <v>10902</v>
      </c>
      <c r="B47" s="5">
        <v>34</v>
      </c>
      <c r="C47" s="18">
        <v>9551</v>
      </c>
      <c r="D47" s="18">
        <v>4999</v>
      </c>
      <c r="E47" s="18">
        <v>4552</v>
      </c>
    </row>
    <row r="48" spans="1:5" ht="15" customHeight="1">
      <c r="A48" s="9"/>
      <c r="B48" s="16" t="s">
        <v>13</v>
      </c>
      <c r="C48" s="20">
        <f>SUM(C43:C47)</f>
        <v>51268</v>
      </c>
      <c r="D48" s="20">
        <f>SUM(D43:D47)</f>
        <v>26493</v>
      </c>
      <c r="E48" s="20">
        <f>SUM(E43:E47)</f>
        <v>24775</v>
      </c>
    </row>
    <row r="49" spans="1:12" ht="15" customHeight="1">
      <c r="A49" s="9">
        <v>10903</v>
      </c>
      <c r="B49" s="5">
        <v>35</v>
      </c>
      <c r="C49" s="15">
        <v>9795</v>
      </c>
      <c r="D49" s="15">
        <v>5047</v>
      </c>
      <c r="E49" s="15">
        <v>4748</v>
      </c>
    </row>
    <row r="50" spans="1:12" ht="15" customHeight="1">
      <c r="A50" s="9">
        <v>10904</v>
      </c>
      <c r="B50" s="5">
        <v>36</v>
      </c>
      <c r="C50" s="15">
        <v>9520</v>
      </c>
      <c r="D50" s="15">
        <v>4953</v>
      </c>
      <c r="E50" s="15">
        <v>4567</v>
      </c>
    </row>
    <row r="51" spans="1:12" ht="15" customHeight="1">
      <c r="A51" s="9">
        <v>11000</v>
      </c>
      <c r="B51" s="5">
        <v>37</v>
      </c>
      <c r="C51" s="15">
        <v>9586</v>
      </c>
      <c r="D51" s="15">
        <v>4950</v>
      </c>
      <c r="E51" s="15">
        <v>4636</v>
      </c>
    </row>
    <row r="52" spans="1:12" ht="15" customHeight="1">
      <c r="A52" s="9">
        <v>11101</v>
      </c>
      <c r="B52" s="5">
        <v>38</v>
      </c>
      <c r="C52" s="15">
        <v>10062</v>
      </c>
      <c r="D52" s="15">
        <v>5201</v>
      </c>
      <c r="E52" s="15">
        <v>4861</v>
      </c>
    </row>
    <row r="53" spans="1:12" ht="15" customHeight="1">
      <c r="A53" s="9">
        <v>11102</v>
      </c>
      <c r="B53" s="5">
        <v>39</v>
      </c>
      <c r="C53" s="15">
        <v>10171</v>
      </c>
      <c r="D53" s="15">
        <v>5245</v>
      </c>
      <c r="E53" s="15">
        <v>4926</v>
      </c>
    </row>
    <row r="54" spans="1:12" ht="15" customHeight="1">
      <c r="A54" s="9"/>
      <c r="B54" s="16" t="s">
        <v>14</v>
      </c>
      <c r="C54" s="20">
        <f>SUM(C49:C53)</f>
        <v>49134</v>
      </c>
      <c r="D54" s="20">
        <f>SUM(D49:D53)</f>
        <v>25396</v>
      </c>
      <c r="E54" s="20">
        <f>SUM(E49:E53)</f>
        <v>23738</v>
      </c>
    </row>
    <row r="55" spans="1:12" ht="15" customHeight="1">
      <c r="A55" s="9">
        <v>11201</v>
      </c>
      <c r="B55" s="5">
        <v>40</v>
      </c>
      <c r="C55" s="18">
        <v>10093</v>
      </c>
      <c r="D55" s="18">
        <v>5203</v>
      </c>
      <c r="E55" s="18">
        <v>4890</v>
      </c>
    </row>
    <row r="56" spans="1:12" ht="15" customHeight="1">
      <c r="A56" s="9">
        <v>11202</v>
      </c>
      <c r="B56" s="5">
        <v>41</v>
      </c>
      <c r="C56" s="18">
        <v>10113</v>
      </c>
      <c r="D56" s="18">
        <v>5217</v>
      </c>
      <c r="E56" s="18">
        <v>4896</v>
      </c>
    </row>
    <row r="57" spans="1:12" ht="15" customHeight="1">
      <c r="A57" s="9">
        <v>11203</v>
      </c>
      <c r="B57" s="5">
        <v>42</v>
      </c>
      <c r="C57" s="18">
        <v>10087</v>
      </c>
      <c r="D57" s="18">
        <v>5195</v>
      </c>
      <c r="E57" s="18">
        <v>4892</v>
      </c>
    </row>
    <row r="58" spans="1:12" ht="15" customHeight="1">
      <c r="A58" s="9">
        <v>11204</v>
      </c>
      <c r="B58" s="5">
        <v>43</v>
      </c>
      <c r="C58" s="18">
        <v>9924</v>
      </c>
      <c r="D58" s="18">
        <v>5108</v>
      </c>
      <c r="E58" s="18">
        <v>4816</v>
      </c>
      <c r="K58" s="22"/>
      <c r="L58" s="23"/>
    </row>
    <row r="59" spans="1:12" ht="15" customHeight="1">
      <c r="A59" s="9">
        <v>11205</v>
      </c>
      <c r="B59" s="5">
        <v>44</v>
      </c>
      <c r="C59" s="18">
        <v>10409</v>
      </c>
      <c r="D59" s="18">
        <v>5269</v>
      </c>
      <c r="E59" s="18">
        <v>5140</v>
      </c>
      <c r="K59" s="22"/>
      <c r="L59" s="22"/>
    </row>
    <row r="60" spans="1:12" ht="15" customHeight="1">
      <c r="A60" s="9"/>
      <c r="B60" s="16" t="s">
        <v>15</v>
      </c>
      <c r="C60" s="20">
        <f>SUM(C55:C59)</f>
        <v>50626</v>
      </c>
      <c r="D60" s="20">
        <f>SUM(D55:D59)</f>
        <v>25992</v>
      </c>
      <c r="E60" s="20">
        <f>SUM(E55:E59)</f>
        <v>24634</v>
      </c>
      <c r="K60" s="1"/>
      <c r="L60" s="1"/>
    </row>
    <row r="61" spans="1:12" ht="15" customHeight="1">
      <c r="A61" s="9">
        <v>11206</v>
      </c>
      <c r="B61" s="5">
        <v>45</v>
      </c>
      <c r="C61" s="18">
        <v>10595</v>
      </c>
      <c r="D61" s="18">
        <v>5440</v>
      </c>
      <c r="E61" s="18">
        <v>5155</v>
      </c>
      <c r="K61" s="24"/>
      <c r="L61" s="24"/>
    </row>
    <row r="62" spans="1:12" ht="15" customHeight="1">
      <c r="A62" s="9">
        <v>11301</v>
      </c>
      <c r="B62" s="5">
        <v>46</v>
      </c>
      <c r="C62" s="18">
        <v>10755</v>
      </c>
      <c r="D62" s="18">
        <v>5540</v>
      </c>
      <c r="E62" s="18">
        <v>5215</v>
      </c>
      <c r="K62" s="24"/>
      <c r="L62" s="24"/>
    </row>
    <row r="63" spans="1:12" ht="15" customHeight="1">
      <c r="A63" s="9">
        <v>11302</v>
      </c>
      <c r="B63" s="5">
        <v>47</v>
      </c>
      <c r="C63" s="18">
        <v>10905</v>
      </c>
      <c r="D63" s="18">
        <v>5662</v>
      </c>
      <c r="E63" s="18">
        <v>5243</v>
      </c>
      <c r="K63" s="11"/>
      <c r="L63" s="11"/>
    </row>
    <row r="64" spans="1:12" ht="15" customHeight="1">
      <c r="A64" s="9">
        <v>11303</v>
      </c>
      <c r="B64" s="5">
        <v>48</v>
      </c>
      <c r="C64" s="18">
        <v>11238</v>
      </c>
      <c r="D64" s="18">
        <v>5838</v>
      </c>
      <c r="E64" s="18">
        <v>5400</v>
      </c>
      <c r="K64" s="11"/>
      <c r="L64" s="11"/>
    </row>
    <row r="65" spans="1:12" ht="15" customHeight="1">
      <c r="A65" s="9">
        <v>11401</v>
      </c>
      <c r="B65" s="5">
        <v>49</v>
      </c>
      <c r="C65" s="18">
        <v>12003</v>
      </c>
      <c r="D65" s="18">
        <v>6133</v>
      </c>
      <c r="E65" s="18">
        <v>5870</v>
      </c>
      <c r="K65" s="11"/>
      <c r="L65" s="11"/>
    </row>
    <row r="66" spans="1:12" ht="15" customHeight="1">
      <c r="A66" s="9"/>
      <c r="B66" s="16" t="s">
        <v>16</v>
      </c>
      <c r="C66" s="20">
        <f>SUM(C61:C65)</f>
        <v>55496</v>
      </c>
      <c r="D66" s="20">
        <f>SUM(D61:D65)</f>
        <v>28613</v>
      </c>
      <c r="E66" s="20">
        <f>SUM(E61:E65)</f>
        <v>26883</v>
      </c>
      <c r="K66" s="11"/>
      <c r="L66" s="11"/>
    </row>
    <row r="67" spans="1:12" ht="15" customHeight="1">
      <c r="A67" s="9">
        <v>11402</v>
      </c>
      <c r="B67" s="5">
        <v>50</v>
      </c>
      <c r="C67" s="18">
        <v>12356</v>
      </c>
      <c r="D67" s="18">
        <v>6333</v>
      </c>
      <c r="E67" s="18">
        <v>6023</v>
      </c>
      <c r="K67" s="11"/>
      <c r="L67" s="11"/>
    </row>
    <row r="68" spans="1:12" ht="15" customHeight="1">
      <c r="A68" s="9">
        <v>11501</v>
      </c>
      <c r="B68" s="5">
        <v>51</v>
      </c>
      <c r="C68" s="18">
        <v>12543</v>
      </c>
      <c r="D68" s="18">
        <v>6382</v>
      </c>
      <c r="E68" s="18">
        <v>6161</v>
      </c>
      <c r="K68" s="11"/>
      <c r="L68" s="11"/>
    </row>
    <row r="69" spans="1:12" ht="15" customHeight="1">
      <c r="A69" s="9">
        <v>11502</v>
      </c>
      <c r="B69" s="5">
        <v>52</v>
      </c>
      <c r="C69" s="18">
        <v>12466</v>
      </c>
      <c r="D69" s="18">
        <v>6380</v>
      </c>
      <c r="E69" s="18">
        <v>6086</v>
      </c>
      <c r="K69" s="11"/>
      <c r="L69" s="11"/>
    </row>
    <row r="70" spans="1:12" ht="15" customHeight="1">
      <c r="A70" s="9">
        <v>11601</v>
      </c>
      <c r="B70" s="5">
        <v>53</v>
      </c>
      <c r="C70" s="18">
        <v>11947</v>
      </c>
      <c r="D70" s="18">
        <v>6067</v>
      </c>
      <c r="E70" s="18">
        <v>5880</v>
      </c>
      <c r="K70" s="11"/>
      <c r="L70" s="11"/>
    </row>
    <row r="71" spans="1:12" ht="15" customHeight="1">
      <c r="A71" s="9">
        <v>11602</v>
      </c>
      <c r="B71" s="5">
        <v>54</v>
      </c>
      <c r="C71" s="18">
        <v>11777</v>
      </c>
      <c r="D71" s="18">
        <v>6037</v>
      </c>
      <c r="E71" s="18">
        <v>5740</v>
      </c>
      <c r="K71" s="11"/>
      <c r="L71" s="11"/>
    </row>
    <row r="72" spans="1:12" ht="15" customHeight="1">
      <c r="A72" s="9"/>
      <c r="B72" s="16" t="s">
        <v>17</v>
      </c>
      <c r="C72" s="20">
        <f>SUM(C67:C71)</f>
        <v>61089</v>
      </c>
      <c r="D72" s="20">
        <f>SUM(D67:D71)</f>
        <v>31199</v>
      </c>
      <c r="E72" s="20">
        <f>SUM(E67:E71)</f>
        <v>29890</v>
      </c>
      <c r="K72" s="11"/>
      <c r="L72" s="11"/>
    </row>
    <row r="73" spans="1:12" ht="15" customHeight="1">
      <c r="A73" s="9">
        <v>11603</v>
      </c>
      <c r="B73" s="5">
        <v>55</v>
      </c>
      <c r="C73" s="18">
        <v>11635</v>
      </c>
      <c r="D73" s="18">
        <v>6114</v>
      </c>
      <c r="E73" s="18">
        <v>5521</v>
      </c>
      <c r="K73" s="11"/>
      <c r="L73" s="11"/>
    </row>
    <row r="74" spans="1:12" ht="15" customHeight="1">
      <c r="A74" s="9">
        <v>11604</v>
      </c>
      <c r="B74" s="5">
        <v>56</v>
      </c>
      <c r="C74" s="18">
        <v>11220</v>
      </c>
      <c r="D74" s="18">
        <v>5899</v>
      </c>
      <c r="E74" s="18">
        <v>5321</v>
      </c>
      <c r="K74" s="11"/>
      <c r="L74" s="11"/>
    </row>
    <row r="75" spans="1:12" ht="15" customHeight="1">
      <c r="A75" s="9">
        <v>11605</v>
      </c>
      <c r="B75" s="5">
        <v>57</v>
      </c>
      <c r="C75" s="18">
        <v>9351</v>
      </c>
      <c r="D75" s="18">
        <v>4928</v>
      </c>
      <c r="E75" s="18">
        <v>4423</v>
      </c>
      <c r="K75" s="11"/>
      <c r="L75" s="11"/>
    </row>
    <row r="76" spans="1:12" ht="15" customHeight="1">
      <c r="A76" s="9">
        <v>11606</v>
      </c>
      <c r="B76" s="5">
        <v>58</v>
      </c>
      <c r="C76" s="18">
        <v>9981</v>
      </c>
      <c r="D76" s="18">
        <v>5248</v>
      </c>
      <c r="E76" s="18">
        <v>4733</v>
      </c>
      <c r="K76" s="11"/>
      <c r="L76" s="11"/>
    </row>
    <row r="77" spans="1:12" ht="15" customHeight="1">
      <c r="A77" s="9">
        <v>11607</v>
      </c>
      <c r="B77" s="5">
        <v>59</v>
      </c>
      <c r="C77" s="18">
        <v>9897</v>
      </c>
      <c r="D77" s="18">
        <v>5183</v>
      </c>
      <c r="E77" s="18">
        <v>4714</v>
      </c>
      <c r="K77" s="11"/>
      <c r="L77" s="11"/>
    </row>
    <row r="78" spans="1:12" ht="15" customHeight="1">
      <c r="A78" s="9"/>
      <c r="B78" s="16" t="s">
        <v>18</v>
      </c>
      <c r="C78" s="20">
        <f>SUM(C73:C77)</f>
        <v>52084</v>
      </c>
      <c r="D78" s="20">
        <f>SUM(D73:D77)</f>
        <v>27372</v>
      </c>
      <c r="E78" s="20">
        <f>SUM(E73:E77)</f>
        <v>24712</v>
      </c>
      <c r="K78" s="24"/>
      <c r="L78" s="24"/>
    </row>
    <row r="79" spans="1:12" ht="15" customHeight="1">
      <c r="A79" s="9">
        <v>11608</v>
      </c>
      <c r="B79" s="5">
        <v>60</v>
      </c>
      <c r="C79" s="18">
        <v>8949</v>
      </c>
      <c r="D79" s="18">
        <v>4630</v>
      </c>
      <c r="E79" s="18">
        <v>4319</v>
      </c>
      <c r="K79" s="11"/>
      <c r="L79" s="11"/>
    </row>
    <row r="80" spans="1:12" ht="15" customHeight="1">
      <c r="A80" s="9">
        <v>11701</v>
      </c>
      <c r="B80" s="5">
        <v>61</v>
      </c>
      <c r="C80" s="18">
        <v>8354</v>
      </c>
      <c r="D80" s="18">
        <v>4335</v>
      </c>
      <c r="E80" s="18">
        <v>4019</v>
      </c>
      <c r="K80" s="11"/>
      <c r="L80" s="11"/>
    </row>
    <row r="81" spans="1:12" ht="15" customHeight="1">
      <c r="A81" s="9">
        <v>11702</v>
      </c>
      <c r="B81" s="5">
        <v>62</v>
      </c>
      <c r="C81" s="18">
        <v>7987</v>
      </c>
      <c r="D81" s="18">
        <v>4198</v>
      </c>
      <c r="E81" s="18">
        <v>3789</v>
      </c>
      <c r="K81" s="11"/>
      <c r="L81" s="11"/>
    </row>
    <row r="82" spans="1:12" ht="15" customHeight="1">
      <c r="A82" s="9">
        <v>11703</v>
      </c>
      <c r="B82" s="5">
        <v>63</v>
      </c>
      <c r="C82" s="18">
        <v>7773</v>
      </c>
      <c r="D82" s="18">
        <v>4112</v>
      </c>
      <c r="E82" s="18">
        <v>3661</v>
      </c>
      <c r="K82" s="11"/>
      <c r="L82" s="11"/>
    </row>
    <row r="83" spans="1:12" ht="15" customHeight="1">
      <c r="A83" s="9">
        <v>11704</v>
      </c>
      <c r="B83" s="5">
        <v>64</v>
      </c>
      <c r="C83" s="18">
        <v>7437</v>
      </c>
      <c r="D83" s="18">
        <v>3818</v>
      </c>
      <c r="E83" s="18">
        <v>3619</v>
      </c>
      <c r="K83" s="11"/>
      <c r="L83" s="11"/>
    </row>
    <row r="84" spans="1:12" ht="15" customHeight="1">
      <c r="A84" s="9"/>
      <c r="B84" s="16" t="s">
        <v>19</v>
      </c>
      <c r="C84" s="20">
        <f>SUM(C79:C83)</f>
        <v>40500</v>
      </c>
      <c r="D84" s="20">
        <f>SUM(D79:D83)</f>
        <v>21093</v>
      </c>
      <c r="E84" s="20">
        <f>SUM(E79:E83)</f>
        <v>19407</v>
      </c>
      <c r="K84" s="11"/>
      <c r="L84" s="11"/>
    </row>
    <row r="85" spans="1:12" ht="15" customHeight="1">
      <c r="A85" s="9">
        <v>11705</v>
      </c>
      <c r="B85" s="13" t="s">
        <v>29</v>
      </c>
      <c r="C85" s="21">
        <f>C91+C97+C103+C109+C115+C121+C127+C132</f>
        <v>164236</v>
      </c>
      <c r="D85" s="21">
        <f>D91+D97+D103+D109+D115+D121+D127+D132</f>
        <v>72444</v>
      </c>
      <c r="E85" s="21">
        <f>E91+E97+E103+E109+E115+E121+E127+E132</f>
        <v>91792</v>
      </c>
      <c r="K85" s="11"/>
      <c r="L85" s="11"/>
    </row>
    <row r="86" spans="1:12" ht="15" customHeight="1">
      <c r="A86" s="9">
        <v>11706</v>
      </c>
      <c r="B86" s="5">
        <v>65</v>
      </c>
      <c r="C86" s="18">
        <v>7176</v>
      </c>
      <c r="D86" s="18">
        <v>3608</v>
      </c>
      <c r="E86" s="18">
        <v>3568</v>
      </c>
      <c r="K86" s="11"/>
      <c r="L86" s="11"/>
    </row>
    <row r="87" spans="1:12" ht="15" customHeight="1">
      <c r="A87" s="9">
        <v>11707</v>
      </c>
      <c r="B87" s="5">
        <v>66</v>
      </c>
      <c r="C87" s="18">
        <v>6817</v>
      </c>
      <c r="D87" s="18">
        <v>3504</v>
      </c>
      <c r="E87" s="18">
        <v>3313</v>
      </c>
      <c r="K87" s="11"/>
      <c r="L87" s="11"/>
    </row>
    <row r="88" spans="1:12" ht="15" customHeight="1">
      <c r="A88" s="9">
        <v>11708</v>
      </c>
      <c r="B88" s="5">
        <v>67</v>
      </c>
      <c r="C88" s="18">
        <v>6533</v>
      </c>
      <c r="D88" s="18">
        <v>3288</v>
      </c>
      <c r="E88" s="18">
        <v>3245</v>
      </c>
      <c r="K88" s="11"/>
      <c r="L88" s="11"/>
    </row>
    <row r="89" spans="1:12" ht="15" customHeight="1">
      <c r="A89" s="9">
        <v>11801</v>
      </c>
      <c r="B89" s="5">
        <v>68</v>
      </c>
      <c r="C89" s="18">
        <v>6495</v>
      </c>
      <c r="D89" s="18">
        <v>3307</v>
      </c>
      <c r="E89" s="18">
        <v>3188</v>
      </c>
      <c r="K89" s="11"/>
      <c r="L89" s="11"/>
    </row>
    <row r="90" spans="1:12" ht="15" customHeight="1">
      <c r="A90" s="9">
        <v>11802</v>
      </c>
      <c r="B90" s="5">
        <v>69</v>
      </c>
      <c r="C90" s="18">
        <v>6710</v>
      </c>
      <c r="D90" s="18">
        <v>3333</v>
      </c>
      <c r="E90" s="18">
        <v>3377</v>
      </c>
      <c r="K90" s="11"/>
      <c r="L90" s="11"/>
    </row>
    <row r="91" spans="1:12" ht="15" customHeight="1">
      <c r="A91" s="9"/>
      <c r="B91" s="16" t="s">
        <v>20</v>
      </c>
      <c r="C91" s="20">
        <f>SUM(C86:C90)</f>
        <v>33731</v>
      </c>
      <c r="D91" s="20">
        <f>SUM(D86:D90)</f>
        <v>17040</v>
      </c>
      <c r="E91" s="20">
        <f>SUM(E86:E90)</f>
        <v>16691</v>
      </c>
      <c r="K91" s="11"/>
      <c r="L91" s="11"/>
    </row>
    <row r="92" spans="1:12" ht="15" customHeight="1">
      <c r="A92" s="9">
        <v>11803</v>
      </c>
      <c r="B92" s="5">
        <v>70</v>
      </c>
      <c r="C92" s="18">
        <v>6600</v>
      </c>
      <c r="D92" s="18">
        <v>3327</v>
      </c>
      <c r="E92" s="18">
        <v>3273</v>
      </c>
      <c r="K92" s="11"/>
      <c r="L92" s="11"/>
    </row>
    <row r="93" spans="1:12" ht="15" customHeight="1">
      <c r="A93" s="9">
        <v>11901</v>
      </c>
      <c r="B93" s="5">
        <v>71</v>
      </c>
      <c r="C93" s="18">
        <v>6937</v>
      </c>
      <c r="D93" s="18">
        <v>3409</v>
      </c>
      <c r="E93" s="18">
        <v>3528</v>
      </c>
      <c r="K93" s="11"/>
      <c r="L93" s="11"/>
    </row>
    <row r="94" spans="1:12" ht="15" customHeight="1">
      <c r="A94" s="9">
        <v>11902</v>
      </c>
      <c r="B94" s="5">
        <v>72</v>
      </c>
      <c r="C94" s="18">
        <v>7122</v>
      </c>
      <c r="D94" s="18">
        <v>3498</v>
      </c>
      <c r="E94" s="18">
        <v>3624</v>
      </c>
      <c r="K94" s="11"/>
      <c r="L94" s="11"/>
    </row>
    <row r="95" spans="1:12" ht="15" customHeight="1">
      <c r="A95" s="9">
        <v>11903</v>
      </c>
      <c r="B95" s="5">
        <v>73</v>
      </c>
      <c r="C95" s="18">
        <v>7764</v>
      </c>
      <c r="D95" s="18">
        <v>3764</v>
      </c>
      <c r="E95" s="18">
        <v>4000</v>
      </c>
      <c r="K95" s="11"/>
      <c r="L95" s="11"/>
    </row>
    <row r="96" spans="1:12" ht="15" customHeight="1">
      <c r="A96" s="9">
        <v>11904</v>
      </c>
      <c r="B96" s="5">
        <v>74</v>
      </c>
      <c r="C96" s="18">
        <v>8597</v>
      </c>
      <c r="D96" s="18">
        <v>4131</v>
      </c>
      <c r="E96" s="18">
        <v>4466</v>
      </c>
      <c r="K96" s="11"/>
      <c r="L96" s="11"/>
    </row>
    <row r="97" spans="1:12" ht="15" customHeight="1">
      <c r="A97" s="9"/>
      <c r="B97" s="16" t="s">
        <v>21</v>
      </c>
      <c r="C97" s="20">
        <f>SUM(C92:C96)</f>
        <v>37020</v>
      </c>
      <c r="D97" s="20">
        <f>SUM(D92:D96)</f>
        <v>18129</v>
      </c>
      <c r="E97" s="20">
        <f>SUM(E92:E96)</f>
        <v>18891</v>
      </c>
      <c r="K97" s="11"/>
      <c r="L97" s="11"/>
    </row>
    <row r="98" spans="1:12" ht="15" customHeight="1">
      <c r="A98" s="9">
        <v>11905</v>
      </c>
      <c r="B98" s="5">
        <v>75</v>
      </c>
      <c r="C98" s="18">
        <v>8724</v>
      </c>
      <c r="D98" s="18">
        <v>4103</v>
      </c>
      <c r="E98" s="18">
        <v>4621</v>
      </c>
      <c r="K98" s="11"/>
      <c r="L98" s="11"/>
    </row>
    <row r="99" spans="1:12" ht="15" customHeight="1">
      <c r="A99" s="9">
        <v>11906</v>
      </c>
      <c r="B99" s="5">
        <v>76</v>
      </c>
      <c r="C99" s="18">
        <v>9220</v>
      </c>
      <c r="D99" s="18">
        <v>4235</v>
      </c>
      <c r="E99" s="18">
        <v>4985</v>
      </c>
      <c r="K99" s="11"/>
      <c r="L99" s="11"/>
    </row>
    <row r="100" spans="1:12" ht="15" customHeight="1">
      <c r="A100" s="9">
        <v>12001</v>
      </c>
      <c r="B100" s="5">
        <v>77</v>
      </c>
      <c r="C100" s="18">
        <v>6841</v>
      </c>
      <c r="D100" s="18">
        <v>3146</v>
      </c>
      <c r="E100" s="18">
        <v>3695</v>
      </c>
      <c r="K100" s="11"/>
      <c r="L100" s="11"/>
    </row>
    <row r="101" spans="1:12" ht="15" customHeight="1">
      <c r="A101" s="9">
        <v>12002</v>
      </c>
      <c r="B101" s="5">
        <v>78</v>
      </c>
      <c r="C101" s="18">
        <v>4937</v>
      </c>
      <c r="D101" s="18">
        <v>2220</v>
      </c>
      <c r="E101" s="18">
        <v>2717</v>
      </c>
      <c r="K101" s="11"/>
      <c r="L101" s="11"/>
    </row>
    <row r="102" spans="1:12" ht="15" customHeight="1">
      <c r="A102" s="9">
        <v>12003</v>
      </c>
      <c r="B102" s="5">
        <v>79</v>
      </c>
      <c r="C102" s="18">
        <v>5847</v>
      </c>
      <c r="D102" s="18">
        <v>2611</v>
      </c>
      <c r="E102" s="18">
        <v>3236</v>
      </c>
      <c r="K102" s="11"/>
      <c r="L102" s="11"/>
    </row>
    <row r="103" spans="1:12" ht="15" customHeight="1">
      <c r="A103" s="9"/>
      <c r="B103" s="16" t="s">
        <v>22</v>
      </c>
      <c r="C103" s="20">
        <f>SUM(C98:C102)</f>
        <v>35569</v>
      </c>
      <c r="D103" s="20">
        <f>SUM(D98:D102)</f>
        <v>16315</v>
      </c>
      <c r="E103" s="20">
        <f>SUM(E98:E102)</f>
        <v>19254</v>
      </c>
      <c r="K103" s="11"/>
      <c r="L103" s="11"/>
    </row>
    <row r="104" spans="1:12" ht="15" customHeight="1">
      <c r="A104" s="9">
        <v>12004</v>
      </c>
      <c r="B104" s="5">
        <v>80</v>
      </c>
      <c r="C104" s="18">
        <v>6657</v>
      </c>
      <c r="D104" s="18">
        <v>2788</v>
      </c>
      <c r="E104" s="18">
        <v>3869</v>
      </c>
      <c r="K104" s="11"/>
      <c r="L104" s="11"/>
    </row>
    <row r="105" spans="1:12" ht="15" customHeight="1">
      <c r="A105" s="9">
        <v>12005</v>
      </c>
      <c r="B105" s="5">
        <v>81</v>
      </c>
      <c r="C105" s="18">
        <v>5911</v>
      </c>
      <c r="D105" s="18">
        <v>2548</v>
      </c>
      <c r="E105" s="18">
        <v>3363</v>
      </c>
      <c r="K105" s="11"/>
      <c r="L105" s="11"/>
    </row>
    <row r="106" spans="1:12" ht="15" customHeight="1">
      <c r="A106" s="9">
        <v>12006</v>
      </c>
      <c r="B106" s="5">
        <v>82</v>
      </c>
      <c r="C106" s="18">
        <v>5984</v>
      </c>
      <c r="D106" s="18">
        <v>2571</v>
      </c>
      <c r="E106" s="18">
        <v>3413</v>
      </c>
      <c r="K106" s="11"/>
      <c r="L106" s="11"/>
    </row>
    <row r="107" spans="1:12" ht="15" customHeight="1">
      <c r="A107" s="9">
        <v>12007</v>
      </c>
      <c r="B107" s="5">
        <v>83</v>
      </c>
      <c r="C107" s="18">
        <v>5370</v>
      </c>
      <c r="D107" s="18">
        <v>2177</v>
      </c>
      <c r="E107" s="18">
        <v>3193</v>
      </c>
      <c r="K107" s="11"/>
      <c r="L107" s="11"/>
    </row>
    <row r="108" spans="1:12" ht="15" customHeight="1">
      <c r="A108" s="9">
        <v>12100</v>
      </c>
      <c r="B108" s="5">
        <v>84</v>
      </c>
      <c r="C108" s="18">
        <v>4373</v>
      </c>
      <c r="D108" s="18">
        <v>1689</v>
      </c>
      <c r="E108" s="18">
        <v>2684</v>
      </c>
      <c r="K108" s="11"/>
      <c r="L108" s="11"/>
    </row>
    <row r="109" spans="1:12" ht="15" customHeight="1">
      <c r="A109" s="9"/>
      <c r="B109" s="16" t="s">
        <v>23</v>
      </c>
      <c r="C109" s="20">
        <f>SUM(C104:C108)</f>
        <v>28295</v>
      </c>
      <c r="D109" s="20">
        <f>SUM(D104:D108)</f>
        <v>11773</v>
      </c>
      <c r="E109" s="20">
        <f>SUM(E104:E108)</f>
        <v>16522</v>
      </c>
      <c r="K109" s="11"/>
      <c r="L109" s="11"/>
    </row>
    <row r="110" spans="1:12" ht="15" customHeight="1">
      <c r="A110" s="9">
        <v>12200</v>
      </c>
      <c r="B110" s="5">
        <v>85</v>
      </c>
      <c r="C110" s="18">
        <v>3861</v>
      </c>
      <c r="D110" s="18">
        <v>1486</v>
      </c>
      <c r="E110" s="18">
        <v>2375</v>
      </c>
      <c r="K110" s="11"/>
      <c r="L110" s="11"/>
    </row>
    <row r="111" spans="1:12" ht="15" customHeight="1">
      <c r="A111" s="9">
        <v>12300</v>
      </c>
      <c r="B111" s="5">
        <v>86</v>
      </c>
      <c r="C111" s="18">
        <v>3943</v>
      </c>
      <c r="D111" s="18">
        <v>1384</v>
      </c>
      <c r="E111" s="18">
        <v>2559</v>
      </c>
      <c r="K111" s="11"/>
      <c r="L111" s="11"/>
    </row>
    <row r="112" spans="1:12" ht="15" customHeight="1">
      <c r="A112" s="9">
        <v>12400</v>
      </c>
      <c r="B112" s="5">
        <v>87</v>
      </c>
      <c r="C112" s="18">
        <v>3628</v>
      </c>
      <c r="D112" s="18">
        <v>1269</v>
      </c>
      <c r="E112" s="18">
        <v>2359</v>
      </c>
      <c r="K112" s="11"/>
      <c r="L112" s="11"/>
    </row>
    <row r="113" spans="1:12" ht="15" customHeight="1">
      <c r="A113" s="9">
        <v>12500</v>
      </c>
      <c r="B113" s="5">
        <v>88</v>
      </c>
      <c r="C113" s="18">
        <v>3477</v>
      </c>
      <c r="D113" s="18">
        <v>1190</v>
      </c>
      <c r="E113" s="18">
        <v>2287</v>
      </c>
      <c r="K113" s="11"/>
      <c r="L113" s="11"/>
    </row>
    <row r="114" spans="1:12" ht="15" customHeight="1">
      <c r="A114" s="9">
        <v>12601</v>
      </c>
      <c r="B114" s="5">
        <v>89</v>
      </c>
      <c r="C114" s="18">
        <v>2749</v>
      </c>
      <c r="D114" s="18">
        <v>886</v>
      </c>
      <c r="E114" s="18">
        <v>1863</v>
      </c>
      <c r="K114" s="11"/>
      <c r="L114" s="11"/>
    </row>
    <row r="115" spans="1:12" ht="15" customHeight="1">
      <c r="A115" s="9"/>
      <c r="B115" s="16" t="s">
        <v>24</v>
      </c>
      <c r="C115" s="20">
        <f>SUM(C110:C114)</f>
        <v>17658</v>
      </c>
      <c r="D115" s="20">
        <f>SUM(D110:D114)</f>
        <v>6215</v>
      </c>
      <c r="E115" s="20">
        <f>SUM(E110:E114)</f>
        <v>11443</v>
      </c>
      <c r="K115" s="11"/>
      <c r="L115" s="11"/>
    </row>
    <row r="116" spans="1:12" ht="15" customHeight="1">
      <c r="A116" s="9">
        <v>12602</v>
      </c>
      <c r="B116" s="5">
        <v>90</v>
      </c>
      <c r="C116" s="18">
        <v>2510</v>
      </c>
      <c r="D116" s="18">
        <v>751</v>
      </c>
      <c r="E116" s="18">
        <v>1759</v>
      </c>
      <c r="K116" s="11"/>
      <c r="L116" s="11"/>
    </row>
    <row r="117" spans="1:12" ht="15" customHeight="1">
      <c r="A117" s="9">
        <v>12603</v>
      </c>
      <c r="B117" s="5">
        <v>91</v>
      </c>
      <c r="C117" s="18">
        <v>2111</v>
      </c>
      <c r="D117" s="18">
        <v>596</v>
      </c>
      <c r="E117" s="18">
        <v>1515</v>
      </c>
      <c r="K117" s="11"/>
      <c r="L117" s="11"/>
    </row>
    <row r="118" spans="1:12" ht="15" customHeight="1">
      <c r="A118" s="9">
        <v>12604</v>
      </c>
      <c r="B118" s="5">
        <v>92</v>
      </c>
      <c r="C118" s="18">
        <v>1776</v>
      </c>
      <c r="D118" s="18">
        <v>472</v>
      </c>
      <c r="E118" s="18">
        <v>1304</v>
      </c>
      <c r="K118" s="11"/>
      <c r="L118" s="11"/>
    </row>
    <row r="119" spans="1:12" ht="15" customHeight="1">
      <c r="A119" s="9">
        <v>12605</v>
      </c>
      <c r="B119" s="5">
        <v>93</v>
      </c>
      <c r="C119" s="18">
        <v>1415</v>
      </c>
      <c r="D119" s="18">
        <v>365</v>
      </c>
      <c r="E119" s="18">
        <v>1050</v>
      </c>
      <c r="K119" s="11"/>
      <c r="L119" s="11"/>
    </row>
    <row r="120" spans="1:12" ht="15" customHeight="1">
      <c r="A120" s="9">
        <v>12700</v>
      </c>
      <c r="B120" s="5">
        <v>94</v>
      </c>
      <c r="C120" s="18">
        <v>1074</v>
      </c>
      <c r="D120" s="18">
        <v>245</v>
      </c>
      <c r="E120" s="18">
        <v>829</v>
      </c>
      <c r="K120" s="11"/>
      <c r="L120" s="11"/>
    </row>
    <row r="121" spans="1:12" ht="15" customHeight="1">
      <c r="A121" s="9"/>
      <c r="B121" s="16" t="s">
        <v>25</v>
      </c>
      <c r="C121" s="20">
        <f>SUM(C116:C120)</f>
        <v>8886</v>
      </c>
      <c r="D121" s="20">
        <f>SUM(D116:D120)</f>
        <v>2429</v>
      </c>
      <c r="E121" s="20">
        <f>SUM(E116:E120)</f>
        <v>6457</v>
      </c>
      <c r="K121" s="11"/>
      <c r="L121" s="11"/>
    </row>
    <row r="122" spans="1:12" ht="15" customHeight="1">
      <c r="A122" s="9">
        <v>12801</v>
      </c>
      <c r="B122" s="5">
        <v>95</v>
      </c>
      <c r="C122" s="18">
        <v>870</v>
      </c>
      <c r="D122" s="18">
        <v>185</v>
      </c>
      <c r="E122" s="18">
        <v>685</v>
      </c>
      <c r="K122" s="11"/>
      <c r="L122" s="11"/>
    </row>
    <row r="123" spans="1:12" ht="15" customHeight="1">
      <c r="A123" s="9">
        <v>12802</v>
      </c>
      <c r="B123" s="5">
        <v>96</v>
      </c>
      <c r="C123" s="18">
        <v>690</v>
      </c>
      <c r="D123" s="18">
        <v>153</v>
      </c>
      <c r="E123" s="18">
        <v>537</v>
      </c>
      <c r="K123" s="11"/>
      <c r="L123" s="11"/>
    </row>
    <row r="124" spans="1:12" ht="15" customHeight="1">
      <c r="A124" s="9">
        <v>12803</v>
      </c>
      <c r="B124" s="5">
        <v>97</v>
      </c>
      <c r="C124" s="18">
        <v>464</v>
      </c>
      <c r="D124" s="18">
        <v>67</v>
      </c>
      <c r="E124" s="18">
        <v>397</v>
      </c>
      <c r="K124" s="11"/>
      <c r="L124" s="11"/>
    </row>
    <row r="125" spans="1:12" ht="15" customHeight="1">
      <c r="A125" s="9">
        <v>12901</v>
      </c>
      <c r="B125" s="5">
        <v>98</v>
      </c>
      <c r="C125" s="18">
        <v>390</v>
      </c>
      <c r="D125" s="18">
        <v>52</v>
      </c>
      <c r="E125" s="18">
        <v>338</v>
      </c>
      <c r="K125" s="11"/>
      <c r="L125" s="11"/>
    </row>
    <row r="126" spans="1:12" ht="15" customHeight="1">
      <c r="A126" s="9">
        <v>12902</v>
      </c>
      <c r="B126" s="5">
        <v>99</v>
      </c>
      <c r="C126" s="18">
        <v>254</v>
      </c>
      <c r="D126" s="18">
        <v>37</v>
      </c>
      <c r="E126" s="18">
        <v>217</v>
      </c>
      <c r="K126" s="11"/>
      <c r="L126" s="11"/>
    </row>
    <row r="127" spans="1:12" ht="15" customHeight="1">
      <c r="A127" s="9"/>
      <c r="B127" s="16" t="s">
        <v>27</v>
      </c>
      <c r="C127" s="20">
        <f>SUM(C122:C126)</f>
        <v>2668</v>
      </c>
      <c r="D127" s="20">
        <f>SUM(D122:D126)</f>
        <v>494</v>
      </c>
      <c r="E127" s="20">
        <f>SUM(E122:E126)</f>
        <v>2174</v>
      </c>
      <c r="K127" s="11"/>
      <c r="L127" s="11"/>
    </row>
    <row r="128" spans="1:12" ht="15" customHeight="1">
      <c r="A128" s="9">
        <v>12903</v>
      </c>
      <c r="B128" s="5">
        <v>100</v>
      </c>
      <c r="C128" s="18">
        <v>161</v>
      </c>
      <c r="D128" s="18">
        <v>18</v>
      </c>
      <c r="E128" s="18">
        <v>143</v>
      </c>
      <c r="K128" s="11"/>
      <c r="L128" s="11"/>
    </row>
    <row r="129" spans="1:12" ht="15" customHeight="1">
      <c r="A129" s="9">
        <v>13001</v>
      </c>
      <c r="B129" s="5">
        <v>101</v>
      </c>
      <c r="C129" s="18">
        <v>123</v>
      </c>
      <c r="D129" s="18">
        <v>22</v>
      </c>
      <c r="E129" s="18">
        <v>101</v>
      </c>
      <c r="K129" s="11"/>
      <c r="L129" s="11"/>
    </row>
    <row r="130" spans="1:12" ht="15" customHeight="1">
      <c r="A130" s="9">
        <v>13002</v>
      </c>
      <c r="B130" s="5">
        <v>102</v>
      </c>
      <c r="C130" s="18">
        <v>48</v>
      </c>
      <c r="D130" s="18">
        <v>3</v>
      </c>
      <c r="E130" s="18">
        <v>45</v>
      </c>
      <c r="K130" s="11"/>
      <c r="L130" s="11"/>
    </row>
    <row r="131" spans="1:12" ht="15" customHeight="1">
      <c r="A131" s="9">
        <v>13101</v>
      </c>
      <c r="B131" s="5" t="s">
        <v>30</v>
      </c>
      <c r="C131" s="18">
        <v>77</v>
      </c>
      <c r="D131" s="18">
        <v>6</v>
      </c>
      <c r="E131" s="18">
        <v>71</v>
      </c>
      <c r="K131" s="11"/>
      <c r="L131" s="11"/>
    </row>
    <row r="132" spans="1:12" ht="15" customHeight="1">
      <c r="A132" s="9"/>
      <c r="B132" s="16" t="s">
        <v>28</v>
      </c>
      <c r="C132" s="20">
        <f>SUM(C128:C131)</f>
        <v>409</v>
      </c>
      <c r="D132" s="20">
        <f>SUM(D128:D131)</f>
        <v>49</v>
      </c>
      <c r="E132" s="20">
        <f>SUM(E128:E131)</f>
        <v>360</v>
      </c>
      <c r="K132" s="11"/>
      <c r="L132" s="11"/>
    </row>
    <row r="133" spans="1:12" ht="15" customHeight="1">
      <c r="A133" s="9">
        <v>13102</v>
      </c>
      <c r="B133" s="5" t="s">
        <v>31</v>
      </c>
      <c r="C133" s="3">
        <v>0</v>
      </c>
      <c r="D133" s="3">
        <v>0</v>
      </c>
      <c r="E133" s="3">
        <v>0</v>
      </c>
      <c r="K133" s="11"/>
      <c r="L133" s="11"/>
    </row>
    <row r="134" spans="1:12" ht="15" customHeight="1">
      <c r="K134" s="11"/>
      <c r="L134" s="11"/>
    </row>
    <row r="135" spans="1:12">
      <c r="K135" s="11"/>
      <c r="L135" s="11"/>
    </row>
    <row r="136" spans="1:12">
      <c r="K136" s="11"/>
      <c r="L136" s="11"/>
    </row>
    <row r="137" spans="1:12">
      <c r="K137" s="11"/>
      <c r="L137" s="11"/>
    </row>
    <row r="138" spans="1:12">
      <c r="K138" s="11"/>
      <c r="L138" s="11"/>
    </row>
    <row r="139" spans="1:12">
      <c r="K139" s="11"/>
      <c r="L139" s="11"/>
    </row>
    <row r="140" spans="1:12">
      <c r="K140" s="11"/>
      <c r="L140" s="11"/>
    </row>
    <row r="141" spans="1:12">
      <c r="K141" s="11"/>
      <c r="L141" s="11"/>
    </row>
    <row r="142" spans="1:12">
      <c r="K142" s="11"/>
      <c r="L142" s="11"/>
    </row>
    <row r="143" spans="1:12">
      <c r="K143" s="11"/>
      <c r="L143" s="11"/>
    </row>
    <row r="144" spans="1:12">
      <c r="K144" s="11"/>
      <c r="L144" s="11"/>
    </row>
    <row r="145" spans="11:12">
      <c r="K145" s="11"/>
      <c r="L145" s="11"/>
    </row>
    <row r="146" spans="11:12">
      <c r="K146" s="11"/>
      <c r="L146" s="11"/>
    </row>
    <row r="147" spans="11:12">
      <c r="K147" s="11"/>
      <c r="L147" s="11"/>
    </row>
    <row r="148" spans="11:12">
      <c r="K148" s="11"/>
      <c r="L148" s="11"/>
    </row>
    <row r="149" spans="11:12">
      <c r="K149" s="11"/>
      <c r="L149" s="11"/>
    </row>
    <row r="150" spans="11:12">
      <c r="K150" s="11"/>
      <c r="L150" s="11"/>
    </row>
    <row r="151" spans="11:12">
      <c r="K151" s="11"/>
      <c r="L151" s="11"/>
    </row>
    <row r="152" spans="11:12">
      <c r="K152" s="11"/>
      <c r="L152" s="11"/>
    </row>
    <row r="153" spans="11:12">
      <c r="K153" s="11"/>
      <c r="L153" s="11"/>
    </row>
    <row r="154" spans="11:12">
      <c r="K154" s="11"/>
      <c r="L154" s="11"/>
    </row>
    <row r="155" spans="11:12">
      <c r="K155" s="11"/>
      <c r="L155" s="11"/>
    </row>
    <row r="156" spans="11:12">
      <c r="K156" s="11"/>
      <c r="L156" s="11"/>
    </row>
    <row r="157" spans="11:12">
      <c r="K157" s="11"/>
      <c r="L157" s="11"/>
    </row>
    <row r="158" spans="11:12">
      <c r="K158" s="11"/>
      <c r="L158" s="11"/>
    </row>
    <row r="159" spans="11:12">
      <c r="K159" s="11"/>
      <c r="L159" s="11"/>
    </row>
    <row r="160" spans="11:12">
      <c r="K160" s="11"/>
      <c r="L160" s="11"/>
    </row>
    <row r="161" spans="11:12">
      <c r="K161" s="11"/>
      <c r="L161" s="11"/>
    </row>
    <row r="162" spans="11:12">
      <c r="K162" s="11"/>
      <c r="L162" s="11"/>
    </row>
    <row r="163" spans="11:12">
      <c r="K163" s="11"/>
      <c r="L163" s="11"/>
    </row>
    <row r="164" spans="11:12">
      <c r="K164" s="11"/>
      <c r="L164" s="11"/>
    </row>
    <row r="165" spans="11:12">
      <c r="K165" s="11"/>
      <c r="L165" s="11"/>
    </row>
    <row r="166" spans="11:12">
      <c r="K166" s="11"/>
      <c r="L166" s="11"/>
    </row>
    <row r="167" spans="11:12">
      <c r="K167" s="11"/>
      <c r="L167" s="11"/>
    </row>
    <row r="168" spans="11:12">
      <c r="K168" s="11"/>
      <c r="L168" s="11"/>
    </row>
    <row r="169" spans="11:12">
      <c r="K169" s="11"/>
      <c r="L169" s="11"/>
    </row>
    <row r="170" spans="11:12">
      <c r="K170" s="4"/>
      <c r="L170" s="5"/>
    </row>
  </sheetData>
  <phoneticPr fontId="3"/>
  <pageMargins left="0.19685039370078741" right="0.19685039370078741" top="0.39370078740157483" bottom="0.39370078740157483" header="0.51181102362204722" footer="0.51181102362204722"/>
  <pageSetup paperSize="9" scale="75" orientation="portrait" verticalDpi="300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大田区データ概要【年代別人口】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2025-02-14T00:00:58Z</dcterms:created>
  <dcterms:modified xsi:type="dcterms:W3CDTF">2025-02-14T00:02:05Z</dcterms:modified>
</cp:coreProperties>
</file>