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5F7EF620-7B14-497C-B284-5D2B1F0D9925}" xr6:coauthVersionLast="47" xr6:coauthVersionMax="47" xr10:uidLastSave="{00000000-0000-0000-0000-000000000000}"/>
  <bookViews>
    <workbookView xWindow="3375" yWindow="3450" windowWidth="21600" windowHeight="11295" xr2:uid="{3161ACCE-19A6-4F74-AEA8-D87485E23928}"/>
  </bookViews>
  <sheets>
    <sheet name="大田区データ概要【一般会計の決算額】" sheetId="1" r:id="rId1"/>
  </sheets>
  <definedNames>
    <definedName name="_xlnm.Print_Area" localSheetId="0">大田区データ概要【一般会計の決算額】!$A$1:$M$41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</calcChain>
</file>

<file path=xl/sharedStrings.xml><?xml version="1.0" encoding="utf-8"?>
<sst xmlns="http://schemas.openxmlformats.org/spreadsheetml/2006/main" count="81" uniqueCount="57">
  <si>
    <t>令和5年度一般会計の決算額</t>
    <rPh sb="0" eb="2">
      <t>レイワ</t>
    </rPh>
    <rPh sb="3" eb="5">
      <t>ネンド</t>
    </rPh>
    <rPh sb="5" eb="7">
      <t>イッパン</t>
    </rPh>
    <rPh sb="7" eb="9">
      <t>カイケイ</t>
    </rPh>
    <rPh sb="10" eb="12">
      <t>ケッサン</t>
    </rPh>
    <rPh sb="12" eb="13">
      <t>ガク</t>
    </rPh>
    <phoneticPr fontId="2"/>
  </si>
  <si>
    <t>（単位：円）</t>
    <rPh sb="1" eb="3">
      <t>タンイ</t>
    </rPh>
    <rPh sb="4" eb="5">
      <t>エン</t>
    </rPh>
    <phoneticPr fontId="2"/>
  </si>
  <si>
    <t>円グラフ</t>
    <rPh sb="0" eb="1">
      <t>エン</t>
    </rPh>
    <phoneticPr fontId="2"/>
  </si>
  <si>
    <t>一般会計の決算額（令和５年度）</t>
    <rPh sb="9" eb="11">
      <t>レイワ</t>
    </rPh>
    <rPh sb="12" eb="14">
      <t>ネンド</t>
    </rPh>
    <phoneticPr fontId="2"/>
  </si>
  <si>
    <t>歳入</t>
    <rPh sb="0" eb="2">
      <t>サイニュウ</t>
    </rPh>
    <phoneticPr fontId="2"/>
  </si>
  <si>
    <t>科　目</t>
    <rPh sb="0" eb="1">
      <t>カ</t>
    </rPh>
    <rPh sb="2" eb="3">
      <t>メ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</si>
  <si>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</si>
  <si>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</si>
  <si>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収入率</t>
    <rPh sb="0" eb="2">
      <t>シュウニュウ</t>
    </rPh>
    <rPh sb="2" eb="3">
      <t>リツ</t>
    </rPh>
    <phoneticPr fontId="2"/>
  </si>
  <si>
    <t>（単位：百万円）</t>
    <rPh sb="1" eb="3">
      <t>タンイ</t>
    </rPh>
    <rPh sb="4" eb="7">
      <t>ヒャクマンエン</t>
    </rPh>
    <phoneticPr fontId="2"/>
  </si>
  <si>
    <t>特別区税</t>
  </si>
  <si>
    <t>円グラフの項目</t>
    <rPh sb="0" eb="1">
      <t>エン</t>
    </rPh>
    <rPh sb="5" eb="7">
      <t>コウモク</t>
    </rPh>
    <phoneticPr fontId="2"/>
  </si>
  <si>
    <t>金額（百万円）</t>
    <rPh sb="0" eb="2">
      <t>キンガク</t>
    </rPh>
    <rPh sb="3" eb="6">
      <t>ヒャクマンエン</t>
    </rPh>
    <phoneticPr fontId="2"/>
  </si>
  <si>
    <t>地方譲与税</t>
  </si>
  <si>
    <t>利子割交付金</t>
  </si>
  <si>
    <t>特別区交付金</t>
  </si>
  <si>
    <t>配当割交付金</t>
  </si>
  <si>
    <t>国庫支出金</t>
  </si>
  <si>
    <t>株式等譲渡所得割交付金</t>
  </si>
  <si>
    <t>都支出金</t>
  </si>
  <si>
    <t>地方消費税交付金</t>
  </si>
  <si>
    <t>地方譲与税・交付金</t>
  </si>
  <si>
    <t>自動車取得税交付金</t>
  </si>
  <si>
    <t>繰入金</t>
  </si>
  <si>
    <t>環境性能割交付金</t>
  </si>
  <si>
    <t>特別区債</t>
  </si>
  <si>
    <t>地方特例交付金</t>
  </si>
  <si>
    <t>その他</t>
  </si>
  <si>
    <t>歳入総額</t>
    <rPh sb="0" eb="2">
      <t>サイニュウ</t>
    </rPh>
    <rPh sb="2" eb="4">
      <t>ソウガク</t>
    </rPh>
    <phoneticPr fontId="2"/>
  </si>
  <si>
    <t>交通安全対策特別交付金</t>
  </si>
  <si>
    <t>歳出</t>
    <rPh sb="0" eb="2">
      <t>サイシュツ</t>
    </rPh>
    <phoneticPr fontId="2"/>
  </si>
  <si>
    <t>分担金及び負担金</t>
  </si>
  <si>
    <t>使用料及び手数料</t>
  </si>
  <si>
    <t>福祉費</t>
  </si>
  <si>
    <t>総務費</t>
  </si>
  <si>
    <t>教育費</t>
  </si>
  <si>
    <t>財産収入</t>
  </si>
  <si>
    <t>土木費</t>
  </si>
  <si>
    <t>寄附金</t>
  </si>
  <si>
    <t>衛生費</t>
  </si>
  <si>
    <t>環境清掃費</t>
  </si>
  <si>
    <t>繰越金</t>
  </si>
  <si>
    <t>都市整備費</t>
  </si>
  <si>
    <t>諸収入</t>
  </si>
  <si>
    <t>産業経済費</t>
  </si>
  <si>
    <t>公債費</t>
  </si>
  <si>
    <t>合計</t>
    <rPh sb="0" eb="2">
      <t>ゴウケイ</t>
    </rPh>
    <phoneticPr fontId="2"/>
  </si>
  <si>
    <t>議会費</t>
  </si>
  <si>
    <t>諸支出金</t>
  </si>
  <si>
    <t>支出済額</t>
    <rPh sb="0" eb="2">
      <t>シシュツ</t>
    </rPh>
    <rPh sb="2" eb="3">
      <t>ズミ</t>
    </rPh>
    <rPh sb="3" eb="4">
      <t>ガク</t>
    </rPh>
    <phoneticPr fontId="2"/>
  </si>
  <si>
    <t>執行率</t>
    <rPh sb="0" eb="2">
      <t>シッコウ</t>
    </rPh>
    <rPh sb="2" eb="3">
      <t>リツ</t>
    </rPh>
    <phoneticPr fontId="2"/>
  </si>
  <si>
    <t>歳出総額</t>
    <rPh sb="0" eb="2">
      <t>サイシュツ</t>
    </rPh>
    <rPh sb="2" eb="4">
      <t>ソウガク</t>
    </rPh>
    <phoneticPr fontId="2"/>
  </si>
  <si>
    <t xml:space="preserve">※ 一般会計の決算額は表記の都合上、各項目の百万円以下を四捨五入して </t>
  </si>
  <si>
    <t>いるため、総額に差異が生じます。</t>
  </si>
  <si>
    <t>予備費</t>
  </si>
  <si>
    <t>―</t>
    <phoneticPr fontId="2"/>
  </si>
  <si>
    <t>会計管理室</t>
    <rPh sb="0" eb="2">
      <t>カイケイ</t>
    </rPh>
    <rPh sb="2" eb="5">
      <t>カンリシツ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</si>
</sst>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38" fontId="0" fillId="2" borderId="0" xfId="0" applyNumberFormat="1" applyFill="1">
      <alignment vertical="center"/>
    </xf>
    <xf numFmtId="0" fontId="0" fillId="2" borderId="0" xfId="0" applyFill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0" fillId="3" borderId="3" xfId="0" applyFill="1" applyBorder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10" fontId="0" fillId="0" borderId="2" xfId="0" applyNumberForma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176" fontId="0" fillId="0" borderId="9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>
      <alignment vertical="center"/>
    </xf>
    <xf numFmtId="176" fontId="0" fillId="0" borderId="8" xfId="1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3" borderId="12" xfId="0" applyFill="1" applyBorder="1">
      <alignment vertical="center"/>
    </xf>
    <xf numFmtId="38" fontId="0" fillId="0" borderId="2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9" xfId="1" applyNumberFormat="1" applyFont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78" fontId="0" fillId="0" borderId="4" xfId="1" applyNumberFormat="1" applyFont="1" applyBorder="1" applyAlignment="1">
      <alignment vertical="center"/>
    </xf>
    <xf numFmtId="10" fontId="4" fillId="0" borderId="2" xfId="0" applyNumberFormat="1" applyFont="1" applyBorder="1">
      <alignment vertical="center"/>
    </xf>
    <xf numFmtId="10" fontId="0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38" fontId="0" fillId="0" borderId="0" xfId="1" quotePrefix="1" applyFont="1" applyBorder="1" applyAlignment="1">
      <alignment horizontal="right" vertical="center"/>
    </xf>
    <xf numFmtId="10" fontId="0" fillId="0" borderId="0" xfId="1" quotePrefix="1" applyNumberFormat="1" applyFont="1" applyFill="1" applyBorder="1" applyAlignment="1">
      <alignment horizontal="right" vertical="center"/>
    </xf>
    <xf numFmtId="38" fontId="0" fillId="0" borderId="0" xfId="1" quotePrefix="1" applyFont="1" applyFill="1" applyBorder="1" applyAlignment="1">
      <alignment horizontal="right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 wrapText="1"/>
    </xf>
    <xf numFmtId="10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38" fontId="5" fillId="0" borderId="0" xfId="1" quotePrefix="1" applyFont="1" applyFill="1" applyBorder="1" applyAlignment="1">
      <alignment horizontal="right" vertical="center" wrapText="1"/>
    </xf>
    <xf numFmtId="10" fontId="5" fillId="0" borderId="0" xfId="1" quotePrefix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7A-47FC-8E24-80E11F8C54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7A-47FC-8E24-80E11F8C54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7A-47FC-8E24-80E11F8C54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7A-47FC-8E24-80E11F8C548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F7A-47FC-8E24-80E11F8C548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F7A-47FC-8E24-80E11F8C548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F7A-47FC-8E24-80E11F8C54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F7A-47FC-8E24-80E11F8C548F}"/>
              </c:ext>
            </c:extLst>
          </c:dPt>
          <c:dLbls>
            <c:dLbl>
              <c:idx val="0"/>
              <c:layout>
                <c:manualLayout>
                  <c:x val="-0.17389001524510034"/>
                  <c:y val="0.1966689163854518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7A-47FC-8E24-80E11F8C548F}"/>
                </c:ext>
              </c:extLst>
            </c:dLbl>
            <c:dLbl>
              <c:idx val="1"/>
              <c:layout>
                <c:manualLayout>
                  <c:x val="-0.19161676646706588"/>
                  <c:y val="-0.16967079115110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7A-47FC-8E24-80E11F8C548F}"/>
                </c:ext>
              </c:extLst>
            </c:dLbl>
            <c:dLbl>
              <c:idx val="2"/>
              <c:layout>
                <c:manualLayout>
                  <c:x val="0.16566866267465069"/>
                  <c:y val="-0.1731147356580428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7A-47FC-8E24-80E11F8C548F}"/>
                </c:ext>
              </c:extLst>
            </c:dLbl>
            <c:dLbl>
              <c:idx val="3"/>
              <c:layout>
                <c:manualLayout>
                  <c:x val="0.19137724550898202"/>
                  <c:y val="1.49107611548555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7A-47FC-8E24-80E11F8C548F}"/>
                </c:ext>
              </c:extLst>
            </c:dLbl>
            <c:dLbl>
              <c:idx val="4"/>
              <c:layout>
                <c:manualLayout>
                  <c:x val="-7.2645260659782839E-3"/>
                  <c:y val="7.06381702287214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7A-47FC-8E24-80E11F8C548F}"/>
                </c:ext>
              </c:extLst>
            </c:dLbl>
            <c:dLbl>
              <c:idx val="5"/>
              <c:layout>
                <c:manualLayout>
                  <c:x val="-0.11848947773743851"/>
                  <c:y val="-1.40007499062617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7A-47FC-8E24-80E11F8C548F}"/>
                </c:ext>
              </c:extLst>
            </c:dLbl>
            <c:dLbl>
              <c:idx val="6"/>
              <c:layout>
                <c:manualLayout>
                  <c:x val="3.3202885567447785E-2"/>
                  <c:y val="-2.492763404574428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7A-47FC-8E24-80E11F8C548F}"/>
                </c:ext>
              </c:extLst>
            </c:dLbl>
            <c:dLbl>
              <c:idx val="7"/>
              <c:layout>
                <c:manualLayout>
                  <c:x val="7.2144844169927863E-2"/>
                  <c:y val="0.148809523809523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7A-47FC-8E24-80E11F8C54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大田区データ概要【一般会計の決算額】!$G$5:$G$12</c:f>
              <c:strCache>
                <c:ptCount val="8"/>
                <c:pt idx="0">
                  <c:v>特別区税</c:v>
                </c:pt>
                <c:pt idx="1">
                  <c:v>特別区交付金</c:v>
                </c:pt>
                <c:pt idx="2">
                  <c:v>国庫支出金</c:v>
                </c:pt>
                <c:pt idx="3">
                  <c:v>都支出金</c:v>
                </c:pt>
                <c:pt idx="4">
                  <c:v>地方譲与税・交付金</c:v>
                </c:pt>
                <c:pt idx="5">
                  <c:v>繰入金</c:v>
                </c:pt>
                <c:pt idx="6">
                  <c:v>特別区債</c:v>
                </c:pt>
                <c:pt idx="7">
                  <c:v>その他</c:v>
                </c:pt>
              </c:strCache>
            </c:strRef>
          </c:cat>
          <c:val>
            <c:numRef>
              <c:f>大田区データ概要【一般会計の決算額】!$H$5:$H$12</c:f>
              <c:numCache>
                <c:formatCode>#,##0_ </c:formatCode>
                <c:ptCount val="8"/>
                <c:pt idx="0">
                  <c:v>81582</c:v>
                </c:pt>
                <c:pt idx="1">
                  <c:v>81493</c:v>
                </c:pt>
                <c:pt idx="2">
                  <c:v>58062</c:v>
                </c:pt>
                <c:pt idx="3">
                  <c:v>35483</c:v>
                </c:pt>
                <c:pt idx="4">
                  <c:v>25081</c:v>
                </c:pt>
                <c:pt idx="5">
                  <c:v>9677</c:v>
                </c:pt>
                <c:pt idx="6">
                  <c:v>1994</c:v>
                </c:pt>
                <c:pt idx="7">
                  <c:v>22875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7A-47FC-8E24-80E11F8C5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5810534944393"/>
          <c:y val="0.13449951109052544"/>
          <c:w val="0.71183159787532968"/>
          <c:h val="0.778772579788030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E4-41D5-8DC5-77A921CF91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E4-41D5-8DC5-77A921CF91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E4-41D5-8DC5-77A921CF91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E4-41D5-8DC5-77A921CF91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E4-41D5-8DC5-77A921CF919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AE4-41D5-8DC5-77A921CF919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AE4-41D5-8DC5-77A921CF919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AE4-41D5-8DC5-77A921CF919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AE4-41D5-8DC5-77A921CF919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AE4-41D5-8DC5-77A921CF919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AE4-41D5-8DC5-77A921CF919D}"/>
              </c:ext>
            </c:extLst>
          </c:dPt>
          <c:dLbls>
            <c:dLbl>
              <c:idx val="0"/>
              <c:layout>
                <c:manualLayout>
                  <c:x val="-0.20074074074074075"/>
                  <c:y val="-3.6068138541505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4-41D5-8DC5-77A921CF919D}"/>
                </c:ext>
              </c:extLst>
            </c:dLbl>
            <c:dLbl>
              <c:idx val="1"/>
              <c:layout>
                <c:manualLayout>
                  <c:x val="0.16127245355591815"/>
                  <c:y val="-0.1810107560084401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4-41D5-8DC5-77A921CF919D}"/>
                </c:ext>
              </c:extLst>
            </c:dLbl>
            <c:dLbl>
              <c:idx val="2"/>
              <c:layout>
                <c:manualLayout>
                  <c:x val="0.17183861026380712"/>
                  <c:y val="-2.14234985332715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4-41D5-8DC5-77A921CF919D}"/>
                </c:ext>
              </c:extLst>
            </c:dLbl>
            <c:dLbl>
              <c:idx val="3"/>
              <c:layout>
                <c:manualLayout>
                  <c:x val="-7.0283669496267936E-2"/>
                  <c:y val="0.13421680133120611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6146146146146"/>
                      <c:h val="0.106448801742919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AE4-41D5-8DC5-77A921CF919D}"/>
                </c:ext>
              </c:extLst>
            </c:dLbl>
            <c:dLbl>
              <c:idx val="4"/>
              <c:layout>
                <c:manualLayout>
                  <c:x val="-0.15382469083256484"/>
                  <c:y val="0.110764242704956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4-41D5-8DC5-77A921CF919D}"/>
                </c:ext>
              </c:extLst>
            </c:dLbl>
            <c:dLbl>
              <c:idx val="5"/>
              <c:layout>
                <c:manualLayout>
                  <c:x val="-0.19458828907647804"/>
                  <c:y val="4.4063609695846821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4-41D5-8DC5-77A921CF919D}"/>
                </c:ext>
              </c:extLst>
            </c:dLbl>
            <c:dLbl>
              <c:idx val="6"/>
              <c:layout>
                <c:manualLayout>
                  <c:x val="-0.16054479676526923"/>
                  <c:y val="-2.0697167755991289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E4-41D5-8DC5-77A921CF919D}"/>
                </c:ext>
              </c:extLst>
            </c:dLbl>
            <c:dLbl>
              <c:idx val="7"/>
              <c:layout>
                <c:manualLayout>
                  <c:x val="-6.0060060060060094E-2"/>
                  <c:y val="3.267973856209150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E4-41D5-8DC5-77A921CF919D}"/>
                </c:ext>
              </c:extLst>
            </c:dLbl>
            <c:dLbl>
              <c:idx val="8"/>
              <c:layout>
                <c:manualLayout>
                  <c:x val="1.7359879564603973E-2"/>
                  <c:y val="6.7864066011356428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E4-41D5-8DC5-77A921CF919D}"/>
                </c:ext>
              </c:extLst>
            </c:dLbl>
            <c:dLbl>
              <c:idx val="9"/>
              <c:layout>
                <c:manualLayout>
                  <c:x val="0.17900940310389138"/>
                  <c:y val="1.08932461873638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E4-41D5-8DC5-77A921CF919D}"/>
                </c:ext>
              </c:extLst>
            </c:dLbl>
            <c:dLbl>
              <c:idx val="10"/>
              <c:layout>
                <c:manualLayout>
                  <c:x val="0.30675084533352237"/>
                  <c:y val="7.0806100217864917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E4-41D5-8DC5-77A921CF91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大田区データ概要【一般会計の決算額】!$G$16:$G$26</c:f>
              <c:strCache>
                <c:ptCount val="11"/>
                <c:pt idx="0">
                  <c:v>福祉費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環境清掃費</c:v>
                </c:pt>
                <c:pt idx="6">
                  <c:v>都市整備費</c:v>
                </c:pt>
                <c:pt idx="7">
                  <c:v>産業経済費</c:v>
                </c:pt>
                <c:pt idx="8">
                  <c:v>公債費</c:v>
                </c:pt>
                <c:pt idx="9">
                  <c:v>議会費</c:v>
                </c:pt>
                <c:pt idx="10">
                  <c:v>諸支出金</c:v>
                </c:pt>
              </c:strCache>
            </c:strRef>
          </c:cat>
          <c:val>
            <c:numRef>
              <c:f>大田区データ概要【一般会計の決算額】!$H$16:$H$26</c:f>
              <c:numCache>
                <c:formatCode>#,##0_ </c:formatCode>
                <c:ptCount val="11"/>
                <c:pt idx="0">
                  <c:v>172216</c:v>
                </c:pt>
                <c:pt idx="1">
                  <c:v>40896</c:v>
                </c:pt>
                <c:pt idx="2">
                  <c:v>40051</c:v>
                </c:pt>
                <c:pt idx="3">
                  <c:v>18599</c:v>
                </c:pt>
                <c:pt idx="4">
                  <c:v>12500</c:v>
                </c:pt>
                <c:pt idx="5">
                  <c:v>11350</c:v>
                </c:pt>
                <c:pt idx="6">
                  <c:v>8465</c:v>
                </c:pt>
                <c:pt idx="7">
                  <c:v>6053</c:v>
                </c:pt>
                <c:pt idx="8">
                  <c:v>1725</c:v>
                </c:pt>
                <c:pt idx="9">
                  <c:v>1046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E4-41D5-8DC5-77A921CF9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381000</xdr:rowOff>
    </xdr:from>
    <xdr:to>
      <xdr:col>12</xdr:col>
      <xdr:colOff>266700</xdr:colOff>
      <xdr:row>14</xdr:row>
      <xdr:rowOff>114300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3C86911-223C-4D32-884E-D732EE2AB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15</xdr:row>
      <xdr:rowOff>85725</xdr:rowOff>
    </xdr:from>
    <xdr:to>
      <xdr:col>12</xdr:col>
      <xdr:colOff>238125</xdr:colOff>
      <xdr:row>28</xdr:row>
      <xdr:rowOff>66675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9BD47A79-A33F-4618-9775-C9FF3B81A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BD08-CB79-4947-AFC3-F11AB478F67E}">
  <dimension ref="A1:L82"/>
  <sheetViews>
    <sheetView tabSelected="1" view="pageBreakPreview" zoomScaleNormal="100" zoomScaleSheetLayoutView="100" workbookViewId="0">
      <selection activeCell="B3" sqref="B3:D27"/>
    </sheetView>
  </sheetViews>
  <sheetFormatPr defaultRowHeight="19.5" customHeight="1" x14ac:dyDescent="0.15"/>
  <cols>
    <col min="1" max="1" width="4.5" customWidth="1"/>
    <col min="2" max="2" width="27.75" bestFit="1" customWidth="1"/>
    <col min="3" max="4" width="17" bestFit="1" customWidth="1"/>
    <col min="5" max="5" width="11.125" bestFit="1" customWidth="1"/>
    <col min="6" max="6" width="6.25" customWidth="1"/>
    <col min="7" max="7" width="19.875" customWidth="1"/>
    <col min="8" max="8" width="17.875" bestFit="1" customWidth="1"/>
    <col min="9" max="9" width="8.25" customWidth="1"/>
    <col min="10" max="10" width="15.875" bestFit="1" customWidth="1"/>
    <col min="11" max="11" width="14.75" bestFit="1" customWidth="1"/>
  </cols>
  <sheetData>
    <row r="1" spans="1:12" ht="30" customHeight="1" x14ac:dyDescent="0.15">
      <c r="A1" s="1"/>
      <c r="B1" s="1" t="s">
        <v>0</v>
      </c>
      <c r="C1" s="2"/>
      <c r="D1" s="2"/>
      <c r="E1" s="3" t="s">
        <v>1</v>
      </c>
      <c r="F1" s="4"/>
      <c r="G1" s="5" t="s">
        <v>2</v>
      </c>
      <c r="I1" s="6"/>
      <c r="J1" s="6"/>
    </row>
    <row r="2" spans="1:12" ht="16.5" customHeight="1" x14ac:dyDescent="0.15">
      <c r="C2" s="7"/>
      <c r="D2" s="7"/>
      <c r="F2" s="4"/>
      <c r="G2" t="s">
        <v>3</v>
      </c>
      <c r="I2" s="6"/>
      <c r="J2" s="6"/>
    </row>
    <row r="3" spans="1:12" ht="19.5" customHeight="1" thickBot="1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/>
      <c r="G3" t="s">
        <v>4</v>
      </c>
      <c r="H3" t="s">
        <v>9</v>
      </c>
    </row>
    <row r="4" spans="1:12" s="18" customFormat="1" ht="15" customHeight="1" thickBot="1" x14ac:dyDescent="0.2">
      <c r="A4" s="11"/>
      <c r="B4" s="12" t="s">
        <v>10</v>
      </c>
      <c r="C4" s="13">
        <v>80855765000</v>
      </c>
      <c r="D4" s="13">
        <v>81582212912</v>
      </c>
      <c r="E4" s="14">
        <v>1.0089844912357209</v>
      </c>
      <c r="F4" s="15"/>
      <c r="G4" s="16" t="s">
        <v>11</v>
      </c>
      <c r="H4" s="17" t="s">
        <v>12</v>
      </c>
      <c r="I4"/>
      <c r="J4"/>
      <c r="K4"/>
      <c r="L4"/>
    </row>
    <row r="5" spans="1:12" ht="15" customHeight="1" x14ac:dyDescent="0.15">
      <c r="A5" s="11"/>
      <c r="B5" s="12" t="s">
        <v>13</v>
      </c>
      <c r="C5" s="13">
        <v>2041001000</v>
      </c>
      <c r="D5" s="13">
        <v>1989236000</v>
      </c>
      <c r="E5" s="14">
        <v>0.97463744505759675</v>
      </c>
      <c r="F5" s="15"/>
      <c r="G5" s="19" t="s">
        <v>10</v>
      </c>
      <c r="H5" s="20">
        <f>ROUND(D4,-6)/1000000</f>
        <v>81582</v>
      </c>
      <c r="I5" s="21">
        <f t="shared" ref="I5:I13" si="0">H5/$H$13</f>
        <v>0.25796924555806061</v>
      </c>
      <c r="J5" s="18"/>
      <c r="K5" s="18"/>
      <c r="L5" s="18"/>
    </row>
    <row r="6" spans="1:12" ht="15" customHeight="1" x14ac:dyDescent="0.15">
      <c r="A6" s="11"/>
      <c r="B6" s="12" t="s">
        <v>14</v>
      </c>
      <c r="C6" s="13">
        <v>284000000</v>
      </c>
      <c r="D6" s="13">
        <v>313937000</v>
      </c>
      <c r="E6" s="14">
        <v>1.1054119718309858</v>
      </c>
      <c r="F6" s="15"/>
      <c r="G6" s="22" t="s">
        <v>15</v>
      </c>
      <c r="H6" s="20">
        <f>ROUND(D13,-6)/1000000</f>
        <v>81493</v>
      </c>
      <c r="I6" s="21">
        <f t="shared" si="0"/>
        <v>0.25768781996350953</v>
      </c>
      <c r="J6" s="6"/>
    </row>
    <row r="7" spans="1:12" ht="15" customHeight="1" x14ac:dyDescent="0.15">
      <c r="A7" s="11"/>
      <c r="B7" s="12" t="s">
        <v>16</v>
      </c>
      <c r="C7" s="13">
        <v>1571000000</v>
      </c>
      <c r="D7" s="13">
        <v>1667906000</v>
      </c>
      <c r="E7" s="14">
        <v>1.0616842775302355</v>
      </c>
      <c r="F7" s="15"/>
      <c r="G7" s="22" t="s">
        <v>17</v>
      </c>
      <c r="H7" s="20">
        <f>ROUND(D17,-6)/1000000</f>
        <v>58062</v>
      </c>
      <c r="I7" s="21">
        <f t="shared" si="0"/>
        <v>0.18359699854860284</v>
      </c>
      <c r="J7" s="6"/>
    </row>
    <row r="8" spans="1:12" ht="15" customHeight="1" x14ac:dyDescent="0.15">
      <c r="A8" s="11"/>
      <c r="B8" s="12" t="s">
        <v>18</v>
      </c>
      <c r="C8" s="13">
        <v>1455000000</v>
      </c>
      <c r="D8" s="13">
        <v>1786030000</v>
      </c>
      <c r="E8" s="14">
        <v>1.2275120274914089</v>
      </c>
      <c r="F8" s="15"/>
      <c r="G8" s="23" t="s">
        <v>19</v>
      </c>
      <c r="H8" s="20">
        <f>ROUND(D18,-6)/1000000</f>
        <v>35483</v>
      </c>
      <c r="I8" s="21">
        <f t="shared" si="0"/>
        <v>0.11220027383658976</v>
      </c>
      <c r="J8" s="6"/>
    </row>
    <row r="9" spans="1:12" ht="15" customHeight="1" x14ac:dyDescent="0.15">
      <c r="A9" s="11"/>
      <c r="B9" s="12" t="s">
        <v>20</v>
      </c>
      <c r="C9" s="13">
        <v>18613000000</v>
      </c>
      <c r="D9" s="13">
        <v>18456706000</v>
      </c>
      <c r="E9" s="14">
        <v>0.99160296566915596</v>
      </c>
      <c r="F9" s="15"/>
      <c r="G9" s="22" t="s">
        <v>21</v>
      </c>
      <c r="H9" s="20">
        <f>ROUND(D5+D6+D7+D8+D9+D10+D11+D12+D14,-6)/1000000</f>
        <v>25081</v>
      </c>
      <c r="I9" s="21">
        <f t="shared" si="0"/>
        <v>7.9308262212764075E-2</v>
      </c>
      <c r="J9" s="6"/>
      <c r="K9" s="6"/>
    </row>
    <row r="10" spans="1:12" ht="15" customHeight="1" x14ac:dyDescent="0.15">
      <c r="A10" s="11"/>
      <c r="B10" s="12" t="s">
        <v>22</v>
      </c>
      <c r="C10" s="13">
        <v>1000</v>
      </c>
      <c r="D10" s="13">
        <v>8105724</v>
      </c>
      <c r="E10" s="14">
        <v>8105.7240000000002</v>
      </c>
      <c r="F10" s="15"/>
      <c r="G10" s="22" t="s">
        <v>23</v>
      </c>
      <c r="H10" s="20">
        <f>ROUND(D21,-6)/1000000</f>
        <v>9677</v>
      </c>
      <c r="I10" s="21">
        <f t="shared" si="0"/>
        <v>3.0599499758100474E-2</v>
      </c>
      <c r="J10" s="6"/>
      <c r="K10" s="6"/>
    </row>
    <row r="11" spans="1:12" ht="15" customHeight="1" x14ac:dyDescent="0.15">
      <c r="A11" s="11"/>
      <c r="B11" s="12" t="s">
        <v>24</v>
      </c>
      <c r="C11" s="13">
        <v>294000000</v>
      </c>
      <c r="D11" s="13">
        <v>303301315</v>
      </c>
      <c r="E11" s="14">
        <v>1.0316371258503401</v>
      </c>
      <c r="F11" s="15"/>
      <c r="G11" s="22" t="s">
        <v>25</v>
      </c>
      <c r="H11" s="20">
        <f>ROUND(D24,-6)/1000000</f>
        <v>1994</v>
      </c>
      <c r="I11" s="21">
        <f t="shared" si="0"/>
        <v>6.3051981520773322E-3</v>
      </c>
      <c r="J11" s="6"/>
      <c r="K11" s="6"/>
    </row>
    <row r="12" spans="1:12" ht="15" customHeight="1" thickBot="1" x14ac:dyDescent="0.2">
      <c r="A12" s="11"/>
      <c r="B12" s="12" t="s">
        <v>26</v>
      </c>
      <c r="C12" s="13">
        <v>493500000</v>
      </c>
      <c r="D12" s="13">
        <v>493500000</v>
      </c>
      <c r="E12" s="14">
        <v>1</v>
      </c>
      <c r="F12" s="15"/>
      <c r="G12" s="23" t="s">
        <v>27</v>
      </c>
      <c r="H12" s="24">
        <f>ROUND(D15+D16+D19+D20+D22+D23,-6)/1000000</f>
        <v>22875</v>
      </c>
      <c r="I12" s="21">
        <f t="shared" si="0"/>
        <v>7.2332701970295371E-2</v>
      </c>
      <c r="J12" s="6"/>
      <c r="K12" s="6"/>
    </row>
    <row r="13" spans="1:12" ht="15" customHeight="1" thickBot="1" x14ac:dyDescent="0.2">
      <c r="A13" s="11"/>
      <c r="B13" s="12" t="s">
        <v>15</v>
      </c>
      <c r="C13" s="13">
        <v>79985000000</v>
      </c>
      <c r="D13" s="13">
        <v>81492691000</v>
      </c>
      <c r="E13" s="14">
        <v>1.018849671813465</v>
      </c>
      <c r="F13" s="15"/>
      <c r="G13" s="25" t="s">
        <v>28</v>
      </c>
      <c r="H13" s="26">
        <f>ROUND(D25,-6)/1000000</f>
        <v>316247</v>
      </c>
      <c r="I13" s="21">
        <f t="shared" si="0"/>
        <v>1</v>
      </c>
      <c r="J13" s="6"/>
      <c r="K13" s="6"/>
    </row>
    <row r="14" spans="1:12" ht="15" customHeight="1" thickBot="1" x14ac:dyDescent="0.2">
      <c r="A14" s="11"/>
      <c r="B14" s="12" t="s">
        <v>29</v>
      </c>
      <c r="C14" s="13">
        <v>62000000</v>
      </c>
      <c r="D14" s="13">
        <v>62275000</v>
      </c>
      <c r="E14" s="14">
        <v>1.0044354838709677</v>
      </c>
      <c r="F14" s="15"/>
      <c r="G14" t="s">
        <v>30</v>
      </c>
      <c r="H14" s="6"/>
      <c r="I14" s="21"/>
      <c r="J14" s="6"/>
      <c r="K14" s="6"/>
    </row>
    <row r="15" spans="1:12" ht="15" customHeight="1" thickBot="1" x14ac:dyDescent="0.2">
      <c r="A15" s="11"/>
      <c r="B15" s="12" t="s">
        <v>31</v>
      </c>
      <c r="C15" s="13">
        <v>2120157000</v>
      </c>
      <c r="D15" s="13">
        <v>2094582373</v>
      </c>
      <c r="E15" s="14">
        <v>0.98793739001404146</v>
      </c>
      <c r="F15" s="15"/>
      <c r="G15" s="27" t="s">
        <v>11</v>
      </c>
      <c r="H15" s="16" t="s">
        <v>12</v>
      </c>
      <c r="I15" s="28"/>
      <c r="J15" s="6"/>
      <c r="K15" s="6"/>
    </row>
    <row r="16" spans="1:12" ht="15" customHeight="1" x14ac:dyDescent="0.15">
      <c r="A16" s="11"/>
      <c r="B16" s="12" t="s">
        <v>32</v>
      </c>
      <c r="C16" s="13">
        <v>8332115000</v>
      </c>
      <c r="D16" s="13">
        <v>8373795686</v>
      </c>
      <c r="E16" s="14">
        <v>1.005002413672879</v>
      </c>
      <c r="F16" s="15"/>
      <c r="G16" s="29" t="s">
        <v>33</v>
      </c>
      <c r="H16" s="30">
        <f>ROUND(D30,-6)/1000000</f>
        <v>172216</v>
      </c>
      <c r="I16" s="21">
        <f t="shared" ref="I16:I27" si="1">H16/$H$27</f>
        <v>0.55031107901438925</v>
      </c>
    </row>
    <row r="17" spans="1:10" ht="15" customHeight="1" x14ac:dyDescent="0.15">
      <c r="A17" s="11"/>
      <c r="B17" s="12" t="s">
        <v>17</v>
      </c>
      <c r="C17" s="13">
        <v>59490737000</v>
      </c>
      <c r="D17" s="13">
        <v>58062361156</v>
      </c>
      <c r="E17" s="14">
        <v>0.97598994539267514</v>
      </c>
      <c r="F17" s="15"/>
      <c r="G17" s="29" t="s">
        <v>34</v>
      </c>
      <c r="H17" s="30">
        <f>ROUND(D29,-6)/1000000</f>
        <v>40896</v>
      </c>
      <c r="I17" s="21">
        <f t="shared" si="1"/>
        <v>0.13068194527437904</v>
      </c>
    </row>
    <row r="18" spans="1:10" ht="15" customHeight="1" x14ac:dyDescent="0.15">
      <c r="A18" s="11"/>
      <c r="B18" s="12" t="s">
        <v>19</v>
      </c>
      <c r="C18" s="13">
        <v>36542366000</v>
      </c>
      <c r="D18" s="13">
        <v>35482852006</v>
      </c>
      <c r="E18" s="14">
        <v>0.9710058731829242</v>
      </c>
      <c r="F18" s="15"/>
      <c r="G18" s="29" t="s">
        <v>35</v>
      </c>
      <c r="H18" s="30">
        <f>ROUND(D36,-6)/1000000</f>
        <v>40051</v>
      </c>
      <c r="I18" s="21">
        <f t="shared" si="1"/>
        <v>0.12798177303854055</v>
      </c>
    </row>
    <row r="19" spans="1:10" ht="15" customHeight="1" x14ac:dyDescent="0.15">
      <c r="A19" s="11"/>
      <c r="B19" s="12" t="s">
        <v>36</v>
      </c>
      <c r="C19" s="13">
        <v>1617041000</v>
      </c>
      <c r="D19" s="13">
        <v>1624721955</v>
      </c>
      <c r="E19" s="14">
        <v>1.0047500063387385</v>
      </c>
      <c r="F19" s="15"/>
      <c r="G19" s="29" t="s">
        <v>37</v>
      </c>
      <c r="H19" s="30">
        <f>ROUND(D33,-6)/1000000</f>
        <v>18599</v>
      </c>
      <c r="I19" s="21">
        <f t="shared" si="1"/>
        <v>5.9432548419360715E-2</v>
      </c>
    </row>
    <row r="20" spans="1:10" ht="15" customHeight="1" x14ac:dyDescent="0.15">
      <c r="A20" s="11"/>
      <c r="B20" s="12" t="s">
        <v>38</v>
      </c>
      <c r="C20" s="13">
        <v>411810000</v>
      </c>
      <c r="D20" s="13">
        <v>415836854</v>
      </c>
      <c r="E20" s="14">
        <v>1.0097784269444647</v>
      </c>
      <c r="F20" s="15"/>
      <c r="G20" s="29" t="s">
        <v>39</v>
      </c>
      <c r="H20" s="30">
        <f>ROUND(D31,-6)/1000000</f>
        <v>12500</v>
      </c>
      <c r="I20" s="21">
        <f t="shared" si="1"/>
        <v>3.9943376269799935E-2</v>
      </c>
    </row>
    <row r="21" spans="1:10" ht="19.5" customHeight="1" x14ac:dyDescent="0.15">
      <c r="A21" s="11"/>
      <c r="B21" s="12" t="s">
        <v>23</v>
      </c>
      <c r="C21" s="13">
        <v>17647689000</v>
      </c>
      <c r="D21" s="13">
        <v>9676857400</v>
      </c>
      <c r="E21" s="14">
        <v>0.54833567159983387</v>
      </c>
      <c r="F21" s="15"/>
      <c r="G21" s="29" t="s">
        <v>40</v>
      </c>
      <c r="H21" s="30">
        <f>ROUND(D35,-6)/1000000</f>
        <v>11350</v>
      </c>
      <c r="I21" s="21">
        <f t="shared" si="1"/>
        <v>3.6268585652978337E-2</v>
      </c>
    </row>
    <row r="22" spans="1:10" ht="19.5" customHeight="1" x14ac:dyDescent="0.15">
      <c r="A22" s="11"/>
      <c r="B22" s="31" t="s">
        <v>41</v>
      </c>
      <c r="C22" s="13">
        <v>2680418000</v>
      </c>
      <c r="D22" s="13">
        <v>2680418258</v>
      </c>
      <c r="E22" s="14">
        <v>1.0000000962536439</v>
      </c>
      <c r="F22" s="15"/>
      <c r="G22" s="29" t="s">
        <v>42</v>
      </c>
      <c r="H22" s="30">
        <f>ROUND(D34,-6)/1000000</f>
        <v>8465</v>
      </c>
      <c r="I22" s="21">
        <f t="shared" si="1"/>
        <v>2.7049654409908513E-2</v>
      </c>
    </row>
    <row r="23" spans="1:10" ht="19.5" customHeight="1" x14ac:dyDescent="0.15">
      <c r="A23" s="11"/>
      <c r="B23" s="31" t="s">
        <v>43</v>
      </c>
      <c r="C23" s="13">
        <v>7901665000</v>
      </c>
      <c r="D23" s="13">
        <v>7686061538</v>
      </c>
      <c r="E23" s="14">
        <v>0.97271417327866971</v>
      </c>
      <c r="F23" s="15"/>
      <c r="G23" s="32" t="s">
        <v>44</v>
      </c>
      <c r="H23" s="30">
        <f>ROUND(D32,-6)/1000000</f>
        <v>6053</v>
      </c>
      <c r="I23" s="21">
        <f t="shared" si="1"/>
        <v>1.9342180524887918E-2</v>
      </c>
    </row>
    <row r="24" spans="1:10" ht="19.5" customHeight="1" x14ac:dyDescent="0.15">
      <c r="A24" s="11"/>
      <c r="B24" s="31" t="s">
        <v>25</v>
      </c>
      <c r="C24" s="13">
        <v>5448000000</v>
      </c>
      <c r="D24" s="13">
        <v>1994000000</v>
      </c>
      <c r="E24" s="14">
        <v>0.36600587371512483</v>
      </c>
      <c r="F24" s="15"/>
      <c r="G24" s="29" t="s">
        <v>45</v>
      </c>
      <c r="H24" s="30">
        <f>ROUND(D37,-6)/1000000</f>
        <v>1725</v>
      </c>
      <c r="I24" s="21">
        <f t="shared" si="1"/>
        <v>5.5121859252323909E-3</v>
      </c>
    </row>
    <row r="25" spans="1:10" ht="19.5" customHeight="1" x14ac:dyDescent="0.15">
      <c r="A25" s="33"/>
      <c r="B25" s="31" t="s">
        <v>46</v>
      </c>
      <c r="C25" s="34">
        <v>327846265000</v>
      </c>
      <c r="D25" s="34">
        <v>316247388177</v>
      </c>
      <c r="E25" s="14">
        <v>0.96462098836782539</v>
      </c>
      <c r="F25" s="15"/>
      <c r="G25" s="32" t="s">
        <v>47</v>
      </c>
      <c r="H25" s="30">
        <f>ROUND(D28,-6)/1000000</f>
        <v>1046</v>
      </c>
      <c r="I25" s="21">
        <f t="shared" si="1"/>
        <v>3.3424617262568582E-3</v>
      </c>
    </row>
    <row r="26" spans="1:10" ht="19.5" customHeight="1" thickBot="1" x14ac:dyDescent="0.2">
      <c r="A26" s="35"/>
      <c r="F26" s="15"/>
      <c r="G26" s="36" t="s">
        <v>48</v>
      </c>
      <c r="H26" s="37">
        <f>ROUND(D38,-6)/1000000</f>
        <v>41</v>
      </c>
      <c r="I26" s="21">
        <f t="shared" si="1"/>
        <v>1.3101427416494378E-4</v>
      </c>
    </row>
    <row r="27" spans="1:10" ht="19.5" customHeight="1" thickBot="1" x14ac:dyDescent="0.2">
      <c r="A27" s="11" t="s">
        <v>30</v>
      </c>
      <c r="B27" s="9" t="s">
        <v>5</v>
      </c>
      <c r="C27" s="9" t="s">
        <v>6</v>
      </c>
      <c r="D27" s="9" t="s">
        <v>49</v>
      </c>
      <c r="E27" s="9" t="s">
        <v>50</v>
      </c>
      <c r="F27" s="38"/>
      <c r="G27" s="39" t="s">
        <v>51</v>
      </c>
      <c r="H27" s="40">
        <f>ROUND(D40,-6)/1000000</f>
        <v>312943</v>
      </c>
      <c r="I27" s="21">
        <f t="shared" si="1"/>
        <v>1</v>
      </c>
    </row>
    <row r="28" spans="1:10" ht="19.5" customHeight="1" x14ac:dyDescent="0.15">
      <c r="A28" s="11"/>
      <c r="B28" s="12" t="s">
        <v>47</v>
      </c>
      <c r="C28" s="13">
        <v>1132436000</v>
      </c>
      <c r="D28" s="13">
        <v>1046197171</v>
      </c>
      <c r="E28" s="41">
        <v>0.92384662002974116</v>
      </c>
      <c r="F28" s="15"/>
      <c r="H28" s="10"/>
    </row>
    <row r="29" spans="1:10" ht="19.5" customHeight="1" x14ac:dyDescent="0.15">
      <c r="A29" s="11"/>
      <c r="B29" s="12" t="s">
        <v>34</v>
      </c>
      <c r="C29" s="13">
        <v>43537584000</v>
      </c>
      <c r="D29" s="13">
        <v>40896309141</v>
      </c>
      <c r="E29" s="41">
        <v>0.93933345362021003</v>
      </c>
      <c r="F29" s="15"/>
      <c r="H29" s="10"/>
      <c r="J29" s="42"/>
    </row>
    <row r="30" spans="1:10" ht="19.5" customHeight="1" x14ac:dyDescent="0.15">
      <c r="A30" s="11"/>
      <c r="B30" s="12" t="s">
        <v>33</v>
      </c>
      <c r="C30" s="13">
        <v>178017222000</v>
      </c>
      <c r="D30" s="13">
        <v>172215994753</v>
      </c>
      <c r="E30" s="41">
        <v>0.96741198867264655</v>
      </c>
      <c r="F30" s="15"/>
      <c r="H30" s="10"/>
      <c r="I30" s="10"/>
      <c r="J30" s="42"/>
    </row>
    <row r="31" spans="1:10" ht="19.5" customHeight="1" x14ac:dyDescent="0.15">
      <c r="A31" s="11"/>
      <c r="B31" s="12" t="s">
        <v>39</v>
      </c>
      <c r="C31" s="13">
        <v>13808687000</v>
      </c>
      <c r="D31" s="13">
        <v>12499719807</v>
      </c>
      <c r="E31" s="41">
        <v>0.90520697637653746</v>
      </c>
      <c r="F31" s="15"/>
      <c r="H31" s="10"/>
      <c r="I31" s="10"/>
      <c r="J31" s="42"/>
    </row>
    <row r="32" spans="1:10" ht="19.5" customHeight="1" x14ac:dyDescent="0.15">
      <c r="A32" s="11"/>
      <c r="B32" s="12" t="s">
        <v>44</v>
      </c>
      <c r="C32" s="13">
        <v>6543409000</v>
      </c>
      <c r="D32" s="13">
        <v>6053391799</v>
      </c>
      <c r="E32" s="41">
        <v>0.92511285768626106</v>
      </c>
      <c r="F32" s="15"/>
      <c r="G32" t="s">
        <v>52</v>
      </c>
      <c r="H32" s="10"/>
      <c r="I32" s="10"/>
      <c r="J32" s="42"/>
    </row>
    <row r="33" spans="1:11" ht="19.5" customHeight="1" x14ac:dyDescent="0.15">
      <c r="A33" s="11"/>
      <c r="B33" s="12" t="s">
        <v>37</v>
      </c>
      <c r="C33" s="13">
        <v>19485209000</v>
      </c>
      <c r="D33" s="13">
        <v>18599415421</v>
      </c>
      <c r="E33" s="41">
        <v>0.95454020642016213</v>
      </c>
      <c r="F33" s="15"/>
      <c r="G33" t="s">
        <v>53</v>
      </c>
      <c r="H33" s="10"/>
      <c r="I33" s="10"/>
      <c r="J33" s="42"/>
    </row>
    <row r="34" spans="1:11" ht="19.5" customHeight="1" x14ac:dyDescent="0.15">
      <c r="A34" s="11"/>
      <c r="B34" s="12" t="s">
        <v>42</v>
      </c>
      <c r="C34" s="13">
        <v>9730181900</v>
      </c>
      <c r="D34" s="13">
        <v>8464975706</v>
      </c>
      <c r="E34" s="41">
        <v>0.86997096179671629</v>
      </c>
      <c r="F34" s="15"/>
      <c r="H34" s="10"/>
      <c r="I34" s="10"/>
      <c r="J34" s="42"/>
    </row>
    <row r="35" spans="1:11" ht="19.5" customHeight="1" x14ac:dyDescent="0.15">
      <c r="A35" s="11"/>
      <c r="B35" s="12" t="s">
        <v>40</v>
      </c>
      <c r="C35" s="13">
        <v>11743732000</v>
      </c>
      <c r="D35" s="13">
        <v>11349750447</v>
      </c>
      <c r="E35" s="41">
        <v>0.96645175886166335</v>
      </c>
      <c r="F35" s="15"/>
      <c r="H35" s="10"/>
      <c r="I35" s="10"/>
      <c r="J35" s="42"/>
    </row>
    <row r="36" spans="1:11" ht="19.5" customHeight="1" x14ac:dyDescent="0.15">
      <c r="A36" s="11"/>
      <c r="B36" s="12" t="s">
        <v>35</v>
      </c>
      <c r="C36" s="13">
        <v>41567145000</v>
      </c>
      <c r="D36" s="13">
        <v>40050691699</v>
      </c>
      <c r="E36" s="41">
        <v>0.96351798274815359</v>
      </c>
      <c r="F36" s="15"/>
      <c r="G36" s="43"/>
      <c r="H36" s="10"/>
      <c r="I36" s="10"/>
      <c r="J36" s="42"/>
    </row>
    <row r="37" spans="1:11" ht="19.5" customHeight="1" x14ac:dyDescent="0.15">
      <c r="A37" s="11"/>
      <c r="B37" s="31" t="s">
        <v>45</v>
      </c>
      <c r="C37" s="13">
        <v>1746572000</v>
      </c>
      <c r="D37" s="13">
        <v>1725002242</v>
      </c>
      <c r="E37" s="41">
        <v>0.98765023256985685</v>
      </c>
      <c r="F37" s="15"/>
      <c r="G37" s="43"/>
      <c r="H37" s="10"/>
      <c r="I37" s="10"/>
      <c r="J37" s="42"/>
    </row>
    <row r="38" spans="1:11" ht="19.5" customHeight="1" x14ac:dyDescent="0.15">
      <c r="A38" s="11"/>
      <c r="B38" s="31" t="s">
        <v>48</v>
      </c>
      <c r="C38" s="13">
        <v>42356000</v>
      </c>
      <c r="D38" s="13">
        <v>41300038</v>
      </c>
      <c r="E38" s="41">
        <v>0.97506936443479086</v>
      </c>
      <c r="F38" s="15"/>
      <c r="G38" s="43"/>
      <c r="H38" s="10"/>
      <c r="I38" s="44"/>
      <c r="J38" s="42"/>
    </row>
    <row r="39" spans="1:11" ht="19.5" customHeight="1" x14ac:dyDescent="0.15">
      <c r="A39" s="11"/>
      <c r="B39" s="31" t="s">
        <v>54</v>
      </c>
      <c r="C39" s="13">
        <v>491731100</v>
      </c>
      <c r="D39" s="13">
        <v>0</v>
      </c>
      <c r="E39" s="45" t="s">
        <v>55</v>
      </c>
      <c r="F39" s="46"/>
      <c r="G39" s="43"/>
      <c r="H39" s="10"/>
      <c r="I39" s="44"/>
      <c r="J39" s="47"/>
    </row>
    <row r="40" spans="1:11" ht="19.5" customHeight="1" x14ac:dyDescent="0.15">
      <c r="A40" s="33"/>
      <c r="B40" s="31" t="s">
        <v>46</v>
      </c>
      <c r="C40" s="34">
        <v>327846265000</v>
      </c>
      <c r="D40" s="34">
        <v>312942748224</v>
      </c>
      <c r="E40" s="14">
        <v>0.95454114209292573</v>
      </c>
      <c r="F40" s="15"/>
      <c r="I40" s="48"/>
      <c r="J40" s="42"/>
    </row>
    <row r="41" spans="1:11" ht="19.5" customHeight="1" x14ac:dyDescent="0.15">
      <c r="A41" s="49"/>
      <c r="B41" s="49"/>
      <c r="C41" s="49"/>
      <c r="D41" s="49"/>
      <c r="E41" s="50" t="s">
        <v>56</v>
      </c>
      <c r="F41" s="51"/>
      <c r="J41" s="51"/>
    </row>
    <row r="45" spans="1:11" ht="19.5" customHeight="1" x14ac:dyDescent="0.15">
      <c r="B45" s="18"/>
      <c r="C45" s="18"/>
      <c r="D45" s="18"/>
      <c r="E45" s="18"/>
      <c r="G45" s="52"/>
      <c r="H45" s="52"/>
    </row>
    <row r="46" spans="1:11" s="18" customFormat="1" ht="15" customHeight="1" x14ac:dyDescent="0.15">
      <c r="A46"/>
      <c r="B46"/>
      <c r="C46" s="10"/>
      <c r="D46" s="44"/>
      <c r="E46" s="42"/>
      <c r="G46" s="53"/>
      <c r="H46" s="53"/>
      <c r="I46" s="52"/>
      <c r="J46" s="52"/>
      <c r="K46" s="52"/>
    </row>
    <row r="47" spans="1:11" ht="15" customHeight="1" x14ac:dyDescent="0.15">
      <c r="C47" s="10"/>
      <c r="D47" s="44"/>
      <c r="E47" s="42"/>
      <c r="F47" s="42"/>
      <c r="G47" s="53"/>
      <c r="H47" s="53"/>
      <c r="I47" s="54"/>
      <c r="J47" s="55"/>
      <c r="K47" s="56"/>
    </row>
    <row r="48" spans="1:11" ht="15" customHeight="1" x14ac:dyDescent="0.15">
      <c r="C48" s="10"/>
      <c r="D48" s="44"/>
      <c r="E48" s="42"/>
      <c r="F48" s="42"/>
      <c r="G48" s="53"/>
      <c r="H48" s="53"/>
      <c r="I48" s="54"/>
      <c r="J48" s="55"/>
      <c r="K48" s="56"/>
    </row>
    <row r="49" spans="2:11" ht="15" customHeight="1" x14ac:dyDescent="0.15">
      <c r="C49" s="10"/>
      <c r="D49" s="44"/>
      <c r="E49" s="42"/>
      <c r="F49" s="42"/>
      <c r="G49" s="53"/>
      <c r="H49" s="53"/>
      <c r="I49" s="54"/>
      <c r="J49" s="55"/>
      <c r="K49" s="56"/>
    </row>
    <row r="50" spans="2:11" ht="15" customHeight="1" x14ac:dyDescent="0.15">
      <c r="C50" s="10"/>
      <c r="D50" s="44"/>
      <c r="E50" s="42"/>
      <c r="F50" s="42"/>
      <c r="G50" s="53"/>
      <c r="H50" s="53"/>
      <c r="I50" s="54"/>
      <c r="J50" s="55"/>
      <c r="K50" s="56"/>
    </row>
    <row r="51" spans="2:11" ht="15" customHeight="1" x14ac:dyDescent="0.15">
      <c r="C51" s="10"/>
      <c r="D51" s="44"/>
      <c r="E51" s="42"/>
      <c r="F51" s="42"/>
      <c r="G51" s="53"/>
      <c r="H51" s="53"/>
      <c r="I51" s="54"/>
      <c r="J51" s="55"/>
      <c r="K51" s="56"/>
    </row>
    <row r="52" spans="2:11" ht="15" customHeight="1" x14ac:dyDescent="0.15">
      <c r="C52" s="10"/>
      <c r="D52" s="44"/>
      <c r="E52" s="42"/>
      <c r="F52" s="42"/>
      <c r="G52" s="53"/>
      <c r="H52" s="57"/>
      <c r="I52" s="54"/>
      <c r="J52" s="55"/>
      <c r="K52" s="56"/>
    </row>
    <row r="53" spans="2:11" ht="15" customHeight="1" x14ac:dyDescent="0.15">
      <c r="C53" s="10"/>
      <c r="D53" s="44"/>
      <c r="E53" s="42"/>
      <c r="F53" s="42"/>
      <c r="G53" s="53"/>
      <c r="H53" s="57"/>
      <c r="I53" s="54"/>
      <c r="J53" s="55"/>
      <c r="K53" s="56"/>
    </row>
    <row r="54" spans="2:11" ht="15" customHeight="1" x14ac:dyDescent="0.15">
      <c r="C54" s="10"/>
      <c r="D54" s="44"/>
      <c r="E54" s="42"/>
      <c r="F54" s="42"/>
      <c r="G54" s="53"/>
      <c r="H54" s="53"/>
      <c r="I54" s="54"/>
      <c r="J54" s="55"/>
      <c r="K54" s="56"/>
    </row>
    <row r="55" spans="2:11" ht="15" customHeight="1" x14ac:dyDescent="0.15">
      <c r="C55" s="10"/>
      <c r="D55" s="44"/>
      <c r="E55" s="42"/>
      <c r="F55" s="42"/>
      <c r="G55" s="53"/>
      <c r="H55" s="53"/>
      <c r="I55" s="54"/>
      <c r="J55" s="54"/>
      <c r="K55" s="56"/>
    </row>
    <row r="56" spans="2:11" ht="15" customHeight="1" x14ac:dyDescent="0.15">
      <c r="C56" s="10"/>
      <c r="D56" s="44"/>
      <c r="E56" s="42"/>
      <c r="F56" s="42"/>
      <c r="G56" s="53"/>
      <c r="H56" s="53"/>
      <c r="I56" s="54"/>
      <c r="J56" s="55"/>
      <c r="K56" s="56"/>
    </row>
    <row r="57" spans="2:11" ht="15" customHeight="1" x14ac:dyDescent="0.15">
      <c r="C57" s="10"/>
      <c r="D57" s="44"/>
      <c r="E57" s="42"/>
      <c r="F57" s="42"/>
      <c r="G57" s="53"/>
      <c r="H57" s="53"/>
      <c r="I57" s="54"/>
      <c r="J57" s="55"/>
      <c r="K57" s="56"/>
    </row>
    <row r="58" spans="2:11" ht="15" customHeight="1" x14ac:dyDescent="0.15">
      <c r="C58" s="10"/>
      <c r="D58" s="44"/>
      <c r="E58" s="42"/>
      <c r="F58" s="42"/>
      <c r="G58" s="53"/>
      <c r="H58" s="53"/>
      <c r="I58" s="54"/>
      <c r="J58" s="55"/>
      <c r="K58" s="56"/>
    </row>
    <row r="59" spans="2:11" ht="15" customHeight="1" x14ac:dyDescent="0.15">
      <c r="C59" s="10"/>
      <c r="D59" s="44"/>
      <c r="E59" s="42"/>
      <c r="F59" s="42"/>
      <c r="G59" s="53"/>
      <c r="H59" s="53"/>
      <c r="I59" s="54"/>
      <c r="J59" s="55"/>
      <c r="K59" s="56"/>
    </row>
    <row r="60" spans="2:11" ht="15" customHeight="1" x14ac:dyDescent="0.15">
      <c r="C60" s="10"/>
      <c r="D60" s="44"/>
      <c r="E60" s="42"/>
      <c r="F60" s="42"/>
      <c r="G60" s="53"/>
      <c r="H60" s="53"/>
      <c r="I60" s="54"/>
      <c r="J60" s="55"/>
      <c r="K60" s="56"/>
    </row>
    <row r="61" spans="2:11" ht="15" customHeight="1" x14ac:dyDescent="0.15">
      <c r="C61" s="10"/>
      <c r="D61" s="44"/>
      <c r="E61" s="42"/>
      <c r="F61" s="42"/>
      <c r="G61" s="53"/>
      <c r="H61" s="57"/>
      <c r="I61" s="54"/>
      <c r="J61" s="55"/>
      <c r="K61" s="56"/>
    </row>
    <row r="62" spans="2:11" ht="15" customHeight="1" x14ac:dyDescent="0.15">
      <c r="C62" s="10"/>
      <c r="D62" s="10"/>
      <c r="E62" s="42"/>
      <c r="F62" s="42"/>
      <c r="G62" s="53"/>
      <c r="H62" s="53"/>
      <c r="I62" s="54"/>
      <c r="J62" s="55"/>
      <c r="K62" s="56"/>
    </row>
    <row r="63" spans="2:11" ht="15" customHeight="1" x14ac:dyDescent="0.15">
      <c r="B63" s="43"/>
      <c r="C63" s="10"/>
      <c r="D63" s="44"/>
      <c r="E63" s="42"/>
      <c r="F63" s="42"/>
      <c r="G63" s="53"/>
      <c r="H63" s="53"/>
      <c r="I63" s="54"/>
      <c r="J63" s="55"/>
      <c r="K63" s="56"/>
    </row>
    <row r="64" spans="2:11" ht="15" customHeight="1" x14ac:dyDescent="0.15">
      <c r="B64" s="43"/>
      <c r="C64" s="10"/>
      <c r="D64" s="44"/>
      <c r="E64" s="42"/>
      <c r="F64" s="42"/>
      <c r="G64" s="53"/>
      <c r="H64" s="53"/>
      <c r="I64" s="54"/>
      <c r="J64" s="55"/>
      <c r="K64" s="56"/>
    </row>
    <row r="65" spans="2:11" ht="15" customHeight="1" x14ac:dyDescent="0.15">
      <c r="B65" s="43"/>
      <c r="C65" s="10"/>
      <c r="D65" s="44"/>
      <c r="E65" s="42"/>
      <c r="F65" s="42"/>
      <c r="G65" s="53"/>
      <c r="H65" s="53"/>
      <c r="I65" s="54"/>
      <c r="J65" s="55"/>
      <c r="K65" s="56"/>
    </row>
    <row r="66" spans="2:11" ht="15" customHeight="1" x14ac:dyDescent="0.15">
      <c r="B66" s="43"/>
      <c r="C66" s="10"/>
      <c r="D66" s="10"/>
      <c r="E66" s="42"/>
      <c r="F66" s="42"/>
      <c r="G66" s="53"/>
      <c r="H66" s="57"/>
      <c r="I66" s="54"/>
      <c r="J66" s="55"/>
      <c r="K66" s="56"/>
    </row>
    <row r="67" spans="2:11" ht="15" customHeight="1" x14ac:dyDescent="0.15">
      <c r="B67" s="18"/>
      <c r="C67" s="18"/>
      <c r="D67" s="18"/>
      <c r="E67" s="18"/>
      <c r="F67" s="42"/>
      <c r="I67" s="54"/>
      <c r="J67" s="54"/>
      <c r="K67" s="56"/>
    </row>
    <row r="68" spans="2:11" ht="19.5" customHeight="1" x14ac:dyDescent="0.15">
      <c r="C68" s="10"/>
      <c r="D68" s="44"/>
      <c r="E68" s="42"/>
      <c r="F68" s="18"/>
      <c r="G68" s="52"/>
      <c r="H68" s="52"/>
    </row>
    <row r="69" spans="2:11" ht="15" customHeight="1" x14ac:dyDescent="0.15">
      <c r="C69" s="10"/>
      <c r="D69" s="10"/>
      <c r="E69" s="42"/>
      <c r="F69" s="42"/>
      <c r="G69" s="53"/>
      <c r="H69" s="53"/>
      <c r="I69" s="52"/>
      <c r="J69" s="52"/>
      <c r="K69" s="52"/>
    </row>
    <row r="70" spans="2:11" ht="15" customHeight="1" x14ac:dyDescent="0.15">
      <c r="C70" s="10"/>
      <c r="D70" s="10"/>
      <c r="E70" s="42"/>
      <c r="F70" s="42"/>
      <c r="G70" s="53"/>
      <c r="H70" s="53"/>
      <c r="I70" s="54"/>
      <c r="J70" s="54"/>
      <c r="K70" s="56"/>
    </row>
    <row r="71" spans="2:11" ht="15" customHeight="1" x14ac:dyDescent="0.15">
      <c r="C71" s="10"/>
      <c r="D71" s="10"/>
      <c r="E71" s="42"/>
      <c r="F71" s="42"/>
      <c r="G71" s="53"/>
      <c r="H71" s="53"/>
      <c r="I71" s="54"/>
      <c r="J71" s="54"/>
      <c r="K71" s="56"/>
    </row>
    <row r="72" spans="2:11" ht="15" customHeight="1" x14ac:dyDescent="0.15">
      <c r="C72" s="10"/>
      <c r="D72" s="10"/>
      <c r="E72" s="42"/>
      <c r="F72" s="42"/>
      <c r="G72" s="53"/>
      <c r="H72" s="53"/>
      <c r="I72" s="54"/>
      <c r="J72" s="54"/>
      <c r="K72" s="56"/>
    </row>
    <row r="73" spans="2:11" ht="15" customHeight="1" x14ac:dyDescent="0.15">
      <c r="C73" s="10"/>
      <c r="D73" s="10"/>
      <c r="E73" s="42"/>
      <c r="F73" s="42"/>
      <c r="G73" s="53"/>
      <c r="H73" s="53"/>
      <c r="I73" s="54"/>
      <c r="J73" s="54"/>
      <c r="K73" s="56"/>
    </row>
    <row r="74" spans="2:11" ht="15" customHeight="1" x14ac:dyDescent="0.15">
      <c r="C74" s="10"/>
      <c r="D74" s="10"/>
      <c r="E74" s="42"/>
      <c r="F74" s="42"/>
      <c r="G74" s="53"/>
      <c r="H74" s="53"/>
      <c r="I74" s="54"/>
      <c r="J74" s="54"/>
      <c r="K74" s="56"/>
    </row>
    <row r="75" spans="2:11" ht="15" customHeight="1" x14ac:dyDescent="0.15">
      <c r="C75" s="10"/>
      <c r="D75" s="10"/>
      <c r="E75" s="42"/>
      <c r="F75" s="42"/>
      <c r="G75" s="53"/>
      <c r="H75" s="57"/>
      <c r="I75" s="54"/>
      <c r="J75" s="54"/>
      <c r="K75" s="56"/>
    </row>
    <row r="76" spans="2:11" ht="15" customHeight="1" x14ac:dyDescent="0.15">
      <c r="C76" s="10"/>
      <c r="D76" s="10"/>
      <c r="E76" s="42"/>
      <c r="F76" s="42"/>
      <c r="G76" s="53"/>
      <c r="H76" s="53"/>
      <c r="I76" s="54"/>
      <c r="J76" s="55"/>
      <c r="K76" s="56"/>
    </row>
    <row r="77" spans="2:11" ht="15" customHeight="1" x14ac:dyDescent="0.15">
      <c r="B77" s="43"/>
      <c r="C77" s="10"/>
      <c r="D77" s="44"/>
      <c r="E77" s="42"/>
      <c r="F77" s="42"/>
      <c r="G77" s="53"/>
      <c r="H77" s="57"/>
      <c r="I77" s="54"/>
      <c r="J77" s="54"/>
      <c r="K77" s="56"/>
    </row>
    <row r="78" spans="2:11" ht="15" customHeight="1" x14ac:dyDescent="0.15">
      <c r="B78" s="43"/>
      <c r="C78" s="10"/>
      <c r="D78" s="44"/>
      <c r="E78" s="42"/>
      <c r="F78" s="42"/>
      <c r="G78" s="53"/>
      <c r="H78" s="53"/>
      <c r="I78" s="54"/>
      <c r="J78" s="55"/>
      <c r="K78" s="56"/>
    </row>
    <row r="79" spans="2:11" ht="15" customHeight="1" x14ac:dyDescent="0.15">
      <c r="B79" s="43"/>
      <c r="C79" s="10"/>
      <c r="D79" s="48"/>
      <c r="E79" s="47"/>
      <c r="F79" s="42"/>
      <c r="G79" s="53"/>
      <c r="H79" s="53"/>
      <c r="I79" s="54"/>
      <c r="J79" s="54"/>
      <c r="K79" s="56"/>
    </row>
    <row r="80" spans="2:11" ht="15" customHeight="1" x14ac:dyDescent="0.15">
      <c r="B80" s="43"/>
      <c r="C80" s="10"/>
      <c r="D80" s="10"/>
      <c r="E80" s="42"/>
      <c r="F80" s="47"/>
      <c r="G80" s="53"/>
      <c r="H80" s="57"/>
      <c r="I80" s="54"/>
      <c r="J80" s="55"/>
      <c r="K80" s="56"/>
    </row>
    <row r="81" spans="6:11" ht="15" customHeight="1" x14ac:dyDescent="0.15">
      <c r="F81" s="42"/>
      <c r="G81" s="53"/>
      <c r="H81" s="57"/>
      <c r="I81" s="54"/>
      <c r="J81" s="58"/>
      <c r="K81" s="59"/>
    </row>
    <row r="82" spans="6:11" ht="15" customHeight="1" x14ac:dyDescent="0.15">
      <c r="I82" s="54"/>
      <c r="J82" s="54"/>
      <c r="K82" s="56"/>
    </row>
  </sheetData>
  <phoneticPr fontId="2"/>
  <pageMargins left="0.19685039370078741" right="0.19685039370078741" top="0.39370078740157483" bottom="0.39370078740157483" header="0.51181102362204722" footer="0.51181102362204722"/>
  <pageSetup paperSize="9" scale="57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大田区データ概要【一般会計の決算額】</vt:lpstr>
      <vt:lpstr>大田区データ概要【一般会計の決算額】!Print_Area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2025-02-14T00:01:05Z</dcterms:created>
  <dcterms:modified xsi:type="dcterms:W3CDTF">2025-02-14T00:02:12Z</dcterms:modified>
</cp:coreProperties>
</file>