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427"/>
  <workbookPr filterPrivacy="1" defaultThemeVersion="124226"/>
  <xr:revisionPtr revIDLastSave="0" documentId="13_ncr:1_{4C9DD92B-6BB8-4B7F-8F3E-E0526D075F8A}" xr6:coauthVersionLast="47" xr6:coauthVersionMax="47" xr10:uidLastSave="{00000000-0000-0000-0000-000000000000}"/>
  <bookViews>
    <workbookView xWindow="2760" yWindow="1185" windowWidth="25275" windowHeight="16215" tabRatio="789" xr2:uid="{00000000-000D-0000-FFFF-FFFF00000000}"/>
  </bookViews>
  <sheets>
    <sheet name="(3)ｱ" sheetId="85" r:id="rId1"/>
  </sheets>
  <definedNames>
    <definedName name="_２①_下水道" localSheetId="0">#REF!</definedName>
    <definedName name="_２①_下水道">#REF!</definedName>
    <definedName name="itiran" localSheetId="0">#REF!</definedName>
    <definedName name="itiran">#REF!</definedName>
    <definedName name="_xlnm.Print_Area" localSheetId="0">'(3)ｱ'!$A$1:$K$54</definedName>
    <definedName name="_xlnm.Print_Area">#REF!</definedName>
    <definedName name="X01Y01_50" localSheetId="0">#REF!</definedName>
    <definedName name="X01Y01_50">#REF!</definedName>
    <definedName name="X01Y02_50" localSheetId="0">#REF!</definedName>
    <definedName name="X01Y02_50">#REF!</definedName>
    <definedName name="X01Y03_50" localSheetId="0">#REF!</definedName>
    <definedName name="X01Y03_50">#REF!</definedName>
    <definedName name="X01Y04_50">#REF!</definedName>
    <definedName name="X01Y05_50">#REF!</definedName>
    <definedName name="X01Y06_50">#REF!</definedName>
    <definedName name="X01Y07_50">#REF!</definedName>
    <definedName name="X01Y08_50">#REF!</definedName>
    <definedName name="X01Y09_50">#REF!</definedName>
    <definedName name="X01Y10_50">#REF!</definedName>
    <definedName name="X01Y11_50">#REF!</definedName>
    <definedName name="X01Y12_50">#REF!</definedName>
    <definedName name="X01Y13_50">#REF!</definedName>
    <definedName name="X01Y14_50">#REF!</definedName>
    <definedName name="X01Y15_50">#REF!</definedName>
    <definedName name="X01Y16_50">#REF!</definedName>
    <definedName name="X01Y17_50">#REF!</definedName>
    <definedName name="X01Y18_50">#REF!</definedName>
    <definedName name="X01Y19_50">#REF!</definedName>
    <definedName name="X01Y20_50">#REF!</definedName>
    <definedName name="X01Y21_50">#REF!</definedName>
    <definedName name="X01Y22_50">#REF!</definedName>
    <definedName name="X01Y23_50">#REF!</definedName>
    <definedName name="X01Y24_50">#REF!</definedName>
    <definedName name="X01Y25_50">#REF!</definedName>
    <definedName name="X01Y26_50">#REF!</definedName>
    <definedName name="X01Y27_50">#REF!</definedName>
    <definedName name="X01Y28_50">#REF!</definedName>
    <definedName name="X01Y29_50">#REF!</definedName>
    <definedName name="X01Y30_50">#REF!</definedName>
    <definedName name="X01Y31_50">#REF!</definedName>
    <definedName name="X01Y32_50">#REF!</definedName>
    <definedName name="X01Y33_50">#REF!</definedName>
    <definedName name="X01Y34_50">#REF!</definedName>
    <definedName name="X01Y35_50">#REF!</definedName>
    <definedName name="X01Y36_50">#REF!</definedName>
    <definedName name="X01Y37_50">#REF!</definedName>
    <definedName name="X01Y38_50">#REF!</definedName>
    <definedName name="X01Y39_50">#REF!</definedName>
    <definedName name="X01Y40_50">#REF!</definedName>
    <definedName name="X01Y41_50">#REF!</definedName>
    <definedName name="X01Y42_50">#REF!</definedName>
    <definedName name="X01Y43_50">#REF!</definedName>
    <definedName name="X01Y44_50">#REF!</definedName>
    <definedName name="X01Y45_50">#REF!</definedName>
    <definedName name="X01Y46_50">#REF!</definedName>
    <definedName name="X01Y47_50">#REF!</definedName>
    <definedName name="X02Y01_50">#REF!</definedName>
    <definedName name="X02Y02_50">#REF!</definedName>
    <definedName name="X02Y03_50">#REF!</definedName>
    <definedName name="X02Y04_50">#REF!</definedName>
    <definedName name="X02Y05_50">#REF!</definedName>
    <definedName name="X02Y06_50">#REF!</definedName>
    <definedName name="X02Y07_50">#REF!</definedName>
    <definedName name="X02Y08_50">#REF!</definedName>
    <definedName name="X02Y09_50">#REF!</definedName>
    <definedName name="X02Y10_50">#REF!</definedName>
    <definedName name="X02Y11_50">#REF!</definedName>
    <definedName name="X02Y12_50">#REF!</definedName>
    <definedName name="X02Y13_50">#REF!</definedName>
    <definedName name="X02Y14_50">#REF!</definedName>
    <definedName name="X02Y15_50">#REF!</definedName>
    <definedName name="X02Y16_50">#REF!</definedName>
    <definedName name="X02Y17_50">#REF!</definedName>
    <definedName name="X02Y18_50">#REF!</definedName>
    <definedName name="X02Y19_50">#REF!</definedName>
    <definedName name="X02Y20_50">#REF!</definedName>
    <definedName name="X02Y21_50">#REF!</definedName>
    <definedName name="X02Y22_50">#REF!</definedName>
    <definedName name="X02Y23_50">#REF!</definedName>
    <definedName name="X02Y24_50">#REF!</definedName>
    <definedName name="X02Y25_50">#REF!</definedName>
    <definedName name="X02Y26_50">#REF!</definedName>
    <definedName name="X02Y27_50">#REF!</definedName>
    <definedName name="X02Y28_50">#REF!</definedName>
    <definedName name="X02Y29_50">#REF!</definedName>
    <definedName name="X02Y30_50">#REF!</definedName>
    <definedName name="X02Y31_50">#REF!</definedName>
    <definedName name="X02Y32_50">#REF!</definedName>
    <definedName name="X02Y33_50">#REF!</definedName>
    <definedName name="X02Y34_50">#REF!</definedName>
    <definedName name="X02Y35_50">#REF!</definedName>
    <definedName name="X02Y36_50">#REF!</definedName>
    <definedName name="X02Y37_50">#REF!</definedName>
    <definedName name="X02Y38_50">#REF!</definedName>
    <definedName name="X02Y39_50">#REF!</definedName>
    <definedName name="X02Y40_50">#REF!</definedName>
    <definedName name="X02Y41_50">#REF!</definedName>
    <definedName name="X02Y42_50">#REF!</definedName>
    <definedName name="X02Y43_50">#REF!</definedName>
    <definedName name="X02Y44_50">#REF!</definedName>
    <definedName name="X02Y45_50">#REF!</definedName>
    <definedName name="X02Y46_50">#REF!</definedName>
    <definedName name="X02Y47_50">#REF!</definedName>
    <definedName name="X03Y01_50">#REF!</definedName>
    <definedName name="X03Y02_50">#REF!</definedName>
    <definedName name="X03Y03_50">#REF!</definedName>
    <definedName name="X03Y04_50">#REF!</definedName>
    <definedName name="X03Y05_50">#REF!</definedName>
    <definedName name="X03Y06_50">#REF!</definedName>
    <definedName name="X03Y07_50">#REF!</definedName>
    <definedName name="X03Y08_50">#REF!</definedName>
    <definedName name="X03Y09_50">#REF!</definedName>
    <definedName name="X03Y10_50">#REF!</definedName>
    <definedName name="X03Y11_50">#REF!</definedName>
    <definedName name="X03Y12_50">#REF!</definedName>
    <definedName name="X03Y13_50">#REF!</definedName>
    <definedName name="X03Y14_50">#REF!</definedName>
    <definedName name="X03Y15_50">#REF!</definedName>
    <definedName name="X03Y16_50">#REF!</definedName>
    <definedName name="X03Y17_50">#REF!</definedName>
    <definedName name="X03Y18_50">#REF!</definedName>
    <definedName name="X03Y19_50">#REF!</definedName>
    <definedName name="X03Y20_50">#REF!</definedName>
    <definedName name="X03Y21_50">#REF!</definedName>
    <definedName name="X03Y22_50">#REF!</definedName>
    <definedName name="X03Y23_50">#REF!</definedName>
    <definedName name="X03Y24_50">#REF!</definedName>
    <definedName name="X03Y25_50">#REF!</definedName>
    <definedName name="X03Y26_50">#REF!</definedName>
    <definedName name="X03Y27_50">#REF!</definedName>
    <definedName name="X03Y28_50">#REF!</definedName>
    <definedName name="X03Y29_50">#REF!</definedName>
    <definedName name="X03Y30_50">#REF!</definedName>
    <definedName name="X03Y31_50">#REF!</definedName>
    <definedName name="X03Y32_50">#REF!</definedName>
    <definedName name="X03Y33_50">#REF!</definedName>
    <definedName name="X03Y34_50">#REF!</definedName>
    <definedName name="X03Y35_50">#REF!</definedName>
    <definedName name="X03Y36_50">#REF!</definedName>
    <definedName name="X03Y37_50">#REF!</definedName>
    <definedName name="X03Y38_50">#REF!</definedName>
    <definedName name="X03Y39_50">#REF!</definedName>
    <definedName name="X03Y40_50">#REF!</definedName>
    <definedName name="X03Y41_50">#REF!</definedName>
    <definedName name="X03Y42_50">#REF!</definedName>
    <definedName name="X03Y43_50">#REF!</definedName>
    <definedName name="X03Y44_50">#REF!</definedName>
    <definedName name="X03Y45_50">#REF!</definedName>
    <definedName name="X03Y46_50">#REF!</definedName>
    <definedName name="X03Y47_50">#REF!</definedName>
    <definedName name="X04Y01_50">#REF!</definedName>
    <definedName name="X04Y02_50">#REF!</definedName>
    <definedName name="X04Y03_50">#REF!</definedName>
    <definedName name="X04Y04_50">#REF!</definedName>
    <definedName name="X04Y05_50">#REF!</definedName>
    <definedName name="X04Y06_50">#REF!</definedName>
    <definedName name="X04Y07_50">#REF!</definedName>
    <definedName name="X04Y08_50">#REF!</definedName>
    <definedName name="X04Y09_50">#REF!</definedName>
    <definedName name="X04Y10_50">#REF!</definedName>
    <definedName name="X04Y11_50">#REF!</definedName>
    <definedName name="X04Y12_50">#REF!</definedName>
    <definedName name="X04Y13_50">#REF!</definedName>
    <definedName name="X04Y14_50">#REF!</definedName>
    <definedName name="X04Y15_50">#REF!</definedName>
    <definedName name="X04Y16_50">#REF!</definedName>
    <definedName name="X04Y17_50">#REF!</definedName>
    <definedName name="X04Y18_50">#REF!</definedName>
    <definedName name="X04Y19_50">#REF!</definedName>
    <definedName name="X04Y20_50">#REF!</definedName>
    <definedName name="X04Y21_50">#REF!</definedName>
    <definedName name="X04Y22_50">#REF!</definedName>
    <definedName name="X04Y23_50">#REF!</definedName>
    <definedName name="X04Y24_50">#REF!</definedName>
    <definedName name="X04Y25_50">#REF!</definedName>
    <definedName name="X04Y26_50">#REF!</definedName>
    <definedName name="X04Y27_50">#REF!</definedName>
    <definedName name="X04Y28_50">#REF!</definedName>
    <definedName name="X04Y29_50">#REF!</definedName>
    <definedName name="X04Y30_50">#REF!</definedName>
    <definedName name="X04Y31_50">#REF!</definedName>
    <definedName name="X04Y32_50">#REF!</definedName>
    <definedName name="X04Y33_50">#REF!</definedName>
    <definedName name="X04Y34_50">#REF!</definedName>
    <definedName name="X04Y35_50">#REF!</definedName>
    <definedName name="X04Y36_50">#REF!</definedName>
    <definedName name="X04Y37_50">#REF!</definedName>
    <definedName name="X04Y38_50">#REF!</definedName>
    <definedName name="X04Y39_50">#REF!</definedName>
    <definedName name="X04Y40_50">#REF!</definedName>
    <definedName name="X04Y41_50">#REF!</definedName>
    <definedName name="X04Y42_50">#REF!</definedName>
    <definedName name="X04Y43_50">#REF!</definedName>
    <definedName name="X04Y44_50">#REF!</definedName>
    <definedName name="X04Y45_50">#REF!</definedName>
    <definedName name="X04Y46_50">#REF!</definedName>
    <definedName name="X04Y47_50">#REF!</definedName>
    <definedName name="X05Y01_50">#REF!</definedName>
    <definedName name="X05Y02_50">#REF!</definedName>
    <definedName name="X05Y03_50">#REF!</definedName>
    <definedName name="X05Y04_50">#REF!</definedName>
    <definedName name="X05Y05_50">#REF!</definedName>
    <definedName name="X05Y06_50">#REF!</definedName>
    <definedName name="X05Y07_50">#REF!</definedName>
    <definedName name="X05Y08_50">#REF!</definedName>
    <definedName name="X05Y09_50">#REF!</definedName>
    <definedName name="X05Y10_50">#REF!</definedName>
    <definedName name="X05Y11_50">#REF!</definedName>
    <definedName name="X05Y12_50">#REF!</definedName>
    <definedName name="X05Y13_50">#REF!</definedName>
    <definedName name="X05Y14_50">#REF!</definedName>
    <definedName name="X05Y15_50">#REF!</definedName>
    <definedName name="X05Y16_50">#REF!</definedName>
    <definedName name="X05Y17_50">#REF!</definedName>
    <definedName name="X05Y18_50">#REF!</definedName>
    <definedName name="X05Y19_50">#REF!</definedName>
    <definedName name="X05Y20_50">#REF!</definedName>
    <definedName name="X05Y21_50">#REF!</definedName>
    <definedName name="X05Y22_50">#REF!</definedName>
    <definedName name="X05Y23_50">#REF!</definedName>
    <definedName name="X05Y24_50">#REF!</definedName>
    <definedName name="X05Y25_50">#REF!</definedName>
    <definedName name="X05Y26_50">#REF!</definedName>
    <definedName name="X05Y27_50">#REF!</definedName>
    <definedName name="X05Y28_50">#REF!</definedName>
    <definedName name="X05Y29_50">#REF!</definedName>
    <definedName name="X05Y30_50">#REF!</definedName>
    <definedName name="X05Y31_50">#REF!</definedName>
    <definedName name="X05Y32_50">#REF!</definedName>
    <definedName name="X05Y33_50">#REF!</definedName>
    <definedName name="X05Y34_50">#REF!</definedName>
    <definedName name="X05Y35_50">#REF!</definedName>
    <definedName name="X05Y36_50">#REF!</definedName>
    <definedName name="X05Y37_50">#REF!</definedName>
    <definedName name="X05Y38_50">#REF!</definedName>
    <definedName name="X05Y39_50">#REF!</definedName>
    <definedName name="X05Y40_50">#REF!</definedName>
    <definedName name="X05Y41_50">#REF!</definedName>
    <definedName name="X05Y42_50">#REF!</definedName>
    <definedName name="X05Y43_50">#REF!</definedName>
    <definedName name="X05Y44_50">#REF!</definedName>
    <definedName name="X05Y45_50">#REF!</definedName>
    <definedName name="X05Y46_50">#REF!</definedName>
    <definedName name="X05Y47_50">#REF!</definedName>
    <definedName name="X06Y01_50">#REF!</definedName>
    <definedName name="X06Y02_50">#REF!</definedName>
    <definedName name="X06Y03_50">#REF!</definedName>
    <definedName name="X06Y04_50">#REF!</definedName>
    <definedName name="X06Y05_50">#REF!</definedName>
    <definedName name="X06Y06_50">#REF!</definedName>
    <definedName name="X06Y07_50">#REF!</definedName>
    <definedName name="X06Y08_50">#REF!</definedName>
    <definedName name="X06Y09_50">#REF!</definedName>
    <definedName name="X06Y10_50">#REF!</definedName>
    <definedName name="X06Y11_50">#REF!</definedName>
    <definedName name="X06Y12_50">#REF!</definedName>
    <definedName name="X06Y13_50">#REF!</definedName>
    <definedName name="X06Y14_50">#REF!</definedName>
    <definedName name="X06Y15_50">#REF!</definedName>
    <definedName name="X06Y16_50">#REF!</definedName>
    <definedName name="X06Y17_50">#REF!</definedName>
    <definedName name="X06Y18_50">#REF!</definedName>
    <definedName name="X06Y19_50">#REF!</definedName>
    <definedName name="X06Y20_50">#REF!</definedName>
    <definedName name="X06Y21_50">#REF!</definedName>
    <definedName name="X06Y22_50">#REF!</definedName>
    <definedName name="X06Y23_50">#REF!</definedName>
    <definedName name="X06Y24_50">#REF!</definedName>
    <definedName name="X06Y25_50">#REF!</definedName>
    <definedName name="X06Y26_50">#REF!</definedName>
    <definedName name="X06Y27_50">#REF!</definedName>
    <definedName name="X06Y28_50">#REF!</definedName>
    <definedName name="X06Y29_50">#REF!</definedName>
    <definedName name="X06Y30_50">#REF!</definedName>
    <definedName name="X06Y31_50">#REF!</definedName>
    <definedName name="X06Y32_50">#REF!</definedName>
    <definedName name="X06Y33_50">#REF!</definedName>
    <definedName name="X06Y34_50">#REF!</definedName>
    <definedName name="X06Y35_50">#REF!</definedName>
    <definedName name="X06Y36_50">#REF!</definedName>
    <definedName name="X06Y37_50">#REF!</definedName>
    <definedName name="X06Y38_50">#REF!</definedName>
    <definedName name="X06Y39_50">#REF!</definedName>
    <definedName name="X06Y40_50">#REF!</definedName>
    <definedName name="X06Y41_50">#REF!</definedName>
    <definedName name="X06Y42_50">#REF!</definedName>
    <definedName name="X06Y43_50">#REF!</definedName>
    <definedName name="X06Y44_50">#REF!</definedName>
    <definedName name="X06Y45_50">#REF!</definedName>
    <definedName name="X06Y46_50">#REF!</definedName>
    <definedName name="X06Y47_50">#REF!</definedName>
    <definedName name="選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49" i="85" l="1"/>
  <c r="D49" i="85"/>
  <c r="C49" i="85"/>
  <c r="L48" i="85"/>
  <c r="F48" i="85"/>
  <c r="E48" i="85"/>
  <c r="L47" i="85"/>
  <c r="E47" i="85"/>
  <c r="L46" i="85"/>
  <c r="F46" i="85"/>
  <c r="E46" i="85"/>
  <c r="L45" i="85"/>
  <c r="E45" i="85"/>
  <c r="L44" i="85"/>
  <c r="F44" i="85"/>
  <c r="E44" i="85"/>
  <c r="L43" i="85"/>
  <c r="E43" i="85"/>
  <c r="L42" i="85"/>
  <c r="F42" i="85"/>
  <c r="E42" i="85"/>
  <c r="L41" i="85"/>
  <c r="E41" i="85"/>
  <c r="L40" i="85"/>
  <c r="F40" i="85"/>
  <c r="E40" i="85"/>
  <c r="E49" i="85" s="1"/>
  <c r="H39" i="85"/>
  <c r="H50" i="85" s="1"/>
  <c r="D39" i="85"/>
  <c r="D50" i="85" s="1"/>
  <c r="C39" i="85"/>
  <c r="C50" i="85" s="1"/>
  <c r="L38" i="85"/>
  <c r="F38" i="85"/>
  <c r="E38" i="85"/>
  <c r="L37" i="85"/>
  <c r="E37" i="85"/>
  <c r="F37" i="85" s="1"/>
  <c r="L36" i="85"/>
  <c r="F36" i="85"/>
  <c r="E36" i="85"/>
  <c r="L35" i="85"/>
  <c r="E35" i="85"/>
  <c r="H34" i="85"/>
  <c r="D34" i="85"/>
  <c r="D51" i="85" s="1"/>
  <c r="D52" i="85" s="1"/>
  <c r="C34" i="85"/>
  <c r="C51" i="85" s="1"/>
  <c r="C52" i="85" s="1"/>
  <c r="L33" i="85"/>
  <c r="E33" i="85"/>
  <c r="L32" i="85"/>
  <c r="F32" i="85"/>
  <c r="E32" i="85"/>
  <c r="L31" i="85"/>
  <c r="E31" i="85"/>
  <c r="L30" i="85"/>
  <c r="F30" i="85"/>
  <c r="E30" i="85"/>
  <c r="L29" i="85"/>
  <c r="E29" i="85"/>
  <c r="L28" i="85"/>
  <c r="F28" i="85"/>
  <c r="E28" i="85"/>
  <c r="L27" i="85"/>
  <c r="E27" i="85"/>
  <c r="L26" i="85"/>
  <c r="F26" i="85"/>
  <c r="E26" i="85"/>
  <c r="L25" i="85"/>
  <c r="E25" i="85"/>
  <c r="L24" i="85"/>
  <c r="F24" i="85"/>
  <c r="E24" i="85"/>
  <c r="L23" i="85"/>
  <c r="E23" i="85"/>
  <c r="L22" i="85"/>
  <c r="F22" i="85"/>
  <c r="E22" i="85"/>
  <c r="L21" i="85"/>
  <c r="E21" i="85"/>
  <c r="L20" i="85"/>
  <c r="F20" i="85"/>
  <c r="E20" i="85"/>
  <c r="L19" i="85"/>
  <c r="E19" i="85"/>
  <c r="L18" i="85"/>
  <c r="F18" i="85"/>
  <c r="E18" i="85"/>
  <c r="L17" i="85"/>
  <c r="E17" i="85"/>
  <c r="L16" i="85"/>
  <c r="F16" i="85"/>
  <c r="E16" i="85"/>
  <c r="L15" i="85"/>
  <c r="E15" i="85"/>
  <c r="F15" i="85" s="1"/>
  <c r="L14" i="85"/>
  <c r="F14" i="85"/>
  <c r="E14" i="85"/>
  <c r="L13" i="85"/>
  <c r="E13" i="85"/>
  <c r="F13" i="85" s="1"/>
  <c r="L12" i="85"/>
  <c r="F12" i="85"/>
  <c r="E12" i="85"/>
  <c r="L11" i="85"/>
  <c r="E11" i="85"/>
  <c r="F11" i="85" s="1"/>
  <c r="L10" i="85"/>
  <c r="F10" i="85"/>
  <c r="E10" i="85"/>
  <c r="L9" i="85"/>
  <c r="E9" i="85"/>
  <c r="F9" i="85" s="1"/>
  <c r="L8" i="85"/>
  <c r="F8" i="85"/>
  <c r="E8" i="85"/>
  <c r="E34" i="85" s="1"/>
  <c r="E7" i="85"/>
  <c r="G17" i="85" l="1"/>
  <c r="J17" i="85" s="1"/>
  <c r="G27" i="85"/>
  <c r="I27" i="85" s="1"/>
  <c r="J27" i="85" s="1"/>
  <c r="G29" i="85"/>
  <c r="J29" i="85" s="1"/>
  <c r="E39" i="85"/>
  <c r="G43" i="85"/>
  <c r="J43" i="85" s="1"/>
  <c r="G45" i="85"/>
  <c r="F17" i="85"/>
  <c r="F19" i="85"/>
  <c r="G19" i="85" s="1"/>
  <c r="I19" i="85" s="1"/>
  <c r="J19" i="85" s="1"/>
  <c r="F21" i="85"/>
  <c r="G21" i="85" s="1"/>
  <c r="F23" i="85"/>
  <c r="G23" i="85" s="1"/>
  <c r="I23" i="85" s="1"/>
  <c r="J23" i="85" s="1"/>
  <c r="F25" i="85"/>
  <c r="G25" i="85" s="1"/>
  <c r="I25" i="85" s="1"/>
  <c r="J25" i="85" s="1"/>
  <c r="F27" i="85"/>
  <c r="F29" i="85"/>
  <c r="F31" i="85"/>
  <c r="G31" i="85" s="1"/>
  <c r="F33" i="85"/>
  <c r="G33" i="85" s="1"/>
  <c r="F35" i="85"/>
  <c r="F39" i="85" s="1"/>
  <c r="F41" i="85"/>
  <c r="F49" i="85" s="1"/>
  <c r="F43" i="85"/>
  <c r="F45" i="85"/>
  <c r="F47" i="85"/>
  <c r="G47" i="85" s="1"/>
  <c r="G18" i="85"/>
  <c r="I18" i="85" s="1"/>
  <c r="J18" i="85" s="1"/>
  <c r="G20" i="85"/>
  <c r="I20" i="85" s="1"/>
  <c r="J20" i="85" s="1"/>
  <c r="G22" i="85"/>
  <c r="I22" i="85" s="1"/>
  <c r="G24" i="85"/>
  <c r="G26" i="85"/>
  <c r="G28" i="85"/>
  <c r="I28" i="85" s="1"/>
  <c r="J28" i="85" s="1"/>
  <c r="G30" i="85"/>
  <c r="G32" i="85"/>
  <c r="G42" i="85"/>
  <c r="G44" i="85"/>
  <c r="G46" i="85"/>
  <c r="G48" i="85"/>
  <c r="J48" i="85" s="1"/>
  <c r="F7" i="85"/>
  <c r="G9" i="85"/>
  <c r="G10" i="85"/>
  <c r="G11" i="85"/>
  <c r="G12" i="85"/>
  <c r="G13" i="85"/>
  <c r="G14" i="85"/>
  <c r="G15" i="85"/>
  <c r="G16" i="85"/>
  <c r="H51" i="85"/>
  <c r="H52" i="85" s="1"/>
  <c r="I24" i="85"/>
  <c r="J24" i="85" s="1"/>
  <c r="I26" i="85"/>
  <c r="J26" i="85" s="1"/>
  <c r="I30" i="85"/>
  <c r="J30" i="85" s="1"/>
  <c r="I43" i="85"/>
  <c r="J44" i="85"/>
  <c r="I44" i="85"/>
  <c r="I46" i="85"/>
  <c r="J46" i="85" s="1"/>
  <c r="I48" i="85"/>
  <c r="G8" i="85"/>
  <c r="E50" i="85"/>
  <c r="E51" i="85" s="1"/>
  <c r="E52" i="85" s="1"/>
  <c r="G36" i="85"/>
  <c r="G37" i="85"/>
  <c r="G38" i="85"/>
  <c r="G40" i="85"/>
  <c r="I33" i="85" l="1"/>
  <c r="J33" i="85" s="1"/>
  <c r="J21" i="85"/>
  <c r="I21" i="85"/>
  <c r="I47" i="85"/>
  <c r="J47" i="85"/>
  <c r="I31" i="85"/>
  <c r="J31" i="85"/>
  <c r="J22" i="85"/>
  <c r="F50" i="85"/>
  <c r="F34" i="85"/>
  <c r="F51" i="85" s="1"/>
  <c r="F52" i="85" s="1"/>
  <c r="G41" i="85"/>
  <c r="G35" i="85"/>
  <c r="I45" i="85"/>
  <c r="J45" i="85" s="1"/>
  <c r="I42" i="85"/>
  <c r="J42" i="85" s="1"/>
  <c r="I32" i="85"/>
  <c r="J32" i="85" s="1"/>
  <c r="I29" i="85"/>
  <c r="I17" i="85"/>
  <c r="G39" i="85"/>
  <c r="J35" i="85"/>
  <c r="I35" i="85"/>
  <c r="J37" i="85"/>
  <c r="I37" i="85"/>
  <c r="J15" i="85"/>
  <c r="I15" i="85"/>
  <c r="J13" i="85"/>
  <c r="I13" i="85"/>
  <c r="J11" i="85"/>
  <c r="I11" i="85"/>
  <c r="J9" i="85"/>
  <c r="I9" i="85"/>
  <c r="G49" i="85"/>
  <c r="I40" i="85"/>
  <c r="I38" i="85"/>
  <c r="J38" i="85" s="1"/>
  <c r="I36" i="85"/>
  <c r="J36" i="85" s="1"/>
  <c r="G34" i="85"/>
  <c r="I8" i="85"/>
  <c r="J8" i="85" s="1"/>
  <c r="I16" i="85"/>
  <c r="J16" i="85" s="1"/>
  <c r="J14" i="85"/>
  <c r="I14" i="85"/>
  <c r="I12" i="85"/>
  <c r="J12" i="85" s="1"/>
  <c r="J10" i="85"/>
  <c r="I10" i="85"/>
  <c r="G7" i="85"/>
  <c r="I41" i="85" l="1"/>
  <c r="I49" i="85" s="1"/>
  <c r="J49" i="85" s="1"/>
  <c r="J41" i="85"/>
  <c r="I7" i="85"/>
  <c r="J7" i="85"/>
  <c r="I34" i="85"/>
  <c r="J34" i="85"/>
  <c r="J40" i="85"/>
  <c r="I39" i="85"/>
  <c r="G50" i="85"/>
  <c r="J39" i="85"/>
  <c r="J50" i="85" l="1"/>
  <c r="I50" i="85"/>
  <c r="G51" i="85"/>
  <c r="I52" i="85"/>
  <c r="I51" i="85"/>
  <c r="J51" i="85" l="1"/>
  <c r="G52" i="85"/>
  <c r="J52" i="85" s="1"/>
</calcChain>
</file>

<file path=xl/sharedStrings.xml><?xml version="1.0" encoding="utf-8"?>
<sst xmlns="http://schemas.openxmlformats.org/spreadsheetml/2006/main" count="116" uniqueCount="112">
  <si>
    <t>市町村計</t>
  </si>
  <si>
    <t>町村計</t>
  </si>
  <si>
    <t>町</t>
  </si>
  <si>
    <t>立川市</t>
  </si>
  <si>
    <t>立</t>
  </si>
  <si>
    <t>武蔵野市</t>
  </si>
  <si>
    <t>武</t>
  </si>
  <si>
    <t>三鷹市</t>
  </si>
  <si>
    <t>三</t>
  </si>
  <si>
    <t>青梅市</t>
  </si>
  <si>
    <t>青</t>
  </si>
  <si>
    <t>府中市</t>
  </si>
  <si>
    <t>府</t>
  </si>
  <si>
    <t>昭島市</t>
  </si>
  <si>
    <t>昭</t>
  </si>
  <si>
    <t>調布市</t>
  </si>
  <si>
    <t>調</t>
  </si>
  <si>
    <t>町田市</t>
  </si>
  <si>
    <t>小金井市</t>
  </si>
  <si>
    <t>金</t>
  </si>
  <si>
    <t>小平市</t>
  </si>
  <si>
    <t>平</t>
  </si>
  <si>
    <t>日野市</t>
  </si>
  <si>
    <t>日</t>
  </si>
  <si>
    <t>東村山市</t>
  </si>
  <si>
    <t>東</t>
  </si>
  <si>
    <t>国分寺市</t>
  </si>
  <si>
    <t>分</t>
  </si>
  <si>
    <t>国立市</t>
  </si>
  <si>
    <t>国</t>
  </si>
  <si>
    <t>福生市</t>
  </si>
  <si>
    <t>福</t>
  </si>
  <si>
    <t>狛江市</t>
  </si>
  <si>
    <t>狛</t>
  </si>
  <si>
    <t>東大和市</t>
  </si>
  <si>
    <t>清瀬市</t>
  </si>
  <si>
    <t>清</t>
  </si>
  <si>
    <t>東久留米市</t>
  </si>
  <si>
    <t>久</t>
  </si>
  <si>
    <t>武蔵村山市</t>
  </si>
  <si>
    <t>村</t>
  </si>
  <si>
    <t>多摩市</t>
  </si>
  <si>
    <t>多</t>
  </si>
  <si>
    <t>稲城市</t>
  </si>
  <si>
    <t>稲</t>
  </si>
  <si>
    <t>羽村市</t>
  </si>
  <si>
    <t>羽</t>
  </si>
  <si>
    <t>あきる野市</t>
  </si>
  <si>
    <t>あ</t>
  </si>
  <si>
    <t>西東京市</t>
  </si>
  <si>
    <t>西</t>
  </si>
  <si>
    <t>瑞穂町</t>
  </si>
  <si>
    <t>瑞</t>
  </si>
  <si>
    <t>日の出町</t>
  </si>
  <si>
    <t>檜原村</t>
  </si>
  <si>
    <t>檜</t>
  </si>
  <si>
    <t>奥多摩町</t>
  </si>
  <si>
    <t>奥</t>
  </si>
  <si>
    <t>大島町</t>
  </si>
  <si>
    <t>大</t>
  </si>
  <si>
    <t>利島村</t>
  </si>
  <si>
    <t>利</t>
  </si>
  <si>
    <t>新島村</t>
  </si>
  <si>
    <t>新</t>
  </si>
  <si>
    <t>神津島村</t>
  </si>
  <si>
    <t>神</t>
  </si>
  <si>
    <t>三宅村</t>
  </si>
  <si>
    <t>御蔵島村</t>
  </si>
  <si>
    <t>御</t>
  </si>
  <si>
    <t>八丈町</t>
  </si>
  <si>
    <t>八</t>
  </si>
  <si>
    <t>小笠原村</t>
  </si>
  <si>
    <t>小</t>
  </si>
  <si>
    <t>基準財政需要額</t>
  </si>
  <si>
    <t>増減率</t>
  </si>
  <si>
    <t>青ヶ島村</t>
  </si>
  <si>
    <t>（注）（1）基準財政需要額及び基準財政収入額は錯誤含みの数値である。</t>
    <rPh sb="6" eb="8">
      <t>キジュン</t>
    </rPh>
    <rPh sb="8" eb="10">
      <t>ザイセイ</t>
    </rPh>
    <rPh sb="10" eb="13">
      <t>ジュヨウガク</t>
    </rPh>
    <rPh sb="13" eb="14">
      <t>オヨ</t>
    </rPh>
    <rPh sb="15" eb="17">
      <t>キジュン</t>
    </rPh>
    <rPh sb="17" eb="19">
      <t>ザイセイ</t>
    </rPh>
    <rPh sb="19" eb="22">
      <t>シュウニュウガク</t>
    </rPh>
    <rPh sb="23" eb="25">
      <t>サクゴ</t>
    </rPh>
    <rPh sb="25" eb="26">
      <t>フク</t>
    </rPh>
    <rPh sb="28" eb="30">
      <t>スウチ</t>
    </rPh>
    <phoneticPr fontId="8"/>
  </si>
  <si>
    <t>区市町村計</t>
  </si>
  <si>
    <t>島しょ計</t>
  </si>
  <si>
    <t>西多摩計</t>
  </si>
  <si>
    <t>市　　計</t>
    <phoneticPr fontId="8"/>
  </si>
  <si>
    <t>大</t>
    <rPh sb="0" eb="1">
      <t>ダイ</t>
    </rPh>
    <phoneticPr fontId="27"/>
  </si>
  <si>
    <t>八王子市</t>
    <phoneticPr fontId="2"/>
  </si>
  <si>
    <t>特</t>
  </si>
  <si>
    <t>特別区</t>
  </si>
  <si>
    <t>％</t>
  </si>
  <si>
    <t>キ</t>
  </si>
  <si>
    <t>カ</t>
  </si>
  <si>
    <t>オ</t>
  </si>
  <si>
    <t>エ</t>
  </si>
  <si>
    <t>ウ</t>
  </si>
  <si>
    <t>イ</t>
  </si>
  <si>
    <t>ア</t>
  </si>
  <si>
    <t>調整率</t>
    <rPh sb="0" eb="2">
      <t>チョウセイ</t>
    </rPh>
    <rPh sb="2" eb="3">
      <t>リツ</t>
    </rPh>
    <phoneticPr fontId="8"/>
  </si>
  <si>
    <t>キ／カ×100</t>
    <phoneticPr fontId="8"/>
  </si>
  <si>
    <t>（オ－カ）</t>
  </si>
  <si>
    <t>（ウ－エ）</t>
  </si>
  <si>
    <t>増減額</t>
  </si>
  <si>
    <t>決定額</t>
  </si>
  <si>
    <t>（ア－イ）</t>
  </si>
  <si>
    <t>区   　分</t>
    <phoneticPr fontId="8"/>
  </si>
  <si>
    <t>対前年度比較</t>
    <rPh sb="1" eb="2">
      <t>ゼン</t>
    </rPh>
    <phoneticPr fontId="8"/>
  </si>
  <si>
    <t>調整額</t>
  </si>
  <si>
    <t>交付基準額</t>
  </si>
  <si>
    <t>基準財政収入額</t>
  </si>
  <si>
    <t>（単位：千円）</t>
    <phoneticPr fontId="2"/>
  </si>
  <si>
    <t>　　（３）　地方交付税に関する調</t>
    <rPh sb="6" eb="8">
      <t>チホウ</t>
    </rPh>
    <rPh sb="8" eb="11">
      <t>コウフゼイ</t>
    </rPh>
    <rPh sb="12" eb="13">
      <t>カン</t>
    </rPh>
    <rPh sb="15" eb="16">
      <t>シラベ</t>
    </rPh>
    <phoneticPr fontId="8"/>
  </si>
  <si>
    <t>　　　（2）特別区とは、特別区の区域内で都及び特別区が行う市町村行政を算定する大都市分をいう。</t>
    <phoneticPr fontId="8"/>
  </si>
  <si>
    <t>令和２年度決定額</t>
    <rPh sb="0" eb="2">
      <t>レイワ</t>
    </rPh>
    <rPh sb="5" eb="7">
      <t>ケッテイ</t>
    </rPh>
    <rPh sb="7" eb="8">
      <t>ガク</t>
    </rPh>
    <phoneticPr fontId="8"/>
  </si>
  <si>
    <t>普通交付税</t>
    <phoneticPr fontId="2"/>
  </si>
  <si>
    <t>（ア×0.000000000）</t>
    <phoneticPr fontId="8"/>
  </si>
  <si>
    <t>　　　　ア　令和３年度　普通交付税（再算定後）</t>
    <rPh sb="6" eb="8">
      <t>レイワ</t>
    </rPh>
    <rPh sb="9" eb="11">
      <t>ネンド</t>
    </rPh>
    <rPh sb="10" eb="11">
      <t>ド</t>
    </rPh>
    <rPh sb="11" eb="13">
      <t>ヘイネンド</t>
    </rPh>
    <rPh sb="12" eb="14">
      <t>フツウ</t>
    </rPh>
    <rPh sb="14" eb="17">
      <t>コウフゼイ</t>
    </rPh>
    <rPh sb="18" eb="19">
      <t>サイ</t>
    </rPh>
    <rPh sb="19" eb="21">
      <t>サンテイ</t>
    </rPh>
    <rPh sb="21" eb="22">
      <t>ゴ</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</si>
</sst>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0.0;&quot;△ &quot;#,##0.0"/>
    <numFmt numFmtId="178" formatCode="#,##0.0;[Red]\-#,##0.0"/>
    <numFmt numFmtId="179" formatCode="#,##0.000000000;[Red]\-#,##0.000000000"/>
  </numFmts>
  <fonts count="29">
    <font>
      <sz val="11"/>
      <color theme="1"/>
      <name val="ＭＳ Ｐゴシック"/>
      <family val="2"/>
      <scheme val="minor"/>
    </font>
    <font>
      <sz val="11"/>
      <name val="ＭＳ Ｐゴシック"/>
      <family val="3"/>
      <charset val="128"/>
    </font>
    <font>
      <sz val="6"/>
      <name val="ＭＳ Ｐゴシック"/>
      <family val="3"/>
      <charset val="128"/>
      <scheme val="minor"/>
    </font>
    <font>
      <sz val="11"/>
      <name val="明朝"/>
      <family val="1"/>
      <charset val="128"/>
    </font>
    <font>
      <sz val="10"/>
      <name val="ＭＳ Ｐ明朝"/>
      <family val="1"/>
      <charset val="128"/>
    </font>
    <font>
      <sz val="14"/>
      <name val="Terminal"/>
      <charset val="128"/>
    </font>
    <font>
      <sz val="12"/>
      <name val="ＭＳ Ｐ明朝"/>
      <family val="1"/>
      <charset val="128"/>
    </font>
    <font>
      <sz val="11"/>
      <name val="ＭＳ Ｐ明朝"/>
      <family val="1"/>
      <charset val="128"/>
    </font>
    <font>
      <sz val="14"/>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0"/>
      <name val="ＭＳ Ｐ明朝"/>
      <family val="1"/>
      <charset val="128"/>
    </font>
    <font>
      <sz val="14"/>
      <name val="ＭＳ Ｐゴシック"/>
      <family val="3"/>
      <charset val="128"/>
    </font>
    <font>
      <sz val="10"/>
      <name val="ＭＳ Ｐゴシック"/>
      <family val="3"/>
      <charset val="128"/>
    </font>
  </fonts>
  <fills count="25">
    <fill>
      <patternFill patternType="none"/>
    </fill>
    <fill>
      <patternFill patternType="gray125"/>
    </fill>
    <fill>
      <patternFill patternType="solid">
        <fgColor indexed="9"/>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63">
    <border>
      <left/>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8"/>
      </left>
      <right/>
      <top/>
      <bottom/>
      <diagonal/>
    </border>
    <border>
      <left style="thin">
        <color indexed="8"/>
      </left>
      <right style="thin">
        <color indexed="8"/>
      </right>
      <top/>
      <bottom/>
      <diagonal/>
    </border>
    <border>
      <left/>
      <right style="thin">
        <color indexed="8"/>
      </right>
      <top/>
      <bottom/>
      <diagonal/>
    </border>
    <border>
      <left style="thin">
        <color indexed="8"/>
      </left>
      <right/>
      <top/>
      <bottom style="thin">
        <color indexed="8"/>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8"/>
      </left>
      <right style="thin">
        <color indexed="8"/>
      </right>
      <top style="thin">
        <color indexed="64"/>
      </top>
      <bottom style="medium">
        <color indexed="64"/>
      </bottom>
      <diagonal/>
    </border>
    <border>
      <left style="thin">
        <color indexed="8"/>
      </left>
      <right style="thin">
        <color indexed="8"/>
      </right>
      <top style="hair">
        <color indexed="8"/>
      </top>
      <bottom style="hair">
        <color indexed="8"/>
      </bottom>
      <diagonal/>
    </border>
    <border>
      <left style="thin">
        <color indexed="8"/>
      </left>
      <right style="thin">
        <color indexed="8"/>
      </right>
      <top/>
      <bottom style="thin">
        <color indexed="64"/>
      </bottom>
      <diagonal/>
    </border>
    <border>
      <left style="thin">
        <color indexed="8"/>
      </left>
      <right style="thin">
        <color indexed="8"/>
      </right>
      <top/>
      <bottom style="hair">
        <color indexed="8"/>
      </bottom>
      <diagonal/>
    </border>
    <border>
      <left style="thin">
        <color indexed="8"/>
      </left>
      <right style="thin">
        <color indexed="8"/>
      </right>
      <top style="hair">
        <color indexed="8"/>
      </top>
      <bottom/>
      <diagonal/>
    </border>
    <border>
      <left/>
      <right style="medium">
        <color indexed="8"/>
      </right>
      <top style="thin">
        <color indexed="8"/>
      </top>
      <bottom style="medium">
        <color indexed="8"/>
      </bottom>
      <diagonal/>
    </border>
    <border>
      <left style="thin">
        <color indexed="8"/>
      </left>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medium">
        <color indexed="8"/>
      </left>
      <right style="thin">
        <color indexed="8"/>
      </right>
      <top style="thin">
        <color indexed="8"/>
      </top>
      <bottom style="medium">
        <color indexed="8"/>
      </bottom>
      <diagonal/>
    </border>
    <border>
      <left/>
      <right style="medium">
        <color indexed="8"/>
      </right>
      <top style="thin">
        <color indexed="8"/>
      </top>
      <bottom style="thin">
        <color indexed="8"/>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hair">
        <color indexed="8"/>
      </top>
      <bottom style="thin">
        <color indexed="8"/>
      </bottom>
      <diagonal/>
    </border>
    <border>
      <left style="thin">
        <color indexed="8"/>
      </left>
      <right style="thin">
        <color indexed="8"/>
      </right>
      <top style="hair">
        <color indexed="8"/>
      </top>
      <bottom style="thin">
        <color indexed="8"/>
      </bottom>
      <diagonal/>
    </border>
    <border>
      <left style="medium">
        <color indexed="8"/>
      </left>
      <right style="thin">
        <color indexed="8"/>
      </right>
      <top style="hair">
        <color indexed="8"/>
      </top>
      <bottom style="thin">
        <color indexed="8"/>
      </bottom>
      <diagonal/>
    </border>
    <border>
      <left style="thin">
        <color indexed="8"/>
      </left>
      <right style="medium">
        <color indexed="8"/>
      </right>
      <top style="hair">
        <color indexed="8"/>
      </top>
      <bottom style="hair">
        <color indexed="8"/>
      </bottom>
      <diagonal/>
    </border>
    <border>
      <left style="medium">
        <color indexed="8"/>
      </left>
      <right style="thin">
        <color indexed="8"/>
      </right>
      <top style="hair">
        <color indexed="8"/>
      </top>
      <bottom style="hair">
        <color indexed="8"/>
      </bottom>
      <diagonal/>
    </border>
    <border>
      <left style="thin">
        <color indexed="8"/>
      </left>
      <right style="medium">
        <color indexed="8"/>
      </right>
      <top style="thin">
        <color indexed="8"/>
      </top>
      <bottom style="hair">
        <color indexed="8"/>
      </bottom>
      <diagonal/>
    </border>
    <border>
      <left style="medium">
        <color indexed="8"/>
      </left>
      <right style="thin">
        <color indexed="8"/>
      </right>
      <top style="thin">
        <color indexed="8"/>
      </top>
      <bottom style="hair">
        <color indexed="8"/>
      </bottom>
      <diagonal/>
    </border>
    <border>
      <left style="thin">
        <color indexed="8"/>
      </left>
      <right style="thin">
        <color indexed="8"/>
      </right>
      <top style="thin">
        <color indexed="64"/>
      </top>
      <bottom style="thin">
        <color indexed="8"/>
      </bottom>
      <diagonal/>
    </border>
    <border>
      <left style="thin">
        <color indexed="8"/>
      </left>
      <right style="medium">
        <color indexed="8"/>
      </right>
      <top style="hair">
        <color indexed="8"/>
      </top>
      <bottom/>
      <diagonal/>
    </border>
    <border>
      <left style="medium">
        <color indexed="8"/>
      </left>
      <right style="thin">
        <color indexed="8"/>
      </right>
      <top style="hair">
        <color indexed="8"/>
      </top>
      <bottom/>
      <diagonal/>
    </border>
    <border>
      <left style="thin">
        <color indexed="8"/>
      </left>
      <right style="medium">
        <color indexed="8"/>
      </right>
      <top/>
      <bottom style="hair">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64"/>
      </top>
      <bottom style="hair">
        <color indexed="8"/>
      </bottom>
      <diagonal/>
    </border>
    <border>
      <left style="medium">
        <color indexed="8"/>
      </left>
      <right style="thin">
        <color indexed="8"/>
      </right>
      <top/>
      <bottom style="hair">
        <color indexed="8"/>
      </bottom>
      <diagonal/>
    </border>
    <border>
      <left style="thin">
        <color indexed="8"/>
      </left>
      <right style="medium">
        <color indexed="8"/>
      </right>
      <top/>
      <bottom style="thin">
        <color indexed="64"/>
      </bottom>
      <diagonal/>
    </border>
    <border>
      <left style="medium">
        <color indexed="8"/>
      </left>
      <right style="thin">
        <color indexed="8"/>
      </right>
      <top style="thin">
        <color indexed="8"/>
      </top>
      <bottom style="thin">
        <color indexed="64"/>
      </bottom>
      <diagonal/>
    </border>
    <border>
      <left style="thin">
        <color indexed="64"/>
      </left>
      <right style="medium">
        <color indexed="8"/>
      </right>
      <top/>
      <bottom style="thin">
        <color indexed="64"/>
      </bottom>
      <diagonal/>
    </border>
    <border>
      <left/>
      <right style="thin">
        <color indexed="64"/>
      </right>
      <top/>
      <bottom style="thin">
        <color indexed="8"/>
      </bottom>
      <diagonal/>
    </border>
    <border>
      <left style="thin">
        <color indexed="8"/>
      </left>
      <right style="thin">
        <color indexed="64"/>
      </right>
      <top/>
      <bottom style="thin">
        <color indexed="8"/>
      </bottom>
      <diagonal/>
    </border>
    <border>
      <left style="thin">
        <color indexed="8"/>
      </left>
      <right style="thin">
        <color indexed="8"/>
      </right>
      <top/>
      <bottom style="thin">
        <color indexed="8"/>
      </bottom>
      <diagonal/>
    </border>
    <border>
      <left style="medium">
        <color indexed="8"/>
      </left>
      <right/>
      <top/>
      <bottom style="thin">
        <color indexed="8"/>
      </bottom>
      <diagonal/>
    </border>
    <border>
      <left style="thin">
        <color indexed="64"/>
      </left>
      <right style="medium">
        <color indexed="8"/>
      </right>
      <top/>
      <bottom/>
      <diagonal/>
    </border>
    <border>
      <left style="thin">
        <color indexed="8"/>
      </left>
      <right style="thin">
        <color indexed="64"/>
      </right>
      <top/>
      <bottom/>
      <diagonal/>
    </border>
    <border>
      <left style="medium">
        <color indexed="8"/>
      </left>
      <right/>
      <top/>
      <bottom/>
      <diagonal/>
    </border>
    <border>
      <left style="thin">
        <color indexed="64"/>
      </left>
      <right style="thin">
        <color indexed="8"/>
      </right>
      <top/>
      <bottom/>
      <diagonal/>
    </border>
    <border>
      <left style="thin">
        <color indexed="64"/>
      </left>
      <right style="medium">
        <color indexed="8"/>
      </right>
      <top style="medium">
        <color indexed="8"/>
      </top>
      <bottom/>
      <diagonal/>
    </border>
    <border>
      <left/>
      <right style="thin">
        <color indexed="64"/>
      </right>
      <top style="medium">
        <color indexed="8"/>
      </top>
      <bottom style="thin">
        <color indexed="64"/>
      </bottom>
      <diagonal/>
    </border>
    <border>
      <left/>
      <right/>
      <top style="medium">
        <color indexed="8"/>
      </top>
      <bottom style="thin">
        <color indexed="64"/>
      </bottom>
      <diagonal/>
    </border>
    <border>
      <left style="thin">
        <color indexed="64"/>
      </left>
      <right/>
      <top style="medium">
        <color indexed="8"/>
      </top>
      <bottom style="thin">
        <color indexed="64"/>
      </bottom>
      <diagonal/>
    </border>
    <border>
      <left style="thin">
        <color indexed="8"/>
      </left>
      <right style="thin">
        <color indexed="64"/>
      </right>
      <top style="medium">
        <color indexed="8"/>
      </top>
      <bottom/>
      <diagonal/>
    </border>
    <border>
      <left/>
      <right style="thin">
        <color indexed="8"/>
      </right>
      <top style="medium">
        <color indexed="8"/>
      </top>
      <bottom/>
      <diagonal/>
    </border>
    <border>
      <left style="thin">
        <color indexed="8"/>
      </left>
      <right style="thin">
        <color indexed="8"/>
      </right>
      <top style="medium">
        <color indexed="8"/>
      </top>
      <bottom/>
      <diagonal/>
    </border>
    <border>
      <left style="medium">
        <color indexed="8"/>
      </left>
      <right/>
      <top style="medium">
        <color indexed="8"/>
      </top>
      <bottom/>
      <diagonal/>
    </border>
  </borders>
  <cellStyleXfs count="55">
    <xf numFmtId="0" fontId="0" fillId="0" borderId="0"/>
    <xf numFmtId="0" fontId="1" fillId="0" borderId="0"/>
    <xf numFmtId="38" fontId="3" fillId="0" borderId="0" applyFont="0" applyFill="0" applyBorder="0" applyAlignment="0" applyProtection="0"/>
    <xf numFmtId="0" fontId="3" fillId="0" borderId="0"/>
    <xf numFmtId="0" fontId="1" fillId="0" borderId="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0" fontId="5" fillId="0" borderId="0"/>
    <xf numFmtId="0" fontId="8" fillId="2" borderId="0"/>
    <xf numFmtId="0" fontId="4" fillId="0" borderId="0"/>
    <xf numFmtId="38" fontId="4" fillId="0" borderId="0" applyFont="0" applyFill="0" applyBorder="0" applyAlignment="0" applyProtection="0"/>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6" borderId="0" applyNumberFormat="0" applyBorder="0" applyAlignment="0" applyProtection="0">
      <alignment vertical="center"/>
    </xf>
    <xf numFmtId="0" fontId="9" fillId="9" borderId="0" applyNumberFormat="0" applyBorder="0" applyAlignment="0" applyProtection="0">
      <alignment vertical="center"/>
    </xf>
    <xf numFmtId="0" fontId="9" fillId="12" borderId="0" applyNumberFormat="0" applyBorder="0" applyAlignment="0" applyProtection="0">
      <alignment vertical="center"/>
    </xf>
    <xf numFmtId="0" fontId="10" fillId="13"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20" borderId="0" applyNumberFormat="0" applyBorder="0" applyAlignment="0" applyProtection="0">
      <alignment vertical="center"/>
    </xf>
    <xf numFmtId="0" fontId="11" fillId="0" borderId="0" applyNumberFormat="0" applyFill="0" applyBorder="0" applyAlignment="0" applyProtection="0">
      <alignment vertical="center"/>
    </xf>
    <xf numFmtId="0" fontId="12" fillId="21" borderId="7" applyNumberFormat="0" applyAlignment="0" applyProtection="0">
      <alignment vertical="center"/>
    </xf>
    <xf numFmtId="0" fontId="13" fillId="22" borderId="0" applyNumberFormat="0" applyBorder="0" applyAlignment="0" applyProtection="0">
      <alignment vertical="center"/>
    </xf>
    <xf numFmtId="0" fontId="1" fillId="23" borderId="8" applyNumberFormat="0" applyFont="0" applyAlignment="0" applyProtection="0">
      <alignment vertical="center"/>
    </xf>
    <xf numFmtId="0" fontId="14" fillId="0" borderId="9" applyNumberFormat="0" applyFill="0" applyAlignment="0" applyProtection="0">
      <alignment vertical="center"/>
    </xf>
    <xf numFmtId="0" fontId="15" fillId="4" borderId="0" applyNumberFormat="0" applyBorder="0" applyAlignment="0" applyProtection="0">
      <alignment vertical="center"/>
    </xf>
    <xf numFmtId="0" fontId="16" fillId="24" borderId="10" applyNumberFormat="0" applyAlignment="0" applyProtection="0">
      <alignment vertical="center"/>
    </xf>
    <xf numFmtId="0" fontId="17" fillId="0" borderId="0" applyNumberFormat="0" applyFill="0" applyBorder="0" applyAlignment="0" applyProtection="0">
      <alignment vertical="center"/>
    </xf>
    <xf numFmtId="38" fontId="1" fillId="0" borderId="0" applyFont="0" applyFill="0" applyBorder="0" applyAlignment="0" applyProtection="0"/>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0" fillId="0" borderId="0" applyNumberFormat="0" applyFill="0" applyBorder="0" applyAlignment="0" applyProtection="0">
      <alignment vertical="center"/>
    </xf>
    <xf numFmtId="0" fontId="21" fillId="0" borderId="14" applyNumberFormat="0" applyFill="0" applyAlignment="0" applyProtection="0">
      <alignment vertical="center"/>
    </xf>
    <xf numFmtId="0" fontId="22" fillId="24" borderId="15" applyNumberFormat="0" applyAlignment="0" applyProtection="0">
      <alignment vertical="center"/>
    </xf>
    <xf numFmtId="0" fontId="23" fillId="0" borderId="0" applyNumberFormat="0" applyFill="0" applyBorder="0" applyAlignment="0" applyProtection="0">
      <alignment vertical="center"/>
    </xf>
    <xf numFmtId="0" fontId="24" fillId="8" borderId="10" applyNumberFormat="0" applyAlignment="0" applyProtection="0">
      <alignment vertical="center"/>
    </xf>
    <xf numFmtId="0" fontId="8" fillId="0" borderId="0"/>
    <xf numFmtId="0" fontId="25" fillId="5" borderId="0" applyNumberFormat="0" applyBorder="0" applyAlignment="0" applyProtection="0">
      <alignment vertical="center"/>
    </xf>
    <xf numFmtId="9" fontId="1" fillId="0" borderId="0" applyFont="0" applyFill="0" applyBorder="0" applyAlignment="0" applyProtection="0"/>
  </cellStyleXfs>
  <cellXfs count="85">
    <xf numFmtId="0" fontId="0" fillId="0" borderId="0" xfId="0"/>
    <xf numFmtId="38" fontId="6" fillId="0" borderId="0" xfId="5" applyFont="1" applyFill="1"/>
    <xf numFmtId="38" fontId="4" fillId="0" borderId="0" xfId="5" applyFont="1" applyFill="1"/>
    <xf numFmtId="179" fontId="4" fillId="0" borderId="0" xfId="5" applyNumberFormat="1" applyFont="1" applyFill="1" applyProtection="1">
      <protection locked="0"/>
    </xf>
    <xf numFmtId="38" fontId="26" fillId="0" borderId="0" xfId="5" applyFont="1" applyFill="1"/>
    <xf numFmtId="179" fontId="4" fillId="0" borderId="0" xfId="5" applyNumberFormat="1" applyFont="1" applyFill="1"/>
    <xf numFmtId="38" fontId="4" fillId="0" borderId="0" xfId="5" applyFont="1" applyFill="1" applyAlignment="1">
      <alignment horizontal="center"/>
    </xf>
    <xf numFmtId="38" fontId="4" fillId="0" borderId="0" xfId="5" applyFont="1" applyFill="1" applyBorder="1" applyAlignment="1">
      <alignment horizontal="distributed" vertical="center"/>
    </xf>
    <xf numFmtId="38" fontId="4" fillId="0" borderId="3" xfId="5" applyFont="1" applyFill="1" applyBorder="1" applyAlignment="1">
      <alignment horizontal="center" vertical="center"/>
    </xf>
    <xf numFmtId="38" fontId="4" fillId="0" borderId="0" xfId="5" applyFont="1" applyFill="1" applyAlignment="1">
      <alignment horizontal="distributed"/>
    </xf>
    <xf numFmtId="38" fontId="7" fillId="0" borderId="0" xfId="5" applyFont="1" applyFill="1"/>
    <xf numFmtId="38" fontId="7" fillId="0" borderId="0" xfId="5" applyFont="1" applyFill="1" applyAlignment="1">
      <alignment horizontal="right"/>
    </xf>
    <xf numFmtId="38" fontId="7" fillId="0" borderId="0" xfId="5" applyFont="1" applyFill="1" applyBorder="1"/>
    <xf numFmtId="179" fontId="4" fillId="0" borderId="0" xfId="43" applyNumberFormat="1" applyFont="1" applyAlignment="1">
      <alignment vertical="center"/>
    </xf>
    <xf numFmtId="38" fontId="4" fillId="0" borderId="62" xfId="5" applyFont="1" applyFill="1" applyBorder="1" applyAlignment="1">
      <alignment horizontal="distributed" vertical="center"/>
    </xf>
    <xf numFmtId="38" fontId="4" fillId="0" borderId="61" xfId="5" applyFont="1" applyFill="1" applyBorder="1" applyAlignment="1">
      <alignment horizontal="distributed" vertical="center"/>
    </xf>
    <xf numFmtId="38" fontId="4" fillId="0" borderId="60" xfId="5" applyFont="1" applyFill="1" applyBorder="1" applyAlignment="1">
      <alignment horizontal="distributed" vertical="center"/>
    </xf>
    <xf numFmtId="38" fontId="4" fillId="0" borderId="59" xfId="5" applyFont="1" applyFill="1" applyBorder="1" applyAlignment="1">
      <alignment horizontal="distributed" vertical="center"/>
    </xf>
    <xf numFmtId="38" fontId="4" fillId="0" borderId="55" xfId="5" applyFont="1" applyFill="1" applyBorder="1" applyAlignment="1">
      <alignment horizontal="distributed" vertical="center"/>
    </xf>
    <xf numFmtId="38" fontId="4" fillId="0" borderId="53" xfId="5" applyFont="1" applyFill="1" applyBorder="1" applyAlignment="1">
      <alignment horizontal="center" vertical="center"/>
    </xf>
    <xf numFmtId="38" fontId="4" fillId="0" borderId="54" xfId="5" applyFont="1" applyFill="1" applyBorder="1" applyAlignment="1">
      <alignment horizontal="center" vertical="center"/>
    </xf>
    <xf numFmtId="38" fontId="4" fillId="0" borderId="52" xfId="5" applyFont="1" applyFill="1" applyBorder="1" applyAlignment="1">
      <alignment horizontal="distributed" vertical="center"/>
    </xf>
    <xf numFmtId="38" fontId="4" fillId="0" borderId="1" xfId="5" applyFont="1" applyFill="1" applyBorder="1" applyAlignment="1">
      <alignment horizontal="distributed" vertical="center"/>
    </xf>
    <xf numFmtId="38" fontId="4" fillId="0" borderId="51" xfId="5" applyFont="1" applyFill="1" applyBorder="1" applyAlignment="1">
      <alignment horizontal="center" vertical="center"/>
    </xf>
    <xf numFmtId="38" fontId="4" fillId="0" borderId="4" xfId="5" applyFont="1" applyFill="1" applyBorder="1" applyAlignment="1">
      <alignment horizontal="center" vertical="center"/>
    </xf>
    <xf numFmtId="38" fontId="4" fillId="0" borderId="5" xfId="5" applyFont="1" applyFill="1" applyBorder="1" applyAlignment="1">
      <alignment horizontal="center" vertical="center"/>
    </xf>
    <xf numFmtId="38" fontId="4" fillId="0" borderId="52" xfId="5" applyFont="1" applyFill="1" applyBorder="1" applyAlignment="1">
      <alignment horizontal="center" vertical="center"/>
    </xf>
    <xf numFmtId="38" fontId="4" fillId="0" borderId="2" xfId="5" applyFont="1" applyFill="1" applyBorder="1" applyAlignment="1">
      <alignment horizontal="distributed" vertical="center"/>
    </xf>
    <xf numFmtId="38" fontId="4" fillId="0" borderId="50" xfId="5" applyFont="1" applyFill="1" applyBorder="1" applyAlignment="1">
      <alignment horizontal="center" vertical="center"/>
    </xf>
    <xf numFmtId="38" fontId="4" fillId="0" borderId="6" xfId="5" applyFont="1" applyFill="1" applyBorder="1" applyAlignment="1">
      <alignment horizontal="right" vertical="center"/>
    </xf>
    <xf numFmtId="38" fontId="4" fillId="0" borderId="49" xfId="5" applyFont="1" applyFill="1" applyBorder="1" applyAlignment="1">
      <alignment horizontal="right" vertical="center"/>
    </xf>
    <xf numFmtId="38" fontId="4" fillId="0" borderId="48" xfId="5" applyFont="1" applyFill="1" applyBorder="1" applyAlignment="1">
      <alignment horizontal="right" vertical="center"/>
    </xf>
    <xf numFmtId="38" fontId="4" fillId="0" borderId="47" xfId="5" applyFont="1" applyFill="1" applyBorder="1" applyAlignment="1">
      <alignment horizontal="right" vertical="center"/>
    </xf>
    <xf numFmtId="178" fontId="4" fillId="0" borderId="47" xfId="5" applyNumberFormat="1" applyFont="1" applyFill="1" applyBorder="1" applyAlignment="1">
      <alignment horizontal="right" vertical="center"/>
    </xf>
    <xf numFmtId="38" fontId="4" fillId="0" borderId="46" xfId="5" applyFont="1" applyFill="1" applyBorder="1" applyAlignment="1">
      <alignment horizontal="center" vertical="center"/>
    </xf>
    <xf numFmtId="38" fontId="4" fillId="0" borderId="45" xfId="5" applyFont="1" applyFill="1" applyBorder="1" applyAlignment="1">
      <alignment horizontal="distributed" vertical="center"/>
    </xf>
    <xf numFmtId="38" fontId="4" fillId="0" borderId="44" xfId="5" applyFont="1" applyFill="1" applyBorder="1"/>
    <xf numFmtId="38" fontId="4" fillId="0" borderId="43" xfId="5" applyFont="1" applyFill="1" applyBorder="1" applyAlignment="1">
      <alignment horizontal="distributed" vertical="center"/>
    </xf>
    <xf numFmtId="38" fontId="4" fillId="0" borderId="40" xfId="5" applyFont="1" applyFill="1" applyBorder="1"/>
    <xf numFmtId="38" fontId="4" fillId="0" borderId="34" xfId="5" applyFont="1" applyFill="1" applyBorder="1" applyAlignment="1">
      <alignment horizontal="distributed" vertical="center"/>
    </xf>
    <xf numFmtId="38" fontId="4" fillId="0" borderId="33" xfId="5" applyFont="1" applyFill="1" applyBorder="1"/>
    <xf numFmtId="38" fontId="4" fillId="0" borderId="39" xfId="5" applyFont="1" applyFill="1" applyBorder="1" applyAlignment="1">
      <alignment horizontal="distributed" vertical="center"/>
    </xf>
    <xf numFmtId="38" fontId="4" fillId="0" borderId="38" xfId="5" applyFont="1" applyFill="1" applyBorder="1"/>
    <xf numFmtId="38" fontId="4" fillId="0" borderId="32" xfId="5" applyFont="1" applyFill="1" applyBorder="1" applyAlignment="1">
      <alignment horizontal="distributed" vertical="center"/>
    </xf>
    <xf numFmtId="38" fontId="4" fillId="0" borderId="30" xfId="5" applyFont="1" applyFill="1" applyBorder="1"/>
    <xf numFmtId="38" fontId="4" fillId="0" borderId="29" xfId="5" applyFont="1" applyFill="1" applyBorder="1" applyAlignment="1">
      <alignment horizontal="distributed" vertical="center"/>
    </xf>
    <xf numFmtId="38" fontId="4" fillId="0" borderId="25" xfId="5" applyFont="1" applyFill="1" applyBorder="1"/>
    <xf numFmtId="38" fontId="4" fillId="0" borderId="36" xfId="5" applyFont="1" applyFill="1" applyBorder="1" applyAlignment="1">
      <alignment horizontal="distributed" vertical="center"/>
    </xf>
    <xf numFmtId="38" fontId="4" fillId="0" borderId="35" xfId="5" applyFont="1" applyFill="1" applyBorder="1"/>
    <xf numFmtId="38" fontId="4" fillId="0" borderId="21" xfId="5" applyFont="1" applyFill="1" applyBorder="1"/>
    <xf numFmtId="38" fontId="4" fillId="0" borderId="0" xfId="5" applyFont="1" applyFill="1" applyAlignment="1">
      <alignment horizontal="right"/>
    </xf>
    <xf numFmtId="38" fontId="4" fillId="0" borderId="26" xfId="5" applyFont="1" applyFill="1" applyBorder="1" applyAlignment="1" applyProtection="1">
      <alignment horizontal="right" vertical="center"/>
      <protection locked="0"/>
    </xf>
    <xf numFmtId="38" fontId="4" fillId="0" borderId="26" xfId="5" applyFont="1" applyFill="1" applyBorder="1" applyProtection="1">
      <protection locked="0"/>
    </xf>
    <xf numFmtId="38" fontId="4" fillId="0" borderId="26" xfId="5" applyFont="1" applyFill="1" applyBorder="1"/>
    <xf numFmtId="176" fontId="4" fillId="0" borderId="18" xfId="5" applyNumberFormat="1" applyFont="1" applyFill="1" applyBorder="1"/>
    <xf numFmtId="177" fontId="4" fillId="0" borderId="26" xfId="5" applyNumberFormat="1" applyFont="1" applyFill="1" applyBorder="1" applyAlignment="1">
      <alignment horizontal="right"/>
    </xf>
    <xf numFmtId="38" fontId="4" fillId="0" borderId="19" xfId="5" applyFont="1" applyFill="1" applyBorder="1" applyAlignment="1" applyProtection="1">
      <alignment horizontal="right" vertical="center"/>
      <protection locked="0"/>
    </xf>
    <xf numFmtId="38" fontId="4" fillId="0" borderId="19" xfId="5" applyFont="1" applyFill="1" applyBorder="1"/>
    <xf numFmtId="38" fontId="4" fillId="0" borderId="42" xfId="5" applyFont="1" applyFill="1" applyBorder="1"/>
    <xf numFmtId="38" fontId="4" fillId="0" borderId="19" xfId="5" applyFont="1" applyFill="1" applyBorder="1" applyProtection="1">
      <protection locked="0"/>
    </xf>
    <xf numFmtId="176" fontId="4" fillId="0" borderId="19" xfId="5" applyNumberFormat="1" applyFont="1" applyFill="1" applyBorder="1"/>
    <xf numFmtId="177" fontId="4" fillId="0" borderId="41" xfId="5" applyNumberFormat="1" applyFont="1" applyFill="1" applyBorder="1" applyAlignment="1">
      <alignment horizontal="right"/>
    </xf>
    <xf numFmtId="38" fontId="4" fillId="0" borderId="17" xfId="5" applyFont="1" applyFill="1" applyBorder="1" applyProtection="1">
      <protection locked="0"/>
    </xf>
    <xf numFmtId="38" fontId="4" fillId="0" borderId="17" xfId="5" applyFont="1" applyFill="1" applyBorder="1"/>
    <xf numFmtId="177" fontId="4" fillId="0" borderId="17" xfId="5" applyNumberFormat="1" applyFont="1" applyFill="1" applyBorder="1" applyAlignment="1">
      <alignment horizontal="right"/>
    </xf>
    <xf numFmtId="38" fontId="4" fillId="0" borderId="20" xfId="5" applyFont="1" applyFill="1" applyBorder="1" applyProtection="1">
      <protection locked="0"/>
    </xf>
    <xf numFmtId="38" fontId="4" fillId="0" borderId="31" xfId="5" applyFont="1" applyFill="1" applyBorder="1" applyProtection="1">
      <protection locked="0"/>
    </xf>
    <xf numFmtId="38" fontId="4" fillId="0" borderId="20" xfId="5" applyFont="1" applyFill="1" applyBorder="1"/>
    <xf numFmtId="38" fontId="4" fillId="0" borderId="28" xfId="5" applyFont="1" applyFill="1" applyBorder="1" applyAlignment="1">
      <alignment horizontal="right"/>
    </xf>
    <xf numFmtId="38" fontId="4" fillId="0" borderId="37" xfId="5" applyFont="1" applyFill="1" applyBorder="1" applyAlignment="1">
      <alignment horizontal="right"/>
    </xf>
    <xf numFmtId="176" fontId="4" fillId="0" borderId="27" xfId="5" applyNumberFormat="1" applyFont="1" applyFill="1" applyBorder="1" applyAlignment="1">
      <alignment horizontal="right"/>
    </xf>
    <xf numFmtId="179" fontId="4" fillId="0" borderId="4" xfId="5" applyNumberFormat="1" applyFont="1" applyFill="1" applyBorder="1" applyAlignment="1">
      <alignment horizontal="center" vertical="center"/>
    </xf>
    <xf numFmtId="38" fontId="28" fillId="0" borderId="29" xfId="5" applyFont="1" applyFill="1" applyBorder="1" applyAlignment="1">
      <alignment horizontal="distributed" vertical="center"/>
    </xf>
    <xf numFmtId="38" fontId="28" fillId="0" borderId="28" xfId="5" applyFont="1" applyFill="1" applyBorder="1" applyAlignment="1">
      <alignment horizontal="right"/>
    </xf>
    <xf numFmtId="176" fontId="28" fillId="0" borderId="27" xfId="5" applyNumberFormat="1" applyFont="1" applyFill="1" applyBorder="1" applyAlignment="1">
      <alignment horizontal="right"/>
    </xf>
    <xf numFmtId="177" fontId="28" fillId="0" borderId="26" xfId="5" applyNumberFormat="1" applyFont="1" applyFill="1" applyBorder="1" applyAlignment="1">
      <alignment horizontal="right"/>
    </xf>
    <xf numFmtId="38" fontId="28" fillId="0" borderId="24" xfId="5" applyFont="1" applyFill="1" applyBorder="1" applyAlignment="1">
      <alignment horizontal="distributed" vertical="center"/>
    </xf>
    <xf numFmtId="38" fontId="28" fillId="0" borderId="23" xfId="5" applyFont="1" applyFill="1" applyBorder="1" applyAlignment="1">
      <alignment horizontal="right"/>
    </xf>
    <xf numFmtId="176" fontId="28" fillId="0" borderId="22" xfId="5" applyNumberFormat="1" applyFont="1" applyFill="1" applyBorder="1" applyAlignment="1">
      <alignment horizontal="right"/>
    </xf>
    <xf numFmtId="177" fontId="28" fillId="0" borderId="16" xfId="5" applyNumberFormat="1" applyFont="1" applyFill="1" applyBorder="1" applyAlignment="1">
      <alignment horizontal="right"/>
    </xf>
    <xf numFmtId="38" fontId="4" fillId="0" borderId="2" xfId="5" applyFont="1" applyFill="1" applyBorder="1" applyAlignment="1">
      <alignment horizontal="center" vertical="center"/>
    </xf>
    <xf numFmtId="178" fontId="4" fillId="0" borderId="2" xfId="5" applyNumberFormat="1" applyFont="1" applyFill="1" applyBorder="1" applyAlignment="1">
      <alignment horizontal="center" vertical="center"/>
    </xf>
    <xf numFmtId="38" fontId="4" fillId="0" borderId="58" xfId="5" applyFont="1" applyFill="1" applyBorder="1" applyAlignment="1">
      <alignment horizontal="center" vertical="center"/>
    </xf>
    <xf numFmtId="38" fontId="4" fillId="0" borderId="57" xfId="5" applyFont="1" applyFill="1" applyBorder="1" applyAlignment="1">
      <alignment horizontal="center" vertical="center"/>
    </xf>
    <xf numFmtId="38" fontId="4" fillId="0" borderId="56" xfId="5" applyFont="1" applyFill="1" applyBorder="1" applyAlignment="1">
      <alignment horizontal="center" vertical="center"/>
    </xf>
  </cellXfs>
  <cellStyles count="55">
    <cellStyle name="20% - アクセント 1 2" xfId="11" xr:uid="{00000000-0005-0000-0000-000000000000}"/>
    <cellStyle name="20% - アクセント 2 2" xfId="12" xr:uid="{00000000-0005-0000-0000-000001000000}"/>
    <cellStyle name="20% - アクセント 3 2" xfId="13" xr:uid="{00000000-0005-0000-0000-000002000000}"/>
    <cellStyle name="20% - アクセント 4 2" xfId="14" xr:uid="{00000000-0005-0000-0000-000003000000}"/>
    <cellStyle name="20% - アクセント 5 2" xfId="15" xr:uid="{00000000-0005-0000-0000-000004000000}"/>
    <cellStyle name="20% - アクセント 6 2" xfId="16" xr:uid="{00000000-0005-0000-0000-000005000000}"/>
    <cellStyle name="40% - アクセント 1 2" xfId="17" xr:uid="{00000000-0005-0000-0000-000006000000}"/>
    <cellStyle name="40% - アクセント 2 2" xfId="18" xr:uid="{00000000-0005-0000-0000-000007000000}"/>
    <cellStyle name="40% - アクセント 3 2" xfId="19" xr:uid="{00000000-0005-0000-0000-000008000000}"/>
    <cellStyle name="40% - アクセント 4 2" xfId="20" xr:uid="{00000000-0005-0000-0000-000009000000}"/>
    <cellStyle name="40% - アクセント 5 2" xfId="21" xr:uid="{00000000-0005-0000-0000-00000A000000}"/>
    <cellStyle name="40% - アクセント 6 2" xfId="22" xr:uid="{00000000-0005-0000-0000-00000B000000}"/>
    <cellStyle name="60% - アクセント 1 2" xfId="23" xr:uid="{00000000-0005-0000-0000-00000C000000}"/>
    <cellStyle name="60% - アクセント 2 2" xfId="24" xr:uid="{00000000-0005-0000-0000-00000D000000}"/>
    <cellStyle name="60% - アクセント 3 2" xfId="25" xr:uid="{00000000-0005-0000-0000-00000E000000}"/>
    <cellStyle name="60% - アクセント 4 2" xfId="26" xr:uid="{00000000-0005-0000-0000-00000F000000}"/>
    <cellStyle name="60% - アクセント 5 2" xfId="27" xr:uid="{00000000-0005-0000-0000-000010000000}"/>
    <cellStyle name="60% - アクセント 6 2" xfId="28" xr:uid="{00000000-0005-0000-0000-000011000000}"/>
    <cellStyle name="アクセント 1 2" xfId="29" xr:uid="{00000000-0005-0000-0000-000012000000}"/>
    <cellStyle name="アクセント 2 2" xfId="30" xr:uid="{00000000-0005-0000-0000-000013000000}"/>
    <cellStyle name="アクセント 3 2" xfId="31" xr:uid="{00000000-0005-0000-0000-000014000000}"/>
    <cellStyle name="アクセント 4 2" xfId="32" xr:uid="{00000000-0005-0000-0000-000015000000}"/>
    <cellStyle name="アクセント 5 2" xfId="33" xr:uid="{00000000-0005-0000-0000-000016000000}"/>
    <cellStyle name="アクセント 6 2" xfId="34" xr:uid="{00000000-0005-0000-0000-000017000000}"/>
    <cellStyle name="タイトル 2" xfId="35" xr:uid="{00000000-0005-0000-0000-000018000000}"/>
    <cellStyle name="チェック セル 2" xfId="36" xr:uid="{00000000-0005-0000-0000-000019000000}"/>
    <cellStyle name="どちらでもない 2" xfId="37" xr:uid="{00000000-0005-0000-0000-00001A000000}"/>
    <cellStyle name="パーセント 2" xfId="54" xr:uid="{00000000-0005-0000-0000-00001B000000}"/>
    <cellStyle name="メモ 2" xfId="38" xr:uid="{00000000-0005-0000-0000-00001C000000}"/>
    <cellStyle name="リンク セル 2" xfId="39" xr:uid="{00000000-0005-0000-0000-00001D000000}"/>
    <cellStyle name="悪い 2" xfId="40" xr:uid="{00000000-0005-0000-0000-00001E000000}"/>
    <cellStyle name="計算 2" xfId="41" xr:uid="{00000000-0005-0000-0000-00001F000000}"/>
    <cellStyle name="警告文 2" xfId="42" xr:uid="{00000000-0005-0000-0000-000020000000}"/>
    <cellStyle name="桁区切り 2" xfId="2" xr:uid="{00000000-0005-0000-0000-000021000000}"/>
    <cellStyle name="桁区切り 2 2" xfId="43" xr:uid="{00000000-0005-0000-0000-000022000000}"/>
    <cellStyle name="桁区切り 3" xfId="5" xr:uid="{00000000-0005-0000-0000-000023000000}"/>
    <cellStyle name="桁区切り 4" xfId="6" xr:uid="{00000000-0005-0000-0000-000024000000}"/>
    <cellStyle name="桁区切り 5" xfId="10" xr:uid="{00000000-0005-0000-0000-000025000000}"/>
    <cellStyle name="見出し 1 2" xfId="44" xr:uid="{00000000-0005-0000-0000-000026000000}"/>
    <cellStyle name="見出し 2 2" xfId="45" xr:uid="{00000000-0005-0000-0000-000027000000}"/>
    <cellStyle name="見出し 3 2" xfId="46" xr:uid="{00000000-0005-0000-0000-000028000000}"/>
    <cellStyle name="見出し 4 2" xfId="47" xr:uid="{00000000-0005-0000-0000-000029000000}"/>
    <cellStyle name="集計 2" xfId="48" xr:uid="{00000000-0005-0000-0000-00002A000000}"/>
    <cellStyle name="出力 2" xfId="49" xr:uid="{00000000-0005-0000-0000-00002B000000}"/>
    <cellStyle name="説明文 2" xfId="50" xr:uid="{00000000-0005-0000-0000-00002C000000}"/>
    <cellStyle name="入力 2" xfId="51" xr:uid="{00000000-0005-0000-0000-00002D000000}"/>
    <cellStyle name="標準" xfId="0" builtinId="0"/>
    <cellStyle name="標準 2" xfId="1" xr:uid="{00000000-0005-0000-0000-00002F000000}"/>
    <cellStyle name="標準 3" xfId="3" xr:uid="{00000000-0005-0000-0000-000030000000}"/>
    <cellStyle name="標準 4" xfId="4" xr:uid="{00000000-0005-0000-0000-000031000000}"/>
    <cellStyle name="標準 5" xfId="7" xr:uid="{00000000-0005-0000-0000-000032000000}"/>
    <cellStyle name="標準 6" xfId="8" xr:uid="{00000000-0005-0000-0000-000033000000}"/>
    <cellStyle name="標準 7" xfId="9" xr:uid="{00000000-0005-0000-0000-000034000000}"/>
    <cellStyle name="未定義" xfId="52" xr:uid="{00000000-0005-0000-0000-000035000000}"/>
    <cellStyle name="良い 2" xfId="53" xr:uid="{00000000-0005-0000-0000-000036000000}"/>
  </cellStyles>
  <dxfs count="0"/>
  <tableStyles count="0" defaultTableStyle="TableStyleMedium2" defaultPivotStyle="PivotStyleMedium9"/>
  <colors>
    <mruColors>
      <color rgb="FFFABF8F"/>
      <color rgb="FFFF6600"/>
      <color rgb="FFFF00FF"/>
      <color rgb="FF800080"/>
      <color rgb="FF66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6600"/>
    <pageSetUpPr fitToPage="1"/>
  </sheetPr>
  <dimension ref="A1:M54"/>
  <sheetViews>
    <sheetView tabSelected="1" view="pageBreakPreview" topLeftCell="B1" zoomScale="102" zoomScaleNormal="100" zoomScaleSheetLayoutView="102" workbookViewId="0">
      <pane xSplit="1" ySplit="6" topLeftCell="C7" activePane="bottomRight" state="frozen"/>
      <selection activeCell="B1" sqref="B1"/>
      <selection pane="topRight" activeCell="B1" sqref="B1"/>
      <selection pane="bottomLeft" activeCell="B1" sqref="B1"/>
      <selection pane="bottomRight" activeCell="J16" sqref="J16"/>
    </sheetView>
  </sheetViews>
  <sheetFormatPr defaultRowHeight="14.25"/>
  <cols>
    <col min="1" max="1" width="1.125" style="1" hidden="1" customWidth="1"/>
    <col min="2" max="5" width="19.625" style="1" customWidth="1"/>
    <col min="6" max="6" width="16" style="1" customWidth="1"/>
    <col min="7" max="10" width="20" style="1" customWidth="1"/>
    <col min="11" max="11" width="2.625" style="1" customWidth="1"/>
    <col min="12" max="12" width="15.125" style="1" customWidth="1"/>
    <col min="13" max="13" width="11.625" style="1" customWidth="1"/>
    <col min="14" max="256" width="8.875" style="1"/>
    <col min="257" max="257" width="0" style="1" hidden="1" customWidth="1"/>
    <col min="258" max="261" width="19.625" style="1" customWidth="1"/>
    <col min="262" max="262" width="16" style="1" customWidth="1"/>
    <col min="263" max="266" width="16.625" style="1" customWidth="1"/>
    <col min="267" max="267" width="2.625" style="1" customWidth="1"/>
    <col min="268" max="268" width="0" style="1" hidden="1" customWidth="1"/>
    <col min="269" max="269" width="11.625" style="1" customWidth="1"/>
    <col min="270" max="512" width="8.875" style="1"/>
    <col min="513" max="513" width="0" style="1" hidden="1" customWidth="1"/>
    <col min="514" max="517" width="19.625" style="1" customWidth="1"/>
    <col min="518" max="518" width="16" style="1" customWidth="1"/>
    <col min="519" max="522" width="16.625" style="1" customWidth="1"/>
    <col min="523" max="523" width="2.625" style="1" customWidth="1"/>
    <col min="524" max="524" width="0" style="1" hidden="1" customWidth="1"/>
    <col min="525" max="525" width="11.625" style="1" customWidth="1"/>
    <col min="526" max="768" width="8.875" style="1"/>
    <col min="769" max="769" width="0" style="1" hidden="1" customWidth="1"/>
    <col min="770" max="773" width="19.625" style="1" customWidth="1"/>
    <col min="774" max="774" width="16" style="1" customWidth="1"/>
    <col min="775" max="778" width="16.625" style="1" customWidth="1"/>
    <col min="779" max="779" width="2.625" style="1" customWidth="1"/>
    <col min="780" max="780" width="0" style="1" hidden="1" customWidth="1"/>
    <col min="781" max="781" width="11.625" style="1" customWidth="1"/>
    <col min="782" max="1024" width="8.875" style="1"/>
    <col min="1025" max="1025" width="0" style="1" hidden="1" customWidth="1"/>
    <col min="1026" max="1029" width="19.625" style="1" customWidth="1"/>
    <col min="1030" max="1030" width="16" style="1" customWidth="1"/>
    <col min="1031" max="1034" width="16.625" style="1" customWidth="1"/>
    <col min="1035" max="1035" width="2.625" style="1" customWidth="1"/>
    <col min="1036" max="1036" width="0" style="1" hidden="1" customWidth="1"/>
    <col min="1037" max="1037" width="11.625" style="1" customWidth="1"/>
    <col min="1038" max="1280" width="8.875" style="1"/>
    <col min="1281" max="1281" width="0" style="1" hidden="1" customWidth="1"/>
    <col min="1282" max="1285" width="19.625" style="1" customWidth="1"/>
    <col min="1286" max="1286" width="16" style="1" customWidth="1"/>
    <col min="1287" max="1290" width="16.625" style="1" customWidth="1"/>
    <col min="1291" max="1291" width="2.625" style="1" customWidth="1"/>
    <col min="1292" max="1292" width="0" style="1" hidden="1" customWidth="1"/>
    <col min="1293" max="1293" width="11.625" style="1" customWidth="1"/>
    <col min="1294" max="1536" width="8.875" style="1"/>
    <col min="1537" max="1537" width="0" style="1" hidden="1" customWidth="1"/>
    <col min="1538" max="1541" width="19.625" style="1" customWidth="1"/>
    <col min="1542" max="1542" width="16" style="1" customWidth="1"/>
    <col min="1543" max="1546" width="16.625" style="1" customWidth="1"/>
    <col min="1547" max="1547" width="2.625" style="1" customWidth="1"/>
    <col min="1548" max="1548" width="0" style="1" hidden="1" customWidth="1"/>
    <col min="1549" max="1549" width="11.625" style="1" customWidth="1"/>
    <col min="1550" max="1792" width="8.875" style="1"/>
    <col min="1793" max="1793" width="0" style="1" hidden="1" customWidth="1"/>
    <col min="1794" max="1797" width="19.625" style="1" customWidth="1"/>
    <col min="1798" max="1798" width="16" style="1" customWidth="1"/>
    <col min="1799" max="1802" width="16.625" style="1" customWidth="1"/>
    <col min="1803" max="1803" width="2.625" style="1" customWidth="1"/>
    <col min="1804" max="1804" width="0" style="1" hidden="1" customWidth="1"/>
    <col min="1805" max="1805" width="11.625" style="1" customWidth="1"/>
    <col min="1806" max="2048" width="8.875" style="1"/>
    <col min="2049" max="2049" width="0" style="1" hidden="1" customWidth="1"/>
    <col min="2050" max="2053" width="19.625" style="1" customWidth="1"/>
    <col min="2054" max="2054" width="16" style="1" customWidth="1"/>
    <col min="2055" max="2058" width="16.625" style="1" customWidth="1"/>
    <col min="2059" max="2059" width="2.625" style="1" customWidth="1"/>
    <col min="2060" max="2060" width="0" style="1" hidden="1" customWidth="1"/>
    <col min="2061" max="2061" width="11.625" style="1" customWidth="1"/>
    <col min="2062" max="2304" width="8.875" style="1"/>
    <col min="2305" max="2305" width="0" style="1" hidden="1" customWidth="1"/>
    <col min="2306" max="2309" width="19.625" style="1" customWidth="1"/>
    <col min="2310" max="2310" width="16" style="1" customWidth="1"/>
    <col min="2311" max="2314" width="16.625" style="1" customWidth="1"/>
    <col min="2315" max="2315" width="2.625" style="1" customWidth="1"/>
    <col min="2316" max="2316" width="0" style="1" hidden="1" customWidth="1"/>
    <col min="2317" max="2317" width="11.625" style="1" customWidth="1"/>
    <col min="2318" max="2560" width="8.875" style="1"/>
    <col min="2561" max="2561" width="0" style="1" hidden="1" customWidth="1"/>
    <col min="2562" max="2565" width="19.625" style="1" customWidth="1"/>
    <col min="2566" max="2566" width="16" style="1" customWidth="1"/>
    <col min="2567" max="2570" width="16.625" style="1" customWidth="1"/>
    <col min="2571" max="2571" width="2.625" style="1" customWidth="1"/>
    <col min="2572" max="2572" width="0" style="1" hidden="1" customWidth="1"/>
    <col min="2573" max="2573" width="11.625" style="1" customWidth="1"/>
    <col min="2574" max="2816" width="8.875" style="1"/>
    <col min="2817" max="2817" width="0" style="1" hidden="1" customWidth="1"/>
    <col min="2818" max="2821" width="19.625" style="1" customWidth="1"/>
    <col min="2822" max="2822" width="16" style="1" customWidth="1"/>
    <col min="2823" max="2826" width="16.625" style="1" customWidth="1"/>
    <col min="2827" max="2827" width="2.625" style="1" customWidth="1"/>
    <col min="2828" max="2828" width="0" style="1" hidden="1" customWidth="1"/>
    <col min="2829" max="2829" width="11.625" style="1" customWidth="1"/>
    <col min="2830" max="3072" width="8.875" style="1"/>
    <col min="3073" max="3073" width="0" style="1" hidden="1" customWidth="1"/>
    <col min="3074" max="3077" width="19.625" style="1" customWidth="1"/>
    <col min="3078" max="3078" width="16" style="1" customWidth="1"/>
    <col min="3079" max="3082" width="16.625" style="1" customWidth="1"/>
    <col min="3083" max="3083" width="2.625" style="1" customWidth="1"/>
    <col min="3084" max="3084" width="0" style="1" hidden="1" customWidth="1"/>
    <col min="3085" max="3085" width="11.625" style="1" customWidth="1"/>
    <col min="3086" max="3328" width="8.875" style="1"/>
    <col min="3329" max="3329" width="0" style="1" hidden="1" customWidth="1"/>
    <col min="3330" max="3333" width="19.625" style="1" customWidth="1"/>
    <col min="3334" max="3334" width="16" style="1" customWidth="1"/>
    <col min="3335" max="3338" width="16.625" style="1" customWidth="1"/>
    <col min="3339" max="3339" width="2.625" style="1" customWidth="1"/>
    <col min="3340" max="3340" width="0" style="1" hidden="1" customWidth="1"/>
    <col min="3341" max="3341" width="11.625" style="1" customWidth="1"/>
    <col min="3342" max="3584" width="8.875" style="1"/>
    <col min="3585" max="3585" width="0" style="1" hidden="1" customWidth="1"/>
    <col min="3586" max="3589" width="19.625" style="1" customWidth="1"/>
    <col min="3590" max="3590" width="16" style="1" customWidth="1"/>
    <col min="3591" max="3594" width="16.625" style="1" customWidth="1"/>
    <col min="3595" max="3595" width="2.625" style="1" customWidth="1"/>
    <col min="3596" max="3596" width="0" style="1" hidden="1" customWidth="1"/>
    <col min="3597" max="3597" width="11.625" style="1" customWidth="1"/>
    <col min="3598" max="3840" width="8.875" style="1"/>
    <col min="3841" max="3841" width="0" style="1" hidden="1" customWidth="1"/>
    <col min="3842" max="3845" width="19.625" style="1" customWidth="1"/>
    <col min="3846" max="3846" width="16" style="1" customWidth="1"/>
    <col min="3847" max="3850" width="16.625" style="1" customWidth="1"/>
    <col min="3851" max="3851" width="2.625" style="1" customWidth="1"/>
    <col min="3852" max="3852" width="0" style="1" hidden="1" customWidth="1"/>
    <col min="3853" max="3853" width="11.625" style="1" customWidth="1"/>
    <col min="3854" max="4096" width="8.875" style="1"/>
    <col min="4097" max="4097" width="0" style="1" hidden="1" customWidth="1"/>
    <col min="4098" max="4101" width="19.625" style="1" customWidth="1"/>
    <col min="4102" max="4102" width="16" style="1" customWidth="1"/>
    <col min="4103" max="4106" width="16.625" style="1" customWidth="1"/>
    <col min="4107" max="4107" width="2.625" style="1" customWidth="1"/>
    <col min="4108" max="4108" width="0" style="1" hidden="1" customWidth="1"/>
    <col min="4109" max="4109" width="11.625" style="1" customWidth="1"/>
    <col min="4110" max="4352" width="8.875" style="1"/>
    <col min="4353" max="4353" width="0" style="1" hidden="1" customWidth="1"/>
    <col min="4354" max="4357" width="19.625" style="1" customWidth="1"/>
    <col min="4358" max="4358" width="16" style="1" customWidth="1"/>
    <col min="4359" max="4362" width="16.625" style="1" customWidth="1"/>
    <col min="4363" max="4363" width="2.625" style="1" customWidth="1"/>
    <col min="4364" max="4364" width="0" style="1" hidden="1" customWidth="1"/>
    <col min="4365" max="4365" width="11.625" style="1" customWidth="1"/>
    <col min="4366" max="4608" width="8.875" style="1"/>
    <col min="4609" max="4609" width="0" style="1" hidden="1" customWidth="1"/>
    <col min="4610" max="4613" width="19.625" style="1" customWidth="1"/>
    <col min="4614" max="4614" width="16" style="1" customWidth="1"/>
    <col min="4615" max="4618" width="16.625" style="1" customWidth="1"/>
    <col min="4619" max="4619" width="2.625" style="1" customWidth="1"/>
    <col min="4620" max="4620" width="0" style="1" hidden="1" customWidth="1"/>
    <col min="4621" max="4621" width="11.625" style="1" customWidth="1"/>
    <col min="4622" max="4864" width="8.875" style="1"/>
    <col min="4865" max="4865" width="0" style="1" hidden="1" customWidth="1"/>
    <col min="4866" max="4869" width="19.625" style="1" customWidth="1"/>
    <col min="4870" max="4870" width="16" style="1" customWidth="1"/>
    <col min="4871" max="4874" width="16.625" style="1" customWidth="1"/>
    <col min="4875" max="4875" width="2.625" style="1" customWidth="1"/>
    <col min="4876" max="4876" width="0" style="1" hidden="1" customWidth="1"/>
    <col min="4877" max="4877" width="11.625" style="1" customWidth="1"/>
    <col min="4878" max="5120" width="8.875" style="1"/>
    <col min="5121" max="5121" width="0" style="1" hidden="1" customWidth="1"/>
    <col min="5122" max="5125" width="19.625" style="1" customWidth="1"/>
    <col min="5126" max="5126" width="16" style="1" customWidth="1"/>
    <col min="5127" max="5130" width="16.625" style="1" customWidth="1"/>
    <col min="5131" max="5131" width="2.625" style="1" customWidth="1"/>
    <col min="5132" max="5132" width="0" style="1" hidden="1" customWidth="1"/>
    <col min="5133" max="5133" width="11.625" style="1" customWidth="1"/>
    <col min="5134" max="5376" width="8.875" style="1"/>
    <col min="5377" max="5377" width="0" style="1" hidden="1" customWidth="1"/>
    <col min="5378" max="5381" width="19.625" style="1" customWidth="1"/>
    <col min="5382" max="5382" width="16" style="1" customWidth="1"/>
    <col min="5383" max="5386" width="16.625" style="1" customWidth="1"/>
    <col min="5387" max="5387" width="2.625" style="1" customWidth="1"/>
    <col min="5388" max="5388" width="0" style="1" hidden="1" customWidth="1"/>
    <col min="5389" max="5389" width="11.625" style="1" customWidth="1"/>
    <col min="5390" max="5632" width="8.875" style="1"/>
    <col min="5633" max="5633" width="0" style="1" hidden="1" customWidth="1"/>
    <col min="5634" max="5637" width="19.625" style="1" customWidth="1"/>
    <col min="5638" max="5638" width="16" style="1" customWidth="1"/>
    <col min="5639" max="5642" width="16.625" style="1" customWidth="1"/>
    <col min="5643" max="5643" width="2.625" style="1" customWidth="1"/>
    <col min="5644" max="5644" width="0" style="1" hidden="1" customWidth="1"/>
    <col min="5645" max="5645" width="11.625" style="1" customWidth="1"/>
    <col min="5646" max="5888" width="8.875" style="1"/>
    <col min="5889" max="5889" width="0" style="1" hidden="1" customWidth="1"/>
    <col min="5890" max="5893" width="19.625" style="1" customWidth="1"/>
    <col min="5894" max="5894" width="16" style="1" customWidth="1"/>
    <col min="5895" max="5898" width="16.625" style="1" customWidth="1"/>
    <col min="5899" max="5899" width="2.625" style="1" customWidth="1"/>
    <col min="5900" max="5900" width="0" style="1" hidden="1" customWidth="1"/>
    <col min="5901" max="5901" width="11.625" style="1" customWidth="1"/>
    <col min="5902" max="6144" width="8.875" style="1"/>
    <col min="6145" max="6145" width="0" style="1" hidden="1" customWidth="1"/>
    <col min="6146" max="6149" width="19.625" style="1" customWidth="1"/>
    <col min="6150" max="6150" width="16" style="1" customWidth="1"/>
    <col min="6151" max="6154" width="16.625" style="1" customWidth="1"/>
    <col min="6155" max="6155" width="2.625" style="1" customWidth="1"/>
    <col min="6156" max="6156" width="0" style="1" hidden="1" customWidth="1"/>
    <col min="6157" max="6157" width="11.625" style="1" customWidth="1"/>
    <col min="6158" max="6400" width="8.875" style="1"/>
    <col min="6401" max="6401" width="0" style="1" hidden="1" customWidth="1"/>
    <col min="6402" max="6405" width="19.625" style="1" customWidth="1"/>
    <col min="6406" max="6406" width="16" style="1" customWidth="1"/>
    <col min="6407" max="6410" width="16.625" style="1" customWidth="1"/>
    <col min="6411" max="6411" width="2.625" style="1" customWidth="1"/>
    <col min="6412" max="6412" width="0" style="1" hidden="1" customWidth="1"/>
    <col min="6413" max="6413" width="11.625" style="1" customWidth="1"/>
    <col min="6414" max="6656" width="8.875" style="1"/>
    <col min="6657" max="6657" width="0" style="1" hidden="1" customWidth="1"/>
    <col min="6658" max="6661" width="19.625" style="1" customWidth="1"/>
    <col min="6662" max="6662" width="16" style="1" customWidth="1"/>
    <col min="6663" max="6666" width="16.625" style="1" customWidth="1"/>
    <col min="6667" max="6667" width="2.625" style="1" customWidth="1"/>
    <col min="6668" max="6668" width="0" style="1" hidden="1" customWidth="1"/>
    <col min="6669" max="6669" width="11.625" style="1" customWidth="1"/>
    <col min="6670" max="6912" width="8.875" style="1"/>
    <col min="6913" max="6913" width="0" style="1" hidden="1" customWidth="1"/>
    <col min="6914" max="6917" width="19.625" style="1" customWidth="1"/>
    <col min="6918" max="6918" width="16" style="1" customWidth="1"/>
    <col min="6919" max="6922" width="16.625" style="1" customWidth="1"/>
    <col min="6923" max="6923" width="2.625" style="1" customWidth="1"/>
    <col min="6924" max="6924" width="0" style="1" hidden="1" customWidth="1"/>
    <col min="6925" max="6925" width="11.625" style="1" customWidth="1"/>
    <col min="6926" max="7168" width="8.875" style="1"/>
    <col min="7169" max="7169" width="0" style="1" hidden="1" customWidth="1"/>
    <col min="7170" max="7173" width="19.625" style="1" customWidth="1"/>
    <col min="7174" max="7174" width="16" style="1" customWidth="1"/>
    <col min="7175" max="7178" width="16.625" style="1" customWidth="1"/>
    <col min="7179" max="7179" width="2.625" style="1" customWidth="1"/>
    <col min="7180" max="7180" width="0" style="1" hidden="1" customWidth="1"/>
    <col min="7181" max="7181" width="11.625" style="1" customWidth="1"/>
    <col min="7182" max="7424" width="8.875" style="1"/>
    <col min="7425" max="7425" width="0" style="1" hidden="1" customWidth="1"/>
    <col min="7426" max="7429" width="19.625" style="1" customWidth="1"/>
    <col min="7430" max="7430" width="16" style="1" customWidth="1"/>
    <col min="7431" max="7434" width="16.625" style="1" customWidth="1"/>
    <col min="7435" max="7435" width="2.625" style="1" customWidth="1"/>
    <col min="7436" max="7436" width="0" style="1" hidden="1" customWidth="1"/>
    <col min="7437" max="7437" width="11.625" style="1" customWidth="1"/>
    <col min="7438" max="7680" width="8.875" style="1"/>
    <col min="7681" max="7681" width="0" style="1" hidden="1" customWidth="1"/>
    <col min="7682" max="7685" width="19.625" style="1" customWidth="1"/>
    <col min="7686" max="7686" width="16" style="1" customWidth="1"/>
    <col min="7687" max="7690" width="16.625" style="1" customWidth="1"/>
    <col min="7691" max="7691" width="2.625" style="1" customWidth="1"/>
    <col min="7692" max="7692" width="0" style="1" hidden="1" customWidth="1"/>
    <col min="7693" max="7693" width="11.625" style="1" customWidth="1"/>
    <col min="7694" max="7936" width="8.875" style="1"/>
    <col min="7937" max="7937" width="0" style="1" hidden="1" customWidth="1"/>
    <col min="7938" max="7941" width="19.625" style="1" customWidth="1"/>
    <col min="7942" max="7942" width="16" style="1" customWidth="1"/>
    <col min="7943" max="7946" width="16.625" style="1" customWidth="1"/>
    <col min="7947" max="7947" width="2.625" style="1" customWidth="1"/>
    <col min="7948" max="7948" width="0" style="1" hidden="1" customWidth="1"/>
    <col min="7949" max="7949" width="11.625" style="1" customWidth="1"/>
    <col min="7950" max="8192" width="8.875" style="1"/>
    <col min="8193" max="8193" width="0" style="1" hidden="1" customWidth="1"/>
    <col min="8194" max="8197" width="19.625" style="1" customWidth="1"/>
    <col min="8198" max="8198" width="16" style="1" customWidth="1"/>
    <col min="8199" max="8202" width="16.625" style="1" customWidth="1"/>
    <col min="8203" max="8203" width="2.625" style="1" customWidth="1"/>
    <col min="8204" max="8204" width="0" style="1" hidden="1" customWidth="1"/>
    <col min="8205" max="8205" width="11.625" style="1" customWidth="1"/>
    <col min="8206" max="8448" width="8.875" style="1"/>
    <col min="8449" max="8449" width="0" style="1" hidden="1" customWidth="1"/>
    <col min="8450" max="8453" width="19.625" style="1" customWidth="1"/>
    <col min="8454" max="8454" width="16" style="1" customWidth="1"/>
    <col min="8455" max="8458" width="16.625" style="1" customWidth="1"/>
    <col min="8459" max="8459" width="2.625" style="1" customWidth="1"/>
    <col min="8460" max="8460" width="0" style="1" hidden="1" customWidth="1"/>
    <col min="8461" max="8461" width="11.625" style="1" customWidth="1"/>
    <col min="8462" max="8704" width="8.875" style="1"/>
    <col min="8705" max="8705" width="0" style="1" hidden="1" customWidth="1"/>
    <col min="8706" max="8709" width="19.625" style="1" customWidth="1"/>
    <col min="8710" max="8710" width="16" style="1" customWidth="1"/>
    <col min="8711" max="8714" width="16.625" style="1" customWidth="1"/>
    <col min="8715" max="8715" width="2.625" style="1" customWidth="1"/>
    <col min="8716" max="8716" width="0" style="1" hidden="1" customWidth="1"/>
    <col min="8717" max="8717" width="11.625" style="1" customWidth="1"/>
    <col min="8718" max="8960" width="8.875" style="1"/>
    <col min="8961" max="8961" width="0" style="1" hidden="1" customWidth="1"/>
    <col min="8962" max="8965" width="19.625" style="1" customWidth="1"/>
    <col min="8966" max="8966" width="16" style="1" customWidth="1"/>
    <col min="8967" max="8970" width="16.625" style="1" customWidth="1"/>
    <col min="8971" max="8971" width="2.625" style="1" customWidth="1"/>
    <col min="8972" max="8972" width="0" style="1" hidden="1" customWidth="1"/>
    <col min="8973" max="8973" width="11.625" style="1" customWidth="1"/>
    <col min="8974" max="9216" width="8.875" style="1"/>
    <col min="9217" max="9217" width="0" style="1" hidden="1" customWidth="1"/>
    <col min="9218" max="9221" width="19.625" style="1" customWidth="1"/>
    <col min="9222" max="9222" width="16" style="1" customWidth="1"/>
    <col min="9223" max="9226" width="16.625" style="1" customWidth="1"/>
    <col min="9227" max="9227" width="2.625" style="1" customWidth="1"/>
    <col min="9228" max="9228" width="0" style="1" hidden="1" customWidth="1"/>
    <col min="9229" max="9229" width="11.625" style="1" customWidth="1"/>
    <col min="9230" max="9472" width="8.875" style="1"/>
    <col min="9473" max="9473" width="0" style="1" hidden="1" customWidth="1"/>
    <col min="9474" max="9477" width="19.625" style="1" customWidth="1"/>
    <col min="9478" max="9478" width="16" style="1" customWidth="1"/>
    <col min="9479" max="9482" width="16.625" style="1" customWidth="1"/>
    <col min="9483" max="9483" width="2.625" style="1" customWidth="1"/>
    <col min="9484" max="9484" width="0" style="1" hidden="1" customWidth="1"/>
    <col min="9485" max="9485" width="11.625" style="1" customWidth="1"/>
    <col min="9486" max="9728" width="8.875" style="1"/>
    <col min="9729" max="9729" width="0" style="1" hidden="1" customWidth="1"/>
    <col min="9730" max="9733" width="19.625" style="1" customWidth="1"/>
    <col min="9734" max="9734" width="16" style="1" customWidth="1"/>
    <col min="9735" max="9738" width="16.625" style="1" customWidth="1"/>
    <col min="9739" max="9739" width="2.625" style="1" customWidth="1"/>
    <col min="9740" max="9740" width="0" style="1" hidden="1" customWidth="1"/>
    <col min="9741" max="9741" width="11.625" style="1" customWidth="1"/>
    <col min="9742" max="9984" width="8.875" style="1"/>
    <col min="9985" max="9985" width="0" style="1" hidden="1" customWidth="1"/>
    <col min="9986" max="9989" width="19.625" style="1" customWidth="1"/>
    <col min="9990" max="9990" width="16" style="1" customWidth="1"/>
    <col min="9991" max="9994" width="16.625" style="1" customWidth="1"/>
    <col min="9995" max="9995" width="2.625" style="1" customWidth="1"/>
    <col min="9996" max="9996" width="0" style="1" hidden="1" customWidth="1"/>
    <col min="9997" max="9997" width="11.625" style="1" customWidth="1"/>
    <col min="9998" max="10240" width="8.875" style="1"/>
    <col min="10241" max="10241" width="0" style="1" hidden="1" customWidth="1"/>
    <col min="10242" max="10245" width="19.625" style="1" customWidth="1"/>
    <col min="10246" max="10246" width="16" style="1" customWidth="1"/>
    <col min="10247" max="10250" width="16.625" style="1" customWidth="1"/>
    <col min="10251" max="10251" width="2.625" style="1" customWidth="1"/>
    <col min="10252" max="10252" width="0" style="1" hidden="1" customWidth="1"/>
    <col min="10253" max="10253" width="11.625" style="1" customWidth="1"/>
    <col min="10254" max="10496" width="8.875" style="1"/>
    <col min="10497" max="10497" width="0" style="1" hidden="1" customWidth="1"/>
    <col min="10498" max="10501" width="19.625" style="1" customWidth="1"/>
    <col min="10502" max="10502" width="16" style="1" customWidth="1"/>
    <col min="10503" max="10506" width="16.625" style="1" customWidth="1"/>
    <col min="10507" max="10507" width="2.625" style="1" customWidth="1"/>
    <col min="10508" max="10508" width="0" style="1" hidden="1" customWidth="1"/>
    <col min="10509" max="10509" width="11.625" style="1" customWidth="1"/>
    <col min="10510" max="10752" width="8.875" style="1"/>
    <col min="10753" max="10753" width="0" style="1" hidden="1" customWidth="1"/>
    <col min="10754" max="10757" width="19.625" style="1" customWidth="1"/>
    <col min="10758" max="10758" width="16" style="1" customWidth="1"/>
    <col min="10759" max="10762" width="16.625" style="1" customWidth="1"/>
    <col min="10763" max="10763" width="2.625" style="1" customWidth="1"/>
    <col min="10764" max="10764" width="0" style="1" hidden="1" customWidth="1"/>
    <col min="10765" max="10765" width="11.625" style="1" customWidth="1"/>
    <col min="10766" max="11008" width="8.875" style="1"/>
    <col min="11009" max="11009" width="0" style="1" hidden="1" customWidth="1"/>
    <col min="11010" max="11013" width="19.625" style="1" customWidth="1"/>
    <col min="11014" max="11014" width="16" style="1" customWidth="1"/>
    <col min="11015" max="11018" width="16.625" style="1" customWidth="1"/>
    <col min="11019" max="11019" width="2.625" style="1" customWidth="1"/>
    <col min="11020" max="11020" width="0" style="1" hidden="1" customWidth="1"/>
    <col min="11021" max="11021" width="11.625" style="1" customWidth="1"/>
    <col min="11022" max="11264" width="8.875" style="1"/>
    <col min="11265" max="11265" width="0" style="1" hidden="1" customWidth="1"/>
    <col min="11266" max="11269" width="19.625" style="1" customWidth="1"/>
    <col min="11270" max="11270" width="16" style="1" customWidth="1"/>
    <col min="11271" max="11274" width="16.625" style="1" customWidth="1"/>
    <col min="11275" max="11275" width="2.625" style="1" customWidth="1"/>
    <col min="11276" max="11276" width="0" style="1" hidden="1" customWidth="1"/>
    <col min="11277" max="11277" width="11.625" style="1" customWidth="1"/>
    <col min="11278" max="11520" width="8.875" style="1"/>
    <col min="11521" max="11521" width="0" style="1" hidden="1" customWidth="1"/>
    <col min="11522" max="11525" width="19.625" style="1" customWidth="1"/>
    <col min="11526" max="11526" width="16" style="1" customWidth="1"/>
    <col min="11527" max="11530" width="16.625" style="1" customWidth="1"/>
    <col min="11531" max="11531" width="2.625" style="1" customWidth="1"/>
    <col min="11532" max="11532" width="0" style="1" hidden="1" customWidth="1"/>
    <col min="11533" max="11533" width="11.625" style="1" customWidth="1"/>
    <col min="11534" max="11776" width="8.875" style="1"/>
    <col min="11777" max="11777" width="0" style="1" hidden="1" customWidth="1"/>
    <col min="11778" max="11781" width="19.625" style="1" customWidth="1"/>
    <col min="11782" max="11782" width="16" style="1" customWidth="1"/>
    <col min="11783" max="11786" width="16.625" style="1" customWidth="1"/>
    <col min="11787" max="11787" width="2.625" style="1" customWidth="1"/>
    <col min="11788" max="11788" width="0" style="1" hidden="1" customWidth="1"/>
    <col min="11789" max="11789" width="11.625" style="1" customWidth="1"/>
    <col min="11790" max="12032" width="8.875" style="1"/>
    <col min="12033" max="12033" width="0" style="1" hidden="1" customWidth="1"/>
    <col min="12034" max="12037" width="19.625" style="1" customWidth="1"/>
    <col min="12038" max="12038" width="16" style="1" customWidth="1"/>
    <col min="12039" max="12042" width="16.625" style="1" customWidth="1"/>
    <col min="12043" max="12043" width="2.625" style="1" customWidth="1"/>
    <col min="12044" max="12044" width="0" style="1" hidden="1" customWidth="1"/>
    <col min="12045" max="12045" width="11.625" style="1" customWidth="1"/>
    <col min="12046" max="12288" width="8.875" style="1"/>
    <col min="12289" max="12289" width="0" style="1" hidden="1" customWidth="1"/>
    <col min="12290" max="12293" width="19.625" style="1" customWidth="1"/>
    <col min="12294" max="12294" width="16" style="1" customWidth="1"/>
    <col min="12295" max="12298" width="16.625" style="1" customWidth="1"/>
    <col min="12299" max="12299" width="2.625" style="1" customWidth="1"/>
    <col min="12300" max="12300" width="0" style="1" hidden="1" customWidth="1"/>
    <col min="12301" max="12301" width="11.625" style="1" customWidth="1"/>
    <col min="12302" max="12544" width="8.875" style="1"/>
    <col min="12545" max="12545" width="0" style="1" hidden="1" customWidth="1"/>
    <col min="12546" max="12549" width="19.625" style="1" customWidth="1"/>
    <col min="12550" max="12550" width="16" style="1" customWidth="1"/>
    <col min="12551" max="12554" width="16.625" style="1" customWidth="1"/>
    <col min="12555" max="12555" width="2.625" style="1" customWidth="1"/>
    <col min="12556" max="12556" width="0" style="1" hidden="1" customWidth="1"/>
    <col min="12557" max="12557" width="11.625" style="1" customWidth="1"/>
    <col min="12558" max="12800" width="8.875" style="1"/>
    <col min="12801" max="12801" width="0" style="1" hidden="1" customWidth="1"/>
    <col min="12802" max="12805" width="19.625" style="1" customWidth="1"/>
    <col min="12806" max="12806" width="16" style="1" customWidth="1"/>
    <col min="12807" max="12810" width="16.625" style="1" customWidth="1"/>
    <col min="12811" max="12811" width="2.625" style="1" customWidth="1"/>
    <col min="12812" max="12812" width="0" style="1" hidden="1" customWidth="1"/>
    <col min="12813" max="12813" width="11.625" style="1" customWidth="1"/>
    <col min="12814" max="13056" width="8.875" style="1"/>
    <col min="13057" max="13057" width="0" style="1" hidden="1" customWidth="1"/>
    <col min="13058" max="13061" width="19.625" style="1" customWidth="1"/>
    <col min="13062" max="13062" width="16" style="1" customWidth="1"/>
    <col min="13063" max="13066" width="16.625" style="1" customWidth="1"/>
    <col min="13067" max="13067" width="2.625" style="1" customWidth="1"/>
    <col min="13068" max="13068" width="0" style="1" hidden="1" customWidth="1"/>
    <col min="13069" max="13069" width="11.625" style="1" customWidth="1"/>
    <col min="13070" max="13312" width="8.875" style="1"/>
    <col min="13313" max="13313" width="0" style="1" hidden="1" customWidth="1"/>
    <col min="13314" max="13317" width="19.625" style="1" customWidth="1"/>
    <col min="13318" max="13318" width="16" style="1" customWidth="1"/>
    <col min="13319" max="13322" width="16.625" style="1" customWidth="1"/>
    <col min="13323" max="13323" width="2.625" style="1" customWidth="1"/>
    <col min="13324" max="13324" width="0" style="1" hidden="1" customWidth="1"/>
    <col min="13325" max="13325" width="11.625" style="1" customWidth="1"/>
    <col min="13326" max="13568" width="8.875" style="1"/>
    <col min="13569" max="13569" width="0" style="1" hidden="1" customWidth="1"/>
    <col min="13570" max="13573" width="19.625" style="1" customWidth="1"/>
    <col min="13574" max="13574" width="16" style="1" customWidth="1"/>
    <col min="13575" max="13578" width="16.625" style="1" customWidth="1"/>
    <col min="13579" max="13579" width="2.625" style="1" customWidth="1"/>
    <col min="13580" max="13580" width="0" style="1" hidden="1" customWidth="1"/>
    <col min="13581" max="13581" width="11.625" style="1" customWidth="1"/>
    <col min="13582" max="13824" width="8.875" style="1"/>
    <col min="13825" max="13825" width="0" style="1" hidden="1" customWidth="1"/>
    <col min="13826" max="13829" width="19.625" style="1" customWidth="1"/>
    <col min="13830" max="13830" width="16" style="1" customWidth="1"/>
    <col min="13831" max="13834" width="16.625" style="1" customWidth="1"/>
    <col min="13835" max="13835" width="2.625" style="1" customWidth="1"/>
    <col min="13836" max="13836" width="0" style="1" hidden="1" customWidth="1"/>
    <col min="13837" max="13837" width="11.625" style="1" customWidth="1"/>
    <col min="13838" max="14080" width="8.875" style="1"/>
    <col min="14081" max="14081" width="0" style="1" hidden="1" customWidth="1"/>
    <col min="14082" max="14085" width="19.625" style="1" customWidth="1"/>
    <col min="14086" max="14086" width="16" style="1" customWidth="1"/>
    <col min="14087" max="14090" width="16.625" style="1" customWidth="1"/>
    <col min="14091" max="14091" width="2.625" style="1" customWidth="1"/>
    <col min="14092" max="14092" width="0" style="1" hidden="1" customWidth="1"/>
    <col min="14093" max="14093" width="11.625" style="1" customWidth="1"/>
    <col min="14094" max="14336" width="8.875" style="1"/>
    <col min="14337" max="14337" width="0" style="1" hidden="1" customWidth="1"/>
    <col min="14338" max="14341" width="19.625" style="1" customWidth="1"/>
    <col min="14342" max="14342" width="16" style="1" customWidth="1"/>
    <col min="14343" max="14346" width="16.625" style="1" customWidth="1"/>
    <col min="14347" max="14347" width="2.625" style="1" customWidth="1"/>
    <col min="14348" max="14348" width="0" style="1" hidden="1" customWidth="1"/>
    <col min="14349" max="14349" width="11.625" style="1" customWidth="1"/>
    <col min="14350" max="14592" width="8.875" style="1"/>
    <col min="14593" max="14593" width="0" style="1" hidden="1" customWidth="1"/>
    <col min="14594" max="14597" width="19.625" style="1" customWidth="1"/>
    <col min="14598" max="14598" width="16" style="1" customWidth="1"/>
    <col min="14599" max="14602" width="16.625" style="1" customWidth="1"/>
    <col min="14603" max="14603" width="2.625" style="1" customWidth="1"/>
    <col min="14604" max="14604" width="0" style="1" hidden="1" customWidth="1"/>
    <col min="14605" max="14605" width="11.625" style="1" customWidth="1"/>
    <col min="14606" max="14848" width="8.875" style="1"/>
    <col min="14849" max="14849" width="0" style="1" hidden="1" customWidth="1"/>
    <col min="14850" max="14853" width="19.625" style="1" customWidth="1"/>
    <col min="14854" max="14854" width="16" style="1" customWidth="1"/>
    <col min="14855" max="14858" width="16.625" style="1" customWidth="1"/>
    <col min="14859" max="14859" width="2.625" style="1" customWidth="1"/>
    <col min="14860" max="14860" width="0" style="1" hidden="1" customWidth="1"/>
    <col min="14861" max="14861" width="11.625" style="1" customWidth="1"/>
    <col min="14862" max="15104" width="8.875" style="1"/>
    <col min="15105" max="15105" width="0" style="1" hidden="1" customWidth="1"/>
    <col min="15106" max="15109" width="19.625" style="1" customWidth="1"/>
    <col min="15110" max="15110" width="16" style="1" customWidth="1"/>
    <col min="15111" max="15114" width="16.625" style="1" customWidth="1"/>
    <col min="15115" max="15115" width="2.625" style="1" customWidth="1"/>
    <col min="15116" max="15116" width="0" style="1" hidden="1" customWidth="1"/>
    <col min="15117" max="15117" width="11.625" style="1" customWidth="1"/>
    <col min="15118" max="15360" width="8.875" style="1"/>
    <col min="15361" max="15361" width="0" style="1" hidden="1" customWidth="1"/>
    <col min="15362" max="15365" width="19.625" style="1" customWidth="1"/>
    <col min="15366" max="15366" width="16" style="1" customWidth="1"/>
    <col min="15367" max="15370" width="16.625" style="1" customWidth="1"/>
    <col min="15371" max="15371" width="2.625" style="1" customWidth="1"/>
    <col min="15372" max="15372" width="0" style="1" hidden="1" customWidth="1"/>
    <col min="15373" max="15373" width="11.625" style="1" customWidth="1"/>
    <col min="15374" max="15616" width="8.875" style="1"/>
    <col min="15617" max="15617" width="0" style="1" hidden="1" customWidth="1"/>
    <col min="15618" max="15621" width="19.625" style="1" customWidth="1"/>
    <col min="15622" max="15622" width="16" style="1" customWidth="1"/>
    <col min="15623" max="15626" width="16.625" style="1" customWidth="1"/>
    <col min="15627" max="15627" width="2.625" style="1" customWidth="1"/>
    <col min="15628" max="15628" width="0" style="1" hidden="1" customWidth="1"/>
    <col min="15629" max="15629" width="11.625" style="1" customWidth="1"/>
    <col min="15630" max="15872" width="8.875" style="1"/>
    <col min="15873" max="15873" width="0" style="1" hidden="1" customWidth="1"/>
    <col min="15874" max="15877" width="19.625" style="1" customWidth="1"/>
    <col min="15878" max="15878" width="16" style="1" customWidth="1"/>
    <col min="15879" max="15882" width="16.625" style="1" customWidth="1"/>
    <col min="15883" max="15883" width="2.625" style="1" customWidth="1"/>
    <col min="15884" max="15884" width="0" style="1" hidden="1" customWidth="1"/>
    <col min="15885" max="15885" width="11.625" style="1" customWidth="1"/>
    <col min="15886" max="16128" width="8.875" style="1"/>
    <col min="16129" max="16129" width="0" style="1" hidden="1" customWidth="1"/>
    <col min="16130" max="16133" width="19.625" style="1" customWidth="1"/>
    <col min="16134" max="16134" width="16" style="1" customWidth="1"/>
    <col min="16135" max="16138" width="16.625" style="1" customWidth="1"/>
    <col min="16139" max="16139" width="2.625" style="1" customWidth="1"/>
    <col min="16140" max="16140" width="0" style="1" hidden="1" customWidth="1"/>
    <col min="16141" max="16141" width="11.625" style="1" customWidth="1"/>
    <col min="16142" max="16384" width="8.875" style="1"/>
  </cols>
  <sheetData>
    <row r="1" spans="2:13" s="10" customFormat="1" ht="13.5">
      <c r="B1" s="10" t="s">
        <v>
106</v>
      </c>
    </row>
    <row r="2" spans="2:13" s="10" customFormat="1" ht="15.75" customHeight="1" thickBot="1">
      <c r="B2" s="12" t="s">
        <v>
111</v>
      </c>
      <c r="J2" s="11"/>
      <c r="K2" s="11" t="s">
        <v>
105</v>
      </c>
    </row>
    <row r="3" spans="2:13" s="9" customFormat="1" ht="13.9" customHeight="1">
      <c r="B3" s="14"/>
      <c r="C3" s="15" t="s">
        <v>
73</v>
      </c>
      <c r="D3" s="15" t="s">
        <v>
104</v>
      </c>
      <c r="E3" s="16" t="s">
        <v>
103</v>
      </c>
      <c r="F3" s="15" t="s">
        <v>
102</v>
      </c>
      <c r="G3" s="17" t="s">
        <v>
109</v>
      </c>
      <c r="H3" s="82" t="s">
        <v>
101</v>
      </c>
      <c r="I3" s="83"/>
      <c r="J3" s="84"/>
      <c r="K3" s="18"/>
    </row>
    <row r="4" spans="2:13" s="2" customFormat="1" ht="12">
      <c r="B4" s="19" t="s">
        <v>
100</v>
      </c>
      <c r="C4" s="8"/>
      <c r="D4" s="8"/>
      <c r="E4" s="20" t="s">
        <v>
99</v>
      </c>
      <c r="F4" s="24" t="s">
        <v>
110</v>
      </c>
      <c r="G4" s="21" t="s">
        <v>
98</v>
      </c>
      <c r="H4" s="7" t="s">
        <v>
108</v>
      </c>
      <c r="I4" s="22" t="s">
        <v>
97</v>
      </c>
      <c r="J4" s="22" t="s">
        <v>
74</v>
      </c>
      <c r="K4" s="23"/>
    </row>
    <row r="5" spans="2:13" s="2" customFormat="1" ht="12">
      <c r="B5" s="19"/>
      <c r="C5" s="8"/>
      <c r="D5" s="24"/>
      <c r="E5" s="25"/>
      <c r="F5" s="71"/>
      <c r="G5" s="26" t="s">
        <v>
96</v>
      </c>
      <c r="H5" s="27"/>
      <c r="I5" s="80" t="s">
        <v>
95</v>
      </c>
      <c r="J5" s="81" t="s">
        <v>
94</v>
      </c>
      <c r="K5" s="23"/>
      <c r="L5" s="6" t="s">
        <v>
93</v>
      </c>
      <c r="M5" s="5"/>
    </row>
    <row r="6" spans="2:13" s="2" customFormat="1" ht="12">
      <c r="B6" s="28"/>
      <c r="C6" s="29" t="s">
        <v>
92</v>
      </c>
      <c r="D6" s="30" t="s">
        <v>
91</v>
      </c>
      <c r="E6" s="30" t="s">
        <v>
90</v>
      </c>
      <c r="F6" s="30" t="s">
        <v>
89</v>
      </c>
      <c r="G6" s="31" t="s">
        <v>
88</v>
      </c>
      <c r="H6" s="32" t="s">
        <v>
87</v>
      </c>
      <c r="I6" s="32" t="s">
        <v>
86</v>
      </c>
      <c r="J6" s="33" t="s">
        <v>
85</v>
      </c>
      <c r="K6" s="34"/>
    </row>
    <row r="7" spans="2:13" s="2" customFormat="1" ht="12">
      <c r="B7" s="35" t="s">
        <v>
84</v>
      </c>
      <c r="C7" s="51">
        <v>
1668174658</v>
      </c>
      <c r="D7" s="52">
        <v>
2379715473</v>
      </c>
      <c r="E7" s="53">
        <f t="shared" ref="E7:E33" si="0">
IF(C7&gt;D7,C7-D7,0)</f>
        <v>
0</v>
      </c>
      <c r="F7" s="53">
        <f t="shared" ref="F7:F33" si="1">
IF(E7=0,0,ROUND(C7*L7,0))</f>
        <v>
0</v>
      </c>
      <c r="G7" s="53">
        <f t="shared" ref="G7:G33" si="2">
E7-F7</f>
        <v>
0</v>
      </c>
      <c r="H7" s="53">
        <v>
0</v>
      </c>
      <c r="I7" s="54">
        <f t="shared" ref="I7:I33" si="3">
G7-H7</f>
        <v>
0</v>
      </c>
      <c r="J7" s="55" t="str">
        <f t="shared" ref="J7:J52" si="4">
IF(AND(G7=0,H7=0),"-",IF(AND(G7&gt;0,H7=0),"皆増",IF(AND(G7=0,H7&gt;0),"皆減",ROUND(I7/H7*100,1))))</f>
        <v>
-</v>
      </c>
      <c r="K7" s="36" t="s">
        <v>
83</v>
      </c>
      <c r="L7" s="13">
        <v>
0</v>
      </c>
    </row>
    <row r="8" spans="2:13" s="2" customFormat="1" ht="12">
      <c r="B8" s="37" t="s">
        <v>
82</v>
      </c>
      <c r="C8" s="56">
        <v>
84886631</v>
      </c>
      <c r="D8" s="56">
        <v>
76255306</v>
      </c>
      <c r="E8" s="57">
        <f t="shared" si="0"/>
        <v>
8631325</v>
      </c>
      <c r="F8" s="58">
        <f>
IF(E8=0,0,ROUND(C8*L8,0))</f>
        <v>
0</v>
      </c>
      <c r="G8" s="57">
        <f>
E8-F8</f>
        <v>
8631325</v>
      </c>
      <c r="H8" s="59">
        <v>
4784922</v>
      </c>
      <c r="I8" s="60">
        <f t="shared" si="3"/>
        <v>
3846403</v>
      </c>
      <c r="J8" s="61">
        <f t="shared" si="4"/>
        <v>
80.400000000000006</v>
      </c>
      <c r="K8" s="38" t="s">
        <v>
70</v>
      </c>
      <c r="L8" s="3">
        <f t="shared" ref="L8:L33" si="5">
$L$7</f>
        <v>
0</v>
      </c>
    </row>
    <row r="9" spans="2:13" s="2" customFormat="1" ht="12">
      <c r="B9" s="39" t="s">
        <v>
3</v>
      </c>
      <c r="C9" s="56">
        <v>
28913840</v>
      </c>
      <c r="D9" s="62">
        <v>
31445737</v>
      </c>
      <c r="E9" s="57">
        <f t="shared" si="0"/>
        <v>
0</v>
      </c>
      <c r="F9" s="63">
        <f t="shared" si="1"/>
        <v>
0</v>
      </c>
      <c r="G9" s="57">
        <f t="shared" si="2"/>
        <v>
0</v>
      </c>
      <c r="H9" s="62">
        <v>
0</v>
      </c>
      <c r="I9" s="60">
        <f t="shared" si="3"/>
        <v>
0</v>
      </c>
      <c r="J9" s="64" t="str">
        <f t="shared" si="4"/>
        <v>
-</v>
      </c>
      <c r="K9" s="40" t="s">
        <v>
4</v>
      </c>
      <c r="L9" s="3">
        <f t="shared" si="5"/>
        <v>
0</v>
      </c>
    </row>
    <row r="10" spans="2:13" s="2" customFormat="1" ht="12">
      <c r="B10" s="39" t="s">
        <v>
5</v>
      </c>
      <c r="C10" s="56">
        <v>
22340377</v>
      </c>
      <c r="D10" s="62">
        <v>
31600005</v>
      </c>
      <c r="E10" s="57">
        <f t="shared" si="0"/>
        <v>
0</v>
      </c>
      <c r="F10" s="63">
        <f t="shared" si="1"/>
        <v>
0</v>
      </c>
      <c r="G10" s="57">
        <f t="shared" si="2"/>
        <v>
0</v>
      </c>
      <c r="H10" s="62">
        <v>
0</v>
      </c>
      <c r="I10" s="60">
        <f t="shared" si="3"/>
        <v>
0</v>
      </c>
      <c r="J10" s="64" t="str">
        <f t="shared" si="4"/>
        <v>
-</v>
      </c>
      <c r="K10" s="40" t="s">
        <v>
6</v>
      </c>
      <c r="L10" s="3">
        <f t="shared" si="5"/>
        <v>
0</v>
      </c>
    </row>
    <row r="11" spans="2:13" s="2" customFormat="1" ht="12">
      <c r="B11" s="39" t="s">
        <v>
7</v>
      </c>
      <c r="C11" s="56">
        <v>
28445769</v>
      </c>
      <c r="D11" s="62">
        <v>
30310505</v>
      </c>
      <c r="E11" s="57">
        <f t="shared" si="0"/>
        <v>
0</v>
      </c>
      <c r="F11" s="63">
        <f t="shared" si="1"/>
        <v>
0</v>
      </c>
      <c r="G11" s="57">
        <f t="shared" si="2"/>
        <v>
0</v>
      </c>
      <c r="H11" s="62">
        <v>
0</v>
      </c>
      <c r="I11" s="60">
        <f t="shared" si="3"/>
        <v>
0</v>
      </c>
      <c r="J11" s="64" t="str">
        <f t="shared" si="4"/>
        <v>
-</v>
      </c>
      <c r="K11" s="40" t="s">
        <v>
8</v>
      </c>
      <c r="L11" s="3">
        <f t="shared" si="5"/>
        <v>
0</v>
      </c>
    </row>
    <row r="12" spans="2:13" s="2" customFormat="1" ht="12">
      <c r="B12" s="39" t="s">
        <v>
9</v>
      </c>
      <c r="C12" s="56">
        <v>
21430735</v>
      </c>
      <c r="D12" s="62">
        <v>
16715061</v>
      </c>
      <c r="E12" s="57">
        <f t="shared" si="0"/>
        <v>
4715674</v>
      </c>
      <c r="F12" s="63">
        <f t="shared" si="1"/>
        <v>
0</v>
      </c>
      <c r="G12" s="57">
        <f t="shared" si="2"/>
        <v>
4715674</v>
      </c>
      <c r="H12" s="62">
        <v>
3319375</v>
      </c>
      <c r="I12" s="60">
        <f t="shared" si="3"/>
        <v>
1396299</v>
      </c>
      <c r="J12" s="64">
        <f t="shared" si="4"/>
        <v>
42.1</v>
      </c>
      <c r="K12" s="40" t="s">
        <v>
10</v>
      </c>
      <c r="L12" s="3">
        <f t="shared" si="5"/>
        <v>
0</v>
      </c>
    </row>
    <row r="13" spans="2:13" s="2" customFormat="1" ht="12">
      <c r="B13" s="39" t="s">
        <v>
11</v>
      </c>
      <c r="C13" s="56">
        <v>
37247702</v>
      </c>
      <c r="D13" s="62">
        <v>
41849733</v>
      </c>
      <c r="E13" s="57">
        <f t="shared" si="0"/>
        <v>
0</v>
      </c>
      <c r="F13" s="63">
        <f t="shared" si="1"/>
        <v>
0</v>
      </c>
      <c r="G13" s="57">
        <f t="shared" si="2"/>
        <v>
0</v>
      </c>
      <c r="H13" s="62">
        <v>
0</v>
      </c>
      <c r="I13" s="60">
        <f t="shared" si="3"/>
        <v>
0</v>
      </c>
      <c r="J13" s="64" t="str">
        <f t="shared" si="4"/>
        <v>
-</v>
      </c>
      <c r="K13" s="40" t="s">
        <v>
12</v>
      </c>
      <c r="L13" s="3">
        <f t="shared" si="5"/>
        <v>
0</v>
      </c>
    </row>
    <row r="14" spans="2:13" s="2" customFormat="1" ht="12">
      <c r="B14" s="39" t="s">
        <v>
13</v>
      </c>
      <c r="C14" s="56">
        <v>
17274756</v>
      </c>
      <c r="D14" s="62">
        <v>
16314023</v>
      </c>
      <c r="E14" s="57">
        <f t="shared" si="0"/>
        <v>
960733</v>
      </c>
      <c r="F14" s="63">
        <f t="shared" si="1"/>
        <v>
0</v>
      </c>
      <c r="G14" s="57">
        <f t="shared" si="2"/>
        <v>
960733</v>
      </c>
      <c r="H14" s="62">
        <v>
273215</v>
      </c>
      <c r="I14" s="60">
        <f t="shared" si="3"/>
        <v>
687518</v>
      </c>
      <c r="J14" s="64">
        <f t="shared" si="4"/>
        <v>
251.6</v>
      </c>
      <c r="K14" s="40" t="s">
        <v>
14</v>
      </c>
      <c r="L14" s="3">
        <f t="shared" si="5"/>
        <v>
0</v>
      </c>
    </row>
    <row r="15" spans="2:13" s="2" customFormat="1" ht="12">
      <c r="B15" s="39" t="s">
        <v>
15</v>
      </c>
      <c r="C15" s="56">
        <v>
33109491</v>
      </c>
      <c r="D15" s="62">
        <v>
37297353</v>
      </c>
      <c r="E15" s="57">
        <f t="shared" si="0"/>
        <v>
0</v>
      </c>
      <c r="F15" s="63">
        <f t="shared" si="1"/>
        <v>
0</v>
      </c>
      <c r="G15" s="57">
        <f t="shared" si="2"/>
        <v>
0</v>
      </c>
      <c r="H15" s="62">
        <v>
0</v>
      </c>
      <c r="I15" s="60">
        <f t="shared" si="3"/>
        <v>
0</v>
      </c>
      <c r="J15" s="64" t="str">
        <f t="shared" si="4"/>
        <v>
-</v>
      </c>
      <c r="K15" s="40" t="s">
        <v>
16</v>
      </c>
      <c r="L15" s="3">
        <f t="shared" si="5"/>
        <v>
0</v>
      </c>
    </row>
    <row r="16" spans="2:13" s="2" customFormat="1" ht="12">
      <c r="B16" s="39" t="s">
        <v>
17</v>
      </c>
      <c r="C16" s="56">
        <v>
62413350</v>
      </c>
      <c r="D16" s="62">
        <v>
58011029</v>
      </c>
      <c r="E16" s="57">
        <f t="shared" si="0"/>
        <v>
4402321</v>
      </c>
      <c r="F16" s="63">
        <f t="shared" si="1"/>
        <v>
0</v>
      </c>
      <c r="G16" s="57">
        <f t="shared" si="2"/>
        <v>
4402321</v>
      </c>
      <c r="H16" s="62">
        <v>
2023317</v>
      </c>
      <c r="I16" s="60">
        <f t="shared" si="3"/>
        <v>
2379004</v>
      </c>
      <c r="J16" s="64">
        <f t="shared" si="4"/>
        <v>
117.6</v>
      </c>
      <c r="K16" s="40" t="s">
        <v>
2</v>
      </c>
      <c r="L16" s="3">
        <f t="shared" si="5"/>
        <v>
0</v>
      </c>
    </row>
    <row r="17" spans="2:12" s="2" customFormat="1" ht="12">
      <c r="B17" s="39" t="s">
        <v>
18</v>
      </c>
      <c r="C17" s="56">
        <v>
18270848</v>
      </c>
      <c r="D17" s="62">
        <v>
17757955</v>
      </c>
      <c r="E17" s="57">
        <f t="shared" si="0"/>
        <v>
512893</v>
      </c>
      <c r="F17" s="63">
        <f t="shared" si="1"/>
        <v>
0</v>
      </c>
      <c r="G17" s="57">
        <f t="shared" si="2"/>
        <v>
512893</v>
      </c>
      <c r="H17" s="62">
        <v>
0</v>
      </c>
      <c r="I17" s="60">
        <f t="shared" si="3"/>
        <v>
512893</v>
      </c>
      <c r="J17" s="64" t="str">
        <f t="shared" si="4"/>
        <v>
皆増</v>
      </c>
      <c r="K17" s="40" t="s">
        <v>
19</v>
      </c>
      <c r="L17" s="3">
        <f t="shared" si="5"/>
        <v>
0</v>
      </c>
    </row>
    <row r="18" spans="2:12" s="2" customFormat="1" ht="12">
      <c r="B18" s="39" t="s">
        <v>
20</v>
      </c>
      <c r="C18" s="56">
        <v>
28088775</v>
      </c>
      <c r="D18" s="62">
        <v>
25549637</v>
      </c>
      <c r="E18" s="57">
        <f t="shared" si="0"/>
        <v>
2539138</v>
      </c>
      <c r="F18" s="63">
        <f t="shared" si="1"/>
        <v>
0</v>
      </c>
      <c r="G18" s="57">
        <f t="shared" si="2"/>
        <v>
2539138</v>
      </c>
      <c r="H18" s="62">
        <v>
1098362</v>
      </c>
      <c r="I18" s="60">
        <f t="shared" si="3"/>
        <v>
1440776</v>
      </c>
      <c r="J18" s="64">
        <f t="shared" si="4"/>
        <v>
131.19999999999999</v>
      </c>
      <c r="K18" s="40" t="s">
        <v>
21</v>
      </c>
      <c r="L18" s="3">
        <f t="shared" si="5"/>
        <v>
0</v>
      </c>
    </row>
    <row r="19" spans="2:12" s="2" customFormat="1" ht="12">
      <c r="B19" s="39" t="s">
        <v>
22</v>
      </c>
      <c r="C19" s="56">
        <v>
27641812</v>
      </c>
      <c r="D19" s="62">
        <v>
25081137</v>
      </c>
      <c r="E19" s="57">
        <f t="shared" si="0"/>
        <v>
2560675</v>
      </c>
      <c r="F19" s="63">
        <f t="shared" si="1"/>
        <v>
0</v>
      </c>
      <c r="G19" s="57">
        <f t="shared" si="2"/>
        <v>
2560675</v>
      </c>
      <c r="H19" s="62">
        <v>
1040483</v>
      </c>
      <c r="I19" s="60">
        <f t="shared" si="3"/>
        <v>
1520192</v>
      </c>
      <c r="J19" s="64">
        <f t="shared" si="4"/>
        <v>
146.1</v>
      </c>
      <c r="K19" s="40" t="s">
        <v>
23</v>
      </c>
      <c r="L19" s="3">
        <f t="shared" si="5"/>
        <v>
0</v>
      </c>
    </row>
    <row r="20" spans="2:12" s="2" customFormat="1" ht="12">
      <c r="B20" s="39" t="s">
        <v>
24</v>
      </c>
      <c r="C20" s="56">
        <v>
24086703</v>
      </c>
      <c r="D20" s="62">
        <v>
17898687</v>
      </c>
      <c r="E20" s="57">
        <f t="shared" si="0"/>
        <v>
6188016</v>
      </c>
      <c r="F20" s="63">
        <f t="shared" si="1"/>
        <v>
0</v>
      </c>
      <c r="G20" s="57">
        <f t="shared" si="2"/>
        <v>
6188016</v>
      </c>
      <c r="H20" s="62">
        <v>
4671456</v>
      </c>
      <c r="I20" s="60">
        <f t="shared" si="3"/>
        <v>
1516560</v>
      </c>
      <c r="J20" s="64">
        <f t="shared" si="4"/>
        <v>
32.5</v>
      </c>
      <c r="K20" s="40" t="s">
        <v>
25</v>
      </c>
      <c r="L20" s="3">
        <f t="shared" si="5"/>
        <v>
0</v>
      </c>
    </row>
    <row r="21" spans="2:12" s="2" customFormat="1" ht="12">
      <c r="B21" s="39" t="s">
        <v>
26</v>
      </c>
      <c r="C21" s="56">
        <v>
19203299</v>
      </c>
      <c r="D21" s="62">
        <v>
18935326</v>
      </c>
      <c r="E21" s="57">
        <f t="shared" si="0"/>
        <v>
267973</v>
      </c>
      <c r="F21" s="63">
        <f t="shared" si="1"/>
        <v>
0</v>
      </c>
      <c r="G21" s="57">
        <f t="shared" si="2"/>
        <v>
267973</v>
      </c>
      <c r="H21" s="62">
        <v>
0</v>
      </c>
      <c r="I21" s="60">
        <f t="shared" si="3"/>
        <v>
267973</v>
      </c>
      <c r="J21" s="64" t="str">
        <f t="shared" si="4"/>
        <v>
皆増</v>
      </c>
      <c r="K21" s="40" t="s">
        <v>
27</v>
      </c>
      <c r="L21" s="3">
        <f t="shared" si="5"/>
        <v>
0</v>
      </c>
    </row>
    <row r="22" spans="2:12" s="2" customFormat="1" ht="12">
      <c r="B22" s="39" t="s">
        <v>
28</v>
      </c>
      <c r="C22" s="56">
        <v>
12528450</v>
      </c>
      <c r="D22" s="62">
        <v>
12104444</v>
      </c>
      <c r="E22" s="57">
        <f t="shared" si="0"/>
        <v>
424006</v>
      </c>
      <c r="F22" s="63">
        <f t="shared" si="1"/>
        <v>
0</v>
      </c>
      <c r="G22" s="57">
        <f t="shared" si="2"/>
        <v>
424006</v>
      </c>
      <c r="H22" s="62">
        <v>
0</v>
      </c>
      <c r="I22" s="60">
        <f t="shared" si="3"/>
        <v>
424006</v>
      </c>
      <c r="J22" s="64" t="str">
        <f t="shared" si="4"/>
        <v>
皆増</v>
      </c>
      <c r="K22" s="40" t="s">
        <v>
29</v>
      </c>
      <c r="L22" s="3">
        <f t="shared" si="5"/>
        <v>
0</v>
      </c>
    </row>
    <row r="23" spans="2:12" s="2" customFormat="1" ht="12">
      <c r="B23" s="39" t="s">
        <v>
30</v>
      </c>
      <c r="C23" s="56">
        <v>
9713162</v>
      </c>
      <c r="D23" s="62">
        <v>
6912384</v>
      </c>
      <c r="E23" s="57">
        <f t="shared" si="0"/>
        <v>
2800778</v>
      </c>
      <c r="F23" s="63">
        <f t="shared" si="1"/>
        <v>
0</v>
      </c>
      <c r="G23" s="57">
        <f t="shared" si="2"/>
        <v>
2800778</v>
      </c>
      <c r="H23" s="62">
        <v>
2180588</v>
      </c>
      <c r="I23" s="60">
        <f t="shared" si="3"/>
        <v>
620190</v>
      </c>
      <c r="J23" s="64">
        <f t="shared" si="4"/>
        <v>
28.4</v>
      </c>
      <c r="K23" s="40" t="s">
        <v>
31</v>
      </c>
      <c r="L23" s="3">
        <f t="shared" si="5"/>
        <v>
0</v>
      </c>
    </row>
    <row r="24" spans="2:12" s="2" customFormat="1" ht="12">
      <c r="B24" s="39" t="s">
        <v>
32</v>
      </c>
      <c r="C24" s="56">
        <v>
13027792</v>
      </c>
      <c r="D24" s="62">
        <v>
10697269</v>
      </c>
      <c r="E24" s="57">
        <f t="shared" si="0"/>
        <v>
2330523</v>
      </c>
      <c r="F24" s="63">
        <f t="shared" si="1"/>
        <v>
0</v>
      </c>
      <c r="G24" s="57">
        <f t="shared" si="2"/>
        <v>
2330523</v>
      </c>
      <c r="H24" s="62">
        <v>
1362054</v>
      </c>
      <c r="I24" s="60">
        <f t="shared" si="3"/>
        <v>
968469</v>
      </c>
      <c r="J24" s="64">
        <f t="shared" si="4"/>
        <v>
71.099999999999994</v>
      </c>
      <c r="K24" s="40" t="s">
        <v>
33</v>
      </c>
      <c r="L24" s="3">
        <f t="shared" si="5"/>
        <v>
0</v>
      </c>
    </row>
    <row r="25" spans="2:12" s="2" customFormat="1" ht="12">
      <c r="B25" s="39" t="s">
        <v>
34</v>
      </c>
      <c r="C25" s="56">
        <v>
13647164</v>
      </c>
      <c r="D25" s="62">
        <v>
10725437</v>
      </c>
      <c r="E25" s="57">
        <f t="shared" si="0"/>
        <v>
2921727</v>
      </c>
      <c r="F25" s="63">
        <f t="shared" si="1"/>
        <v>
0</v>
      </c>
      <c r="G25" s="57">
        <f t="shared" si="2"/>
        <v>
2921727</v>
      </c>
      <c r="H25" s="62">
        <v>
2154190</v>
      </c>
      <c r="I25" s="60">
        <f t="shared" si="3"/>
        <v>
767537</v>
      </c>
      <c r="J25" s="64">
        <f t="shared" si="4"/>
        <v>
35.6</v>
      </c>
      <c r="K25" s="40" t="s">
        <v>
81</v>
      </c>
      <c r="L25" s="3">
        <f t="shared" si="5"/>
        <v>
0</v>
      </c>
    </row>
    <row r="26" spans="2:12" s="2" customFormat="1" ht="12">
      <c r="B26" s="39" t="s">
        <v>
35</v>
      </c>
      <c r="C26" s="56">
        <v>
13092384</v>
      </c>
      <c r="D26" s="62">
        <v>
8507587</v>
      </c>
      <c r="E26" s="57">
        <f t="shared" si="0"/>
        <v>
4584797</v>
      </c>
      <c r="F26" s="63">
        <f t="shared" si="1"/>
        <v>
0</v>
      </c>
      <c r="G26" s="57">
        <f t="shared" si="2"/>
        <v>
4584797</v>
      </c>
      <c r="H26" s="62">
        <v>
3827734</v>
      </c>
      <c r="I26" s="60">
        <f t="shared" si="3"/>
        <v>
757063</v>
      </c>
      <c r="J26" s="64">
        <f t="shared" si="4"/>
        <v>
19.8</v>
      </c>
      <c r="K26" s="40" t="s">
        <v>
36</v>
      </c>
      <c r="L26" s="3">
        <f t="shared" si="5"/>
        <v>
0</v>
      </c>
    </row>
    <row r="27" spans="2:12" s="2" customFormat="1" ht="12">
      <c r="B27" s="39" t="s">
        <v>
37</v>
      </c>
      <c r="C27" s="56">
        <v>
18435749</v>
      </c>
      <c r="D27" s="62">
        <v>
14532779</v>
      </c>
      <c r="E27" s="57">
        <f t="shared" si="0"/>
        <v>
3902970</v>
      </c>
      <c r="F27" s="63">
        <f t="shared" si="1"/>
        <v>
0</v>
      </c>
      <c r="G27" s="57">
        <f t="shared" si="2"/>
        <v>
3902970</v>
      </c>
      <c r="H27" s="62">
        <v>
2855621</v>
      </c>
      <c r="I27" s="60">
        <f t="shared" si="3"/>
        <v>
1047349</v>
      </c>
      <c r="J27" s="64">
        <f t="shared" si="4"/>
        <v>
36.700000000000003</v>
      </c>
      <c r="K27" s="40" t="s">
        <v>
38</v>
      </c>
      <c r="L27" s="3">
        <f t="shared" si="5"/>
        <v>
0</v>
      </c>
    </row>
    <row r="28" spans="2:12" s="2" customFormat="1" ht="12">
      <c r="B28" s="39" t="s">
        <v>
39</v>
      </c>
      <c r="C28" s="56">
        <v>
11409718</v>
      </c>
      <c r="D28" s="62">
        <v>
8890834</v>
      </c>
      <c r="E28" s="57">
        <f t="shared" si="0"/>
        <v>
2518884</v>
      </c>
      <c r="F28" s="63">
        <f t="shared" si="1"/>
        <v>
0</v>
      </c>
      <c r="G28" s="57">
        <f t="shared" si="2"/>
        <v>
2518884</v>
      </c>
      <c r="H28" s="62">
        <v>
1921902</v>
      </c>
      <c r="I28" s="60">
        <f t="shared" si="3"/>
        <v>
596982</v>
      </c>
      <c r="J28" s="64">
        <f t="shared" si="4"/>
        <v>
31.1</v>
      </c>
      <c r="K28" s="40" t="s">
        <v>
40</v>
      </c>
      <c r="L28" s="3">
        <f t="shared" si="5"/>
        <v>
0</v>
      </c>
    </row>
    <row r="29" spans="2:12" s="2" customFormat="1" ht="12">
      <c r="B29" s="39" t="s">
        <v>
41</v>
      </c>
      <c r="C29" s="56">
        <v>
22180307</v>
      </c>
      <c r="D29" s="62">
        <v>
23936750</v>
      </c>
      <c r="E29" s="57">
        <f t="shared" si="0"/>
        <v>
0</v>
      </c>
      <c r="F29" s="63">
        <f t="shared" si="1"/>
        <v>
0</v>
      </c>
      <c r="G29" s="57">
        <f t="shared" si="2"/>
        <v>
0</v>
      </c>
      <c r="H29" s="62">
        <v>
0</v>
      </c>
      <c r="I29" s="60">
        <f t="shared" si="3"/>
        <v>
0</v>
      </c>
      <c r="J29" s="64" t="str">
        <f t="shared" si="4"/>
        <v>
-</v>
      </c>
      <c r="K29" s="40" t="s">
        <v>
42</v>
      </c>
      <c r="L29" s="3">
        <f t="shared" si="5"/>
        <v>
0</v>
      </c>
    </row>
    <row r="30" spans="2:12" s="2" customFormat="1" ht="12">
      <c r="B30" s="39" t="s">
        <v>
43</v>
      </c>
      <c r="C30" s="56">
        <v>
14248901</v>
      </c>
      <c r="D30" s="62">
        <v>
12982711</v>
      </c>
      <c r="E30" s="57">
        <f t="shared" si="0"/>
        <v>
1266190</v>
      </c>
      <c r="F30" s="63">
        <f t="shared" si="1"/>
        <v>
0</v>
      </c>
      <c r="G30" s="57">
        <f t="shared" si="2"/>
        <v>
1266190</v>
      </c>
      <c r="H30" s="62">
        <v>
629522</v>
      </c>
      <c r="I30" s="60">
        <f t="shared" si="3"/>
        <v>
636668</v>
      </c>
      <c r="J30" s="64">
        <f t="shared" si="4"/>
        <v>
101.1</v>
      </c>
      <c r="K30" s="40" t="s">
        <v>
44</v>
      </c>
      <c r="L30" s="3">
        <f t="shared" si="5"/>
        <v>
0</v>
      </c>
    </row>
    <row r="31" spans="2:12" s="2" customFormat="1" ht="12">
      <c r="B31" s="39" t="s">
        <v>
45</v>
      </c>
      <c r="C31" s="56">
        <v>
8871336</v>
      </c>
      <c r="D31" s="62">
        <v>
8210070</v>
      </c>
      <c r="E31" s="57">
        <f t="shared" si="0"/>
        <v>
661266</v>
      </c>
      <c r="F31" s="63">
        <f t="shared" si="1"/>
        <v>
0</v>
      </c>
      <c r="G31" s="57">
        <f t="shared" si="2"/>
        <v>
661266</v>
      </c>
      <c r="H31" s="62">
        <v>
176093</v>
      </c>
      <c r="I31" s="60">
        <f t="shared" si="3"/>
        <v>
485173</v>
      </c>
      <c r="J31" s="64">
        <f t="shared" si="4"/>
        <v>
275.5</v>
      </c>
      <c r="K31" s="40" t="s">
        <v>
46</v>
      </c>
      <c r="L31" s="3">
        <f t="shared" si="5"/>
        <v>
0</v>
      </c>
    </row>
    <row r="32" spans="2:12" s="2" customFormat="1" ht="12">
      <c r="B32" s="41" t="s">
        <v>
47</v>
      </c>
      <c r="C32" s="56">
        <v>
13839352</v>
      </c>
      <c r="D32" s="65">
        <v>
9434016</v>
      </c>
      <c r="E32" s="57">
        <f t="shared" si="0"/>
        <v>
4405336</v>
      </c>
      <c r="F32" s="63">
        <f t="shared" si="1"/>
        <v>
0</v>
      </c>
      <c r="G32" s="57">
        <f t="shared" si="2"/>
        <v>
4405336</v>
      </c>
      <c r="H32" s="65">
        <v>
3772900</v>
      </c>
      <c r="I32" s="60">
        <f t="shared" si="3"/>
        <v>
632436</v>
      </c>
      <c r="J32" s="64">
        <f t="shared" si="4"/>
        <v>
16.8</v>
      </c>
      <c r="K32" s="42" t="s">
        <v>
48</v>
      </c>
      <c r="L32" s="3">
        <f t="shared" si="5"/>
        <v>
0</v>
      </c>
    </row>
    <row r="33" spans="2:12" s="2" customFormat="1" ht="12">
      <c r="B33" s="43" t="s">
        <v>
49</v>
      </c>
      <c r="C33" s="56">
        <v>
31322522</v>
      </c>
      <c r="D33" s="66">
        <v>
27059452</v>
      </c>
      <c r="E33" s="57">
        <f t="shared" si="0"/>
        <v>
4263070</v>
      </c>
      <c r="F33" s="67">
        <f t="shared" si="1"/>
        <v>
0</v>
      </c>
      <c r="G33" s="57">
        <f t="shared" si="2"/>
        <v>
4263070</v>
      </c>
      <c r="H33" s="65">
        <v>
2613476</v>
      </c>
      <c r="I33" s="60">
        <f t="shared" si="3"/>
        <v>
1649594</v>
      </c>
      <c r="J33" s="64">
        <f t="shared" si="4"/>
        <v>
63.1</v>
      </c>
      <c r="K33" s="44" t="s">
        <v>
50</v>
      </c>
      <c r="L33" s="3">
        <f t="shared" si="5"/>
        <v>
0</v>
      </c>
    </row>
    <row r="34" spans="2:12" s="4" customFormat="1" ht="12">
      <c r="B34" s="45" t="s">
        <v>
80</v>
      </c>
      <c r="C34" s="68">
        <f>
SUM(C8:C33)</f>
        <v>
635670925</v>
      </c>
      <c r="D34" s="68">
        <f>
SUM(D8:D33)</f>
        <v>
599015227</v>
      </c>
      <c r="E34" s="68">
        <f t="shared" ref="E34:I34" si="6">
SUM(E8:E33)</f>
        <v>
60858295</v>
      </c>
      <c r="F34" s="69">
        <f t="shared" si="6"/>
        <v>
0</v>
      </c>
      <c r="G34" s="68">
        <f t="shared" si="6"/>
        <v>
60858295</v>
      </c>
      <c r="H34" s="68">
        <f t="shared" si="6"/>
        <v>
38705210</v>
      </c>
      <c r="I34" s="70">
        <f t="shared" si="6"/>
        <v>
22153085</v>
      </c>
      <c r="J34" s="55">
        <f t="shared" si="4"/>
        <v>
57.2</v>
      </c>
      <c r="K34" s="46"/>
      <c r="L34" s="3"/>
    </row>
    <row r="35" spans="2:12" s="2" customFormat="1" ht="12">
      <c r="B35" s="47" t="s">
        <v>
51</v>
      </c>
      <c r="C35" s="56">
        <v>
5609738</v>
      </c>
      <c r="D35" s="56">
        <v>
5442406</v>
      </c>
      <c r="E35" s="57">
        <f>
IF(C35&gt;D35,C35-D35,0)</f>
        <v>
167332</v>
      </c>
      <c r="F35" s="57">
        <f>
IF(E35=0,0,ROUND(C35*L35,0))</f>
        <v>
0</v>
      </c>
      <c r="G35" s="57">
        <f>
E35-F35</f>
        <v>
167332</v>
      </c>
      <c r="H35" s="65">
        <v>
0</v>
      </c>
      <c r="I35" s="60">
        <f>
G35-H35</f>
        <v>
167332</v>
      </c>
      <c r="J35" s="64" t="str">
        <f t="shared" si="4"/>
        <v>
皆増</v>
      </c>
      <c r="K35" s="48" t="s">
        <v>
52</v>
      </c>
      <c r="L35" s="3">
        <f>
$L$7</f>
        <v>
0</v>
      </c>
    </row>
    <row r="36" spans="2:12" s="2" customFormat="1" ht="12">
      <c r="B36" s="39" t="s">
        <v>
53</v>
      </c>
      <c r="C36" s="56">
        <v>
3692769</v>
      </c>
      <c r="D36" s="56">
        <v>
2381899</v>
      </c>
      <c r="E36" s="57">
        <f>
IF(C36&gt;D36,C36-D36,0)</f>
        <v>
1310870</v>
      </c>
      <c r="F36" s="57">
        <f>
IF(E36=0,0,ROUND(C36*L36,0))</f>
        <v>
0</v>
      </c>
      <c r="G36" s="57">
        <f>
E36-F36</f>
        <v>
1310870</v>
      </c>
      <c r="H36" s="62">
        <v>
997413</v>
      </c>
      <c r="I36" s="60">
        <f>
G36-H36</f>
        <v>
313457</v>
      </c>
      <c r="J36" s="64">
        <f t="shared" si="4"/>
        <v>
31.4</v>
      </c>
      <c r="K36" s="40" t="s">
        <v>
23</v>
      </c>
      <c r="L36" s="3">
        <f>
$L$7</f>
        <v>
0</v>
      </c>
    </row>
    <row r="37" spans="2:12" s="2" customFormat="1" ht="12">
      <c r="B37" s="39" t="s">
        <v>
54</v>
      </c>
      <c r="C37" s="56">
        <v>
1527925</v>
      </c>
      <c r="D37" s="56">
        <v>
237746</v>
      </c>
      <c r="E37" s="57">
        <f>
IF(C37&gt;D37,C37-D37,0)</f>
        <v>
1290179</v>
      </c>
      <c r="F37" s="57">
        <f>
IF(E37=0,0,ROUND(C37*L37,0))</f>
        <v>
0</v>
      </c>
      <c r="G37" s="57">
        <f>
E37-F37</f>
        <v>
1290179</v>
      </c>
      <c r="H37" s="62">
        <v>
1157489</v>
      </c>
      <c r="I37" s="60">
        <f>
G37-H37</f>
        <v>
132690</v>
      </c>
      <c r="J37" s="64">
        <f t="shared" si="4"/>
        <v>
11.5</v>
      </c>
      <c r="K37" s="40" t="s">
        <v>
55</v>
      </c>
      <c r="L37" s="3">
        <f>
$L$7</f>
        <v>
0</v>
      </c>
    </row>
    <row r="38" spans="2:12" s="2" customFormat="1" ht="12">
      <c r="B38" s="43" t="s">
        <v>
56</v>
      </c>
      <c r="C38" s="56">
        <v>
2631792</v>
      </c>
      <c r="D38" s="56">
        <v>
674482</v>
      </c>
      <c r="E38" s="57">
        <f>
IF(C38&gt;D38,C38-D38,0)</f>
        <v>
1957310</v>
      </c>
      <c r="F38" s="57">
        <f>
IF(E38=0,0,ROUND(C38*L38,0))</f>
        <v>
0</v>
      </c>
      <c r="G38" s="57">
        <f>
E38-F38</f>
        <v>
1957310</v>
      </c>
      <c r="H38" s="66">
        <v>
1755196</v>
      </c>
      <c r="I38" s="60">
        <f>
G38-H38</f>
        <v>
202114</v>
      </c>
      <c r="J38" s="64">
        <f t="shared" si="4"/>
        <v>
11.5</v>
      </c>
      <c r="K38" s="44" t="s">
        <v>
57</v>
      </c>
      <c r="L38" s="3">
        <f>
$L$7</f>
        <v>
0</v>
      </c>
    </row>
    <row r="39" spans="2:12" s="4" customFormat="1" ht="12">
      <c r="B39" s="45" t="s">
        <v>
79</v>
      </c>
      <c r="C39" s="68">
        <f>
SUM(C35:C38)</f>
        <v>
13462224</v>
      </c>
      <c r="D39" s="68">
        <f t="shared" ref="D39:I39" si="7">
SUM(D35:D38)</f>
        <v>
8736533</v>
      </c>
      <c r="E39" s="68">
        <f t="shared" si="7"/>
        <v>
4725691</v>
      </c>
      <c r="F39" s="68">
        <f t="shared" si="7"/>
        <v>
0</v>
      </c>
      <c r="G39" s="68">
        <f t="shared" si="7"/>
        <v>
4725691</v>
      </c>
      <c r="H39" s="68">
        <f t="shared" si="7"/>
        <v>
3910098</v>
      </c>
      <c r="I39" s="70">
        <f t="shared" si="7"/>
        <v>
815593</v>
      </c>
      <c r="J39" s="55">
        <f t="shared" si="4"/>
        <v>
20.9</v>
      </c>
      <c r="K39" s="46"/>
      <c r="L39" s="3"/>
    </row>
    <row r="40" spans="2:12" s="2" customFormat="1" ht="12">
      <c r="B40" s="47" t="s">
        <v>
58</v>
      </c>
      <c r="C40" s="56">
        <v>
3452251</v>
      </c>
      <c r="D40" s="56">
        <v>
1003523</v>
      </c>
      <c r="E40" s="57">
        <f t="shared" ref="E40:E48" si="8">
IF(C40&gt;D40,C40-D40,0)</f>
        <v>
2448728</v>
      </c>
      <c r="F40" s="57">
        <f t="shared" ref="F40:F48" si="9">
IF(E40=0,0,ROUND(C40*L40,0))</f>
        <v>
0</v>
      </c>
      <c r="G40" s="57">
        <f t="shared" ref="G40:G48" si="10">
E40-F40</f>
        <v>
2448728</v>
      </c>
      <c r="H40" s="65">
        <v>
2148949</v>
      </c>
      <c r="I40" s="60">
        <f t="shared" ref="I40:I48" si="11">
G40-H40</f>
        <v>
299779</v>
      </c>
      <c r="J40" s="64">
        <f t="shared" si="4"/>
        <v>
14</v>
      </c>
      <c r="K40" s="48" t="s">
        <v>
59</v>
      </c>
      <c r="L40" s="3">
        <f t="shared" ref="L40:L48" si="12">
$L$7</f>
        <v>
0</v>
      </c>
    </row>
    <row r="41" spans="2:12" s="2" customFormat="1" ht="12">
      <c r="B41" s="39" t="s">
        <v>
60</v>
      </c>
      <c r="C41" s="56">
        <v>
441921</v>
      </c>
      <c r="D41" s="56">
        <v>
51332</v>
      </c>
      <c r="E41" s="57">
        <f t="shared" si="8"/>
        <v>
390589</v>
      </c>
      <c r="F41" s="57">
        <f t="shared" si="9"/>
        <v>
0</v>
      </c>
      <c r="G41" s="57">
        <f t="shared" si="10"/>
        <v>
390589</v>
      </c>
      <c r="H41" s="62">
        <v>
295254</v>
      </c>
      <c r="I41" s="60">
        <f t="shared" si="11"/>
        <v>
95335</v>
      </c>
      <c r="J41" s="64">
        <f t="shared" si="4"/>
        <v>
32.299999999999997</v>
      </c>
      <c r="K41" s="40" t="s">
        <v>
61</v>
      </c>
      <c r="L41" s="3">
        <f t="shared" si="12"/>
        <v>
0</v>
      </c>
    </row>
    <row r="42" spans="2:12" s="2" customFormat="1" ht="12">
      <c r="B42" s="39" t="s">
        <v>
62</v>
      </c>
      <c r="C42" s="56">
        <v>
1849691</v>
      </c>
      <c r="D42" s="56">
        <v>
339922</v>
      </c>
      <c r="E42" s="57">
        <f t="shared" si="8"/>
        <v>
1509769</v>
      </c>
      <c r="F42" s="57">
        <f t="shared" si="9"/>
        <v>
0</v>
      </c>
      <c r="G42" s="57">
        <f t="shared" si="10"/>
        <v>
1509769</v>
      </c>
      <c r="H42" s="62">
        <v>
1296462</v>
      </c>
      <c r="I42" s="60">
        <f t="shared" si="11"/>
        <v>
213307</v>
      </c>
      <c r="J42" s="64">
        <f t="shared" si="4"/>
        <v>
16.5</v>
      </c>
      <c r="K42" s="40" t="s">
        <v>
63</v>
      </c>
      <c r="L42" s="3">
        <f t="shared" si="12"/>
        <v>
0</v>
      </c>
    </row>
    <row r="43" spans="2:12" s="2" customFormat="1" ht="12">
      <c r="B43" s="39" t="s">
        <v>
64</v>
      </c>
      <c r="C43" s="56">
        <v>
1221565</v>
      </c>
      <c r="D43" s="56">
        <v>
225917</v>
      </c>
      <c r="E43" s="57">
        <f t="shared" si="8"/>
        <v>
995648</v>
      </c>
      <c r="F43" s="57">
        <f t="shared" si="9"/>
        <v>
0</v>
      </c>
      <c r="G43" s="57">
        <f t="shared" si="10"/>
        <v>
995648</v>
      </c>
      <c r="H43" s="62">
        <v>
864000</v>
      </c>
      <c r="I43" s="60">
        <f t="shared" si="11"/>
        <v>
131648</v>
      </c>
      <c r="J43" s="64">
        <f t="shared" si="4"/>
        <v>
15.2</v>
      </c>
      <c r="K43" s="40" t="s">
        <v>
65</v>
      </c>
      <c r="L43" s="3">
        <f t="shared" si="12"/>
        <v>
0</v>
      </c>
    </row>
    <row r="44" spans="2:12" s="2" customFormat="1" ht="12">
      <c r="B44" s="39" t="s">
        <v>
66</v>
      </c>
      <c r="C44" s="56">
        <v>
1742863</v>
      </c>
      <c r="D44" s="56">
        <v>
341758</v>
      </c>
      <c r="E44" s="57">
        <f t="shared" si="8"/>
        <v>
1401105</v>
      </c>
      <c r="F44" s="57">
        <f t="shared" si="9"/>
        <v>
0</v>
      </c>
      <c r="G44" s="57">
        <f t="shared" si="10"/>
        <v>
1401105</v>
      </c>
      <c r="H44" s="62">
        <v>
1221905</v>
      </c>
      <c r="I44" s="60">
        <f t="shared" si="11"/>
        <v>
179200</v>
      </c>
      <c r="J44" s="64">
        <f t="shared" si="4"/>
        <v>
14.7</v>
      </c>
      <c r="K44" s="40" t="s">
        <v>
8</v>
      </c>
      <c r="L44" s="3">
        <f t="shared" si="12"/>
        <v>
0</v>
      </c>
    </row>
    <row r="45" spans="2:12" s="2" customFormat="1" ht="12">
      <c r="B45" s="39" t="s">
        <v>
67</v>
      </c>
      <c r="C45" s="56">
        <v>
421425</v>
      </c>
      <c r="D45" s="56">
        <v>
42624</v>
      </c>
      <c r="E45" s="57">
        <f t="shared" si="8"/>
        <v>
378801</v>
      </c>
      <c r="F45" s="57">
        <f t="shared" si="9"/>
        <v>
0</v>
      </c>
      <c r="G45" s="57">
        <f t="shared" si="10"/>
        <v>
378801</v>
      </c>
      <c r="H45" s="62">
        <v>
318968</v>
      </c>
      <c r="I45" s="60">
        <f t="shared" si="11"/>
        <v>
59833</v>
      </c>
      <c r="J45" s="64">
        <f t="shared" si="4"/>
        <v>
18.8</v>
      </c>
      <c r="K45" s="40" t="s">
        <v>
68</v>
      </c>
      <c r="L45" s="3">
        <f t="shared" si="12"/>
        <v>
0</v>
      </c>
    </row>
    <row r="46" spans="2:12" s="2" customFormat="1" ht="12">
      <c r="B46" s="39" t="s">
        <v>
69</v>
      </c>
      <c r="C46" s="56">
        <v>
3681253</v>
      </c>
      <c r="D46" s="56">
        <v>
939870</v>
      </c>
      <c r="E46" s="57">
        <f t="shared" si="8"/>
        <v>
2741383</v>
      </c>
      <c r="F46" s="57">
        <f t="shared" si="9"/>
        <v>
0</v>
      </c>
      <c r="G46" s="57">
        <f t="shared" si="10"/>
        <v>
2741383</v>
      </c>
      <c r="H46" s="62">
        <v>
2378735</v>
      </c>
      <c r="I46" s="60">
        <f t="shared" si="11"/>
        <v>
362648</v>
      </c>
      <c r="J46" s="64">
        <f t="shared" si="4"/>
        <v>
15.2</v>
      </c>
      <c r="K46" s="40" t="s">
        <v>
70</v>
      </c>
      <c r="L46" s="3">
        <f t="shared" si="12"/>
        <v>
0</v>
      </c>
    </row>
    <row r="47" spans="2:12" s="2" customFormat="1" ht="12">
      <c r="B47" s="39" t="s">
        <v>
75</v>
      </c>
      <c r="C47" s="56">
        <v>
283132</v>
      </c>
      <c r="D47" s="56">
        <v>
41722</v>
      </c>
      <c r="E47" s="57">
        <f t="shared" si="8"/>
        <v>
241410</v>
      </c>
      <c r="F47" s="57">
        <f t="shared" si="9"/>
        <v>
0</v>
      </c>
      <c r="G47" s="57">
        <f t="shared" si="10"/>
        <v>
241410</v>
      </c>
      <c r="H47" s="62">
        <v>
197542</v>
      </c>
      <c r="I47" s="60">
        <f t="shared" si="11"/>
        <v>
43868</v>
      </c>
      <c r="J47" s="64">
        <f t="shared" si="4"/>
        <v>
22.2</v>
      </c>
      <c r="K47" s="40" t="s">
        <v>
10</v>
      </c>
      <c r="L47" s="3">
        <f t="shared" si="12"/>
        <v>
0</v>
      </c>
    </row>
    <row r="48" spans="2:12" s="2" customFormat="1" ht="12">
      <c r="B48" s="43" t="s">
        <v>
71</v>
      </c>
      <c r="C48" s="56">
        <v>
1958133</v>
      </c>
      <c r="D48" s="56">
        <v>
455057</v>
      </c>
      <c r="E48" s="57">
        <f t="shared" si="8"/>
        <v>
1503076</v>
      </c>
      <c r="F48" s="57">
        <f t="shared" si="9"/>
        <v>
0</v>
      </c>
      <c r="G48" s="57">
        <f t="shared" si="10"/>
        <v>
1503076</v>
      </c>
      <c r="H48" s="66">
        <v>
1270318</v>
      </c>
      <c r="I48" s="60">
        <f t="shared" si="11"/>
        <v>
232758</v>
      </c>
      <c r="J48" s="64">
        <f t="shared" si="4"/>
        <v>
18.3</v>
      </c>
      <c r="K48" s="44" t="s">
        <v>
72</v>
      </c>
      <c r="L48" s="3">
        <f t="shared" si="12"/>
        <v>
0</v>
      </c>
    </row>
    <row r="49" spans="2:12" s="4" customFormat="1" ht="12">
      <c r="B49" s="72" t="s">
        <v>
78</v>
      </c>
      <c r="C49" s="73">
        <f>
SUM(C40:C48)</f>
        <v>
15052234</v>
      </c>
      <c r="D49" s="73">
        <f t="shared" ref="D49:I49" si="13">
SUM(D40:D48)</f>
        <v>
3441725</v>
      </c>
      <c r="E49" s="73">
        <f t="shared" si="13"/>
        <v>
11610509</v>
      </c>
      <c r="F49" s="73">
        <f t="shared" si="13"/>
        <v>
0</v>
      </c>
      <c r="G49" s="73">
        <f t="shared" si="13"/>
        <v>
11610509</v>
      </c>
      <c r="H49" s="73">
        <f t="shared" si="13"/>
        <v>
9992133</v>
      </c>
      <c r="I49" s="74">
        <f t="shared" si="13"/>
        <v>
1618376</v>
      </c>
      <c r="J49" s="75">
        <f t="shared" si="4"/>
        <v>
16.2</v>
      </c>
      <c r="K49" s="46"/>
    </row>
    <row r="50" spans="2:12" s="4" customFormat="1" ht="12">
      <c r="B50" s="72" t="s">
        <v>
1</v>
      </c>
      <c r="C50" s="73">
        <f t="shared" ref="C50:I50" si="14">
C39+C49</f>
        <v>
28514458</v>
      </c>
      <c r="D50" s="73">
        <f t="shared" si="14"/>
        <v>
12178258</v>
      </c>
      <c r="E50" s="73">
        <f t="shared" si="14"/>
        <v>
16336200</v>
      </c>
      <c r="F50" s="73">
        <f t="shared" si="14"/>
        <v>
0</v>
      </c>
      <c r="G50" s="73">
        <f t="shared" si="14"/>
        <v>
16336200</v>
      </c>
      <c r="H50" s="73">
        <f t="shared" si="14"/>
        <v>
13902231</v>
      </c>
      <c r="I50" s="74">
        <f t="shared" si="14"/>
        <v>
2433969</v>
      </c>
      <c r="J50" s="75">
        <f t="shared" si="4"/>
        <v>
17.5</v>
      </c>
      <c r="K50" s="46"/>
    </row>
    <row r="51" spans="2:12" s="4" customFormat="1" ht="12">
      <c r="B51" s="72" t="s">
        <v>
0</v>
      </c>
      <c r="C51" s="73">
        <f t="shared" ref="C51:I51" si="15">
C34+C50</f>
        <v>
664185383</v>
      </c>
      <c r="D51" s="73">
        <f t="shared" si="15"/>
        <v>
611193485</v>
      </c>
      <c r="E51" s="73">
        <f t="shared" si="15"/>
        <v>
77194495</v>
      </c>
      <c r="F51" s="73">
        <f t="shared" si="15"/>
        <v>
0</v>
      </c>
      <c r="G51" s="73">
        <f t="shared" si="15"/>
        <v>
77194495</v>
      </c>
      <c r="H51" s="73">
        <f t="shared" si="15"/>
        <v>
52607441</v>
      </c>
      <c r="I51" s="74">
        <f t="shared" si="15"/>
        <v>
24587054</v>
      </c>
      <c r="J51" s="75">
        <f t="shared" si="4"/>
        <v>
46.7</v>
      </c>
      <c r="K51" s="46"/>
    </row>
    <row r="52" spans="2:12" s="4" customFormat="1" ht="12.75" thickBot="1">
      <c r="B52" s="76" t="s">
        <v>
77</v>
      </c>
      <c r="C52" s="77">
        <f t="shared" ref="C52:I52" si="16">
C7+C51</f>
        <v>
2332360041</v>
      </c>
      <c r="D52" s="77">
        <f t="shared" si="16"/>
        <v>
2990908958</v>
      </c>
      <c r="E52" s="77">
        <f t="shared" si="16"/>
        <v>
77194495</v>
      </c>
      <c r="F52" s="77">
        <f t="shared" si="16"/>
        <v>
0</v>
      </c>
      <c r="G52" s="77">
        <f t="shared" si="16"/>
        <v>
77194495</v>
      </c>
      <c r="H52" s="77">
        <f t="shared" si="16"/>
        <v>
52607441</v>
      </c>
      <c r="I52" s="78">
        <f t="shared" si="16"/>
        <v>
24587054</v>
      </c>
      <c r="J52" s="79">
        <f t="shared" si="4"/>
        <v>
46.7</v>
      </c>
      <c r="K52" s="49"/>
    </row>
    <row r="53" spans="2:12" s="2" customFormat="1" ht="12">
      <c r="B53" s="2" t="s">
        <v>
76</v>
      </c>
      <c r="J53" s="50"/>
      <c r="L53" s="3"/>
    </row>
    <row r="54" spans="2:12" s="2" customFormat="1" ht="12">
      <c r="B54" s="2" t="s">
        <v>
107</v>
      </c>
      <c r="J54" s="50"/>
      <c r="L54" s="3"/>
    </row>
  </sheetData>
  <mergeCells count="1">
    <mergeCell ref="H3:J3"/>
  </mergeCells>
  <phoneticPr fontId="2"/>
  <printOptions horizontalCentered="1"/>
  <pageMargins left="0.43307086614173229" right="0.23622047244094491" top="0.47244094488188981" bottom="0.19685039370078741" header="0.31496062992125984" footer="0.19685039370078741"/>
  <headerFooter alignWithMargins="0"/>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(3)ｱ</vt:lpstr>
      <vt:lpstr>'(3)ｱ'!Print_Area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2022-08-30T04:57:45Z</dcterms:modified>
</cp:coreProperties>
</file>