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E:\ドキュメント\ミノワ作業2022\220830区市町村\材料＿02財政\excel02財政\"/>
    </mc:Choice>
  </mc:AlternateContent>
  <xr:revisionPtr revIDLastSave="0" documentId="13_ncr:1_{79F3AFE9-12EC-4805-8583-9D6993ED549D}" xr6:coauthVersionLast="47" xr6:coauthVersionMax="47" xr10:uidLastSave="{00000000-0000-0000-0000-000000000000}"/>
  <bookViews>
    <workbookView xWindow="2760" yWindow="1185" windowWidth="25275" windowHeight="16215" xr2:uid="{00000000-000D-0000-FFFF-FFFF00000000}"/>
  </bookViews>
  <sheets>
    <sheet name="(4)ｻ" sheetId="1" r:id="rId1"/>
  </sheets>
  <definedNames>
    <definedName name="_２①_下水道">#REF!</definedName>
    <definedName name="itiran">#REF!</definedName>
    <definedName name="_xlnm.Print_Area" localSheetId="0">'(4)ｻ'!$A$1:$G$49</definedName>
    <definedName name="_xlnm.Print_Area">#REF!</definedName>
    <definedName name="s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8" i="1" l="1"/>
  <c r="E48" i="1"/>
  <c r="D48" i="1"/>
  <c r="F47" i="1"/>
  <c r="E47" i="1"/>
  <c r="D47" i="1"/>
  <c r="F46" i="1"/>
  <c r="E46" i="1"/>
  <c r="D46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40" i="1"/>
  <c r="E40" i="1"/>
  <c r="D40" i="1"/>
  <c r="F39" i="1"/>
  <c r="E39" i="1"/>
  <c r="D39" i="1"/>
  <c r="F38" i="1"/>
  <c r="E38" i="1"/>
  <c r="D38" i="1"/>
  <c r="F37" i="1"/>
  <c r="E37" i="1"/>
  <c r="D37" i="1"/>
  <c r="F36" i="1"/>
  <c r="E36" i="1"/>
  <c r="E9" i="1" s="1"/>
  <c r="D36" i="1"/>
  <c r="D9" i="1" s="1"/>
  <c r="F35" i="1"/>
  <c r="E35" i="1"/>
  <c r="D35" i="1"/>
  <c r="F34" i="1"/>
  <c r="E34" i="1"/>
  <c r="D34" i="1"/>
  <c r="F33" i="1"/>
  <c r="E33" i="1"/>
  <c r="D33" i="1"/>
  <c r="F32" i="1"/>
  <c r="E32" i="1"/>
  <c r="D32" i="1"/>
  <c r="F31" i="1"/>
  <c r="E31" i="1"/>
  <c r="D31" i="1"/>
  <c r="F30" i="1"/>
  <c r="E30" i="1"/>
  <c r="D30" i="1"/>
  <c r="F29" i="1"/>
  <c r="E29" i="1"/>
  <c r="D29" i="1"/>
  <c r="F28" i="1"/>
  <c r="E28" i="1"/>
  <c r="D28" i="1"/>
  <c r="F27" i="1"/>
  <c r="E27" i="1"/>
  <c r="D27" i="1"/>
  <c r="F26" i="1"/>
  <c r="E26" i="1"/>
  <c r="D26" i="1"/>
  <c r="F25" i="1"/>
  <c r="E25" i="1"/>
  <c r="D25" i="1"/>
  <c r="F24" i="1"/>
  <c r="E24" i="1"/>
  <c r="D24" i="1"/>
  <c r="F23" i="1"/>
  <c r="E23" i="1"/>
  <c r="D23" i="1"/>
  <c r="F22" i="1"/>
  <c r="E22" i="1"/>
  <c r="D22" i="1"/>
  <c r="F21" i="1"/>
  <c r="E21" i="1"/>
  <c r="D21" i="1"/>
  <c r="F20" i="1"/>
  <c r="E20" i="1"/>
  <c r="D20" i="1"/>
  <c r="F19" i="1"/>
  <c r="E19" i="1"/>
  <c r="D19" i="1"/>
  <c r="F18" i="1"/>
  <c r="E18" i="1"/>
  <c r="D18" i="1"/>
  <c r="F17" i="1"/>
  <c r="E17" i="1"/>
  <c r="D17" i="1"/>
  <c r="F16" i="1"/>
  <c r="E16" i="1"/>
  <c r="D16" i="1"/>
  <c r="F15" i="1"/>
  <c r="E15" i="1"/>
  <c r="D15" i="1"/>
  <c r="F14" i="1"/>
  <c r="E14" i="1"/>
  <c r="D14" i="1"/>
  <c r="F13" i="1"/>
  <c r="E13" i="1"/>
  <c r="D13" i="1"/>
  <c r="F12" i="1"/>
  <c r="E12" i="1"/>
  <c r="D12" i="1"/>
  <c r="F11" i="1"/>
  <c r="F8" i="1" s="1"/>
  <c r="E11" i="1"/>
  <c r="D11" i="1"/>
  <c r="F10" i="1"/>
  <c r="E10" i="1"/>
  <c r="D10" i="1"/>
  <c r="F9" i="1"/>
  <c r="L8" i="1"/>
  <c r="J8" i="1"/>
  <c r="E8" i="1"/>
  <c r="B8" i="1"/>
  <c r="B7" i="1" s="1"/>
  <c r="B5" i="1" s="1"/>
  <c r="F6" i="1"/>
  <c r="E6" i="1"/>
  <c r="D6" i="1"/>
  <c r="E5" i="1" l="1"/>
  <c r="D8" i="1"/>
  <c r="D7" i="1" s="1"/>
  <c r="D5" i="1" s="1"/>
  <c r="F7" i="1"/>
  <c r="F5" i="1" s="1"/>
  <c r="E7" i="1"/>
</calcChain>
</file>

<file path=xl/sharedStrings.xml><?xml version="1.0" encoding="utf-8"?>
<sst xmlns="http://schemas.openxmlformats.org/spreadsheetml/2006/main" count="107" uniqueCount="67">
  <si>
    <t>（単位：千円）</t>
    <rPh sb="1" eb="3">
      <t>タンイ</t>
    </rPh>
    <rPh sb="4" eb="6">
      <t>センエン</t>
    </rPh>
    <phoneticPr fontId="3"/>
  </si>
  <si>
    <t>市町村名</t>
    <rPh sb="0" eb="3">
      <t>シチョウソン</t>
    </rPh>
    <rPh sb="3" eb="4">
      <t>メイ</t>
    </rPh>
    <phoneticPr fontId="3"/>
  </si>
  <si>
    <t>基礎数値</t>
    <rPh sb="0" eb="2">
      <t>キソ</t>
    </rPh>
    <rPh sb="2" eb="4">
      <t>スウチ</t>
    </rPh>
    <phoneticPr fontId="5"/>
  </si>
  <si>
    <t>按分率</t>
  </si>
  <si>
    <t>交付金額</t>
    <rPh sb="3" eb="4">
      <t>ガク</t>
    </rPh>
    <phoneticPr fontId="5"/>
  </si>
  <si>
    <t>按分率</t>
    <rPh sb="0" eb="2">
      <t>アンブン</t>
    </rPh>
    <rPh sb="2" eb="3">
      <t>リツ</t>
    </rPh>
    <phoneticPr fontId="6"/>
  </si>
  <si>
    <t>交付金額</t>
    <rPh sb="0" eb="2">
      <t>コウフ</t>
    </rPh>
    <rPh sb="2" eb="4">
      <t>キンガク</t>
    </rPh>
    <phoneticPr fontId="6"/>
  </si>
  <si>
    <t>人口（人）</t>
    <rPh sb="0" eb="2">
      <t>ジンコウ</t>
    </rPh>
    <rPh sb="3" eb="4">
      <t>ニン</t>
    </rPh>
    <phoneticPr fontId="5"/>
  </si>
  <si>
    <t>従業者数（人）</t>
    <rPh sb="0" eb="1">
      <t>ジュウ</t>
    </rPh>
    <rPh sb="1" eb="4">
      <t>ギョウシャスウ</t>
    </rPh>
    <rPh sb="5" eb="6">
      <t>ニン</t>
    </rPh>
    <phoneticPr fontId="5"/>
  </si>
  <si>
    <t>人口</t>
  </si>
  <si>
    <t>従業者</t>
  </si>
  <si>
    <t>人口</t>
    <rPh sb="0" eb="2">
      <t>ジンコウ</t>
    </rPh>
    <phoneticPr fontId="6"/>
  </si>
  <si>
    <t>従業者</t>
    <rPh sb="0" eb="3">
      <t>ジュウギョウシャ</t>
    </rPh>
    <phoneticPr fontId="6"/>
  </si>
  <si>
    <t>６月</t>
    <rPh sb="1" eb="2">
      <t>ガツ</t>
    </rPh>
    <phoneticPr fontId="6"/>
  </si>
  <si>
    <t>９月</t>
    <rPh sb="1" eb="2">
      <t>ガツ</t>
    </rPh>
    <phoneticPr fontId="6"/>
  </si>
  <si>
    <t>１２月</t>
    <rPh sb="2" eb="3">
      <t>ガツ</t>
    </rPh>
    <phoneticPr fontId="6"/>
  </si>
  <si>
    <t>３月</t>
    <rPh sb="1" eb="2">
      <t>ガツ</t>
    </rPh>
    <phoneticPr fontId="6"/>
  </si>
  <si>
    <t>区市町村計</t>
    <rPh sb="0" eb="1">
      <t>ク</t>
    </rPh>
    <rPh sb="1" eb="4">
      <t>シチョウソン</t>
    </rPh>
    <phoneticPr fontId="7"/>
  </si>
  <si>
    <t>区　　 計</t>
    <phoneticPr fontId="3"/>
  </si>
  <si>
    <t>区　　 計</t>
  </si>
  <si>
    <t>市町村計</t>
    <phoneticPr fontId="3"/>
  </si>
  <si>
    <t>市町村計</t>
  </si>
  <si>
    <t>市    計</t>
    <phoneticPr fontId="3"/>
  </si>
  <si>
    <t>市    計</t>
  </si>
  <si>
    <t>町 村 計</t>
    <phoneticPr fontId="3"/>
  </si>
  <si>
    <t>町 村 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</si>
  <si>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</si>
  <si>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</si>
  <si>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</si>
  <si>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</si>
  <si>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</si>
  <si>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</si>
  <si>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</si>
  <si>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</si>
  <si>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</si>
  <si>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</si>
  <si>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</si>
  <si>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</si>
  <si>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</si>
  <si>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</si>
  <si>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</si>
  <si>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</si>
  <si>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</si>
  <si>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</si>
  <si>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</si>
  <si>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</si>
  <si>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</si>
  <si>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</si>
  <si>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</si>
  <si>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</si>
  <si>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</si>
  <si>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  <rPh sb="0" eb="4">
      <t>ニシトウキョウシ</t>
    </rPh>
    <phoneticPr fontId="10"/>
  </si>
  <si>
    <t>瑞穂町</t>
  </si>
  <si>
    <t>日の出町</t>
  </si>
  <si>
    <t>檜原村</t>
    <rPh sb="0" eb="3">
      <t>ヒノハラムラ</t>
    </rPh>
    <phoneticPr fontId="10"/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</si>
  <si>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</si>
  <si>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</si>
  <si>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</si>
  <si>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</si>
  <si>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</si>
  <si>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</si>
  <si>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</si>
  <si>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</si>
  <si>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</si>
  <si>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</si>
  <si>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※基礎数値及び按分率は、3月交付において用いた数値による。</t>
    <rPh sb="1" eb="3">
      <t>キソ</t>
    </rPh>
    <rPh sb="3" eb="5">
      <t>スウチ</t>
    </rPh>
    <rPh sb="5" eb="6">
      <t>オヨ</t>
    </rPh>
    <rPh sb="7" eb="8">
      <t>アン</t>
    </rPh>
    <rPh sb="8" eb="9">
      <t>ブン</t>
    </rPh>
    <rPh sb="9" eb="10">
      <t>リツ</t>
    </rPh>
    <rPh sb="13" eb="14">
      <t>ガツ</t>
    </rPh>
    <rPh sb="14" eb="16">
      <t>コウフ</t>
    </rPh>
    <rPh sb="20" eb="21">
      <t>モチ</t>
    </rPh>
    <rPh sb="23" eb="25">
      <t>スウチ</t>
    </rPh>
    <phoneticPr fontId="5"/>
  </si>
  <si>
    <t>サ　令和２年度　地方消費税交付金額調</t>
    <rPh sb="2" eb="4">
      <t>レイワ</t>
    </rPh>
    <rPh sb="5" eb="7">
      <t>ネンド</t>
    </rPh>
    <rPh sb="6" eb="7">
      <t>ド</t>
    </rPh>
    <rPh sb="7" eb="9">
      <t>ヘイネンド</t>
    </rPh>
    <rPh sb="8" eb="10">
      <t>チホウ</t>
    </rPh>
    <rPh sb="10" eb="12">
      <t>ショウヒ</t>
    </rPh>
    <rPh sb="12" eb="13">
      <t>ゼイ</t>
    </rPh>
    <rPh sb="13" eb="16">
      <t>コウフキン</t>
    </rPh>
    <rPh sb="16" eb="17">
      <t>ガク</t>
    </rPh>
    <rPh sb="17" eb="18">
      <t>シラ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</si>
</sst>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_ "/>
    <numFmt numFmtId="177" formatCode="#,##0_ "/>
  </numFmts>
  <fonts count="18">
    <font>
      <sz val="11"/>
      <color theme="1"/>
      <name val="游ゴシック"/>
      <family val="2"/>
      <scheme val="minor"/>
    </font>
    <font>
      <sz val="14"/>
      <name val="Terminal"/>
      <family val="3"/>
      <charset val="255"/>
    </font>
    <font>
      <sz val="6"/>
      <name val="游ゴシック"/>
      <family val="2"/>
      <charset val="128"/>
      <scheme val="minor"/>
    </font>
    <font>
      <sz val="7"/>
      <name val="Terminal"/>
      <family val="3"/>
      <charset val="255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name val="明朝"/>
      <family val="1"/>
      <charset val="128"/>
    </font>
    <font>
      <sz val="11"/>
      <color theme="1"/>
      <name val="游ゴシック"/>
      <family val="2"/>
      <scheme val="minor"/>
    </font>
    <font>
      <sz val="6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9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38" fontId="8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11" fillId="2" borderId="0" xfId="2" applyFont="1" applyFill="1" applyBorder="1" applyAlignment="1" applyProtection="1">
      <alignment horizontal="left" vertical="top" shrinkToFit="1"/>
    </xf>
    <xf numFmtId="0" fontId="11" fillId="2" borderId="0" xfId="3" applyFont="1" applyFill="1"/>
    <xf numFmtId="0" fontId="12" fillId="2" borderId="1" xfId="2" applyFont="1" applyFill="1" applyBorder="1" applyAlignment="1" applyProtection="1">
      <alignment horizontal="left" vertical="top" shrinkToFit="1"/>
    </xf>
    <xf numFmtId="0" fontId="11" fillId="2" borderId="0" xfId="3" applyFont="1" applyFill="1" applyAlignment="1">
      <alignment horizontal="centerContinuous" vertical="center"/>
    </xf>
    <xf numFmtId="0" fontId="11" fillId="2" borderId="0" xfId="3" applyFont="1" applyFill="1" applyAlignment="1">
      <alignment horizontal="centerContinuous"/>
    </xf>
    <xf numFmtId="0" fontId="14" fillId="2" borderId="9" xfId="2" applyFont="1" applyFill="1" applyBorder="1" applyAlignment="1" applyProtection="1">
      <alignment horizontal="center" vertical="center"/>
    </xf>
    <xf numFmtId="0" fontId="14" fillId="2" borderId="10" xfId="2" applyFont="1" applyFill="1" applyBorder="1" applyAlignment="1" applyProtection="1">
      <alignment horizontal="center" vertical="center"/>
    </xf>
    <xf numFmtId="0" fontId="11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center"/>
    </xf>
    <xf numFmtId="0" fontId="15" fillId="2" borderId="13" xfId="2" quotePrefix="1" applyFont="1" applyFill="1" applyBorder="1" applyAlignment="1">
      <alignment horizontal="distributed" vertical="center"/>
    </xf>
    <xf numFmtId="3" fontId="16" fillId="2" borderId="10" xfId="4" quotePrefix="1" applyNumberFormat="1" applyFont="1" applyFill="1" applyBorder="1" applyAlignment="1">
      <alignment vertical="center"/>
    </xf>
    <xf numFmtId="176" fontId="16" fillId="2" borderId="10" xfId="0" applyNumberFormat="1" applyFont="1" applyFill="1" applyBorder="1"/>
    <xf numFmtId="38" fontId="16" fillId="2" borderId="14" xfId="4" applyFont="1" applyFill="1" applyBorder="1"/>
    <xf numFmtId="177" fontId="16" fillId="2" borderId="15" xfId="2" applyNumberFormat="1" applyFont="1" applyFill="1" applyBorder="1"/>
    <xf numFmtId="0" fontId="11" fillId="2" borderId="14" xfId="3" applyFont="1" applyFill="1" applyBorder="1"/>
    <xf numFmtId="0" fontId="11" fillId="2" borderId="0" xfId="3" applyFont="1" applyFill="1" applyBorder="1"/>
    <xf numFmtId="0" fontId="15" fillId="2" borderId="16" xfId="2" applyFont="1" applyFill="1" applyBorder="1" applyAlignment="1" applyProtection="1">
      <alignment horizontal="distributed" vertical="center"/>
    </xf>
    <xf numFmtId="3" fontId="16" fillId="2" borderId="17" xfId="4" applyNumberFormat="1" applyFont="1" applyFill="1" applyBorder="1" applyAlignment="1" applyProtection="1">
      <alignment vertical="center"/>
    </xf>
    <xf numFmtId="176" fontId="16" fillId="2" borderId="17" xfId="0" applyNumberFormat="1" applyFont="1" applyFill="1" applyBorder="1"/>
    <xf numFmtId="38" fontId="16" fillId="2" borderId="0" xfId="4" applyFont="1" applyFill="1" applyBorder="1" applyProtection="1">
      <protection locked="0"/>
    </xf>
    <xf numFmtId="177" fontId="16" fillId="2" borderId="18" xfId="2" applyNumberFormat="1" applyFont="1" applyFill="1" applyBorder="1"/>
    <xf numFmtId="3" fontId="11" fillId="2" borderId="0" xfId="3" applyNumberFormat="1" applyFont="1" applyFill="1" applyBorder="1"/>
    <xf numFmtId="3" fontId="11" fillId="2" borderId="0" xfId="3" applyNumberFormat="1" applyFont="1" applyFill="1"/>
    <xf numFmtId="38" fontId="16" fillId="2" borderId="0" xfId="4" applyFont="1" applyFill="1" applyBorder="1"/>
    <xf numFmtId="176" fontId="11" fillId="2" borderId="0" xfId="3" applyNumberFormat="1" applyFont="1" applyFill="1" applyBorder="1"/>
    <xf numFmtId="0" fontId="15" fillId="2" borderId="8" xfId="2" applyFont="1" applyFill="1" applyBorder="1" applyAlignment="1" applyProtection="1">
      <alignment horizontal="distributed" vertical="center"/>
    </xf>
    <xf numFmtId="3" fontId="16" fillId="2" borderId="19" xfId="4" applyNumberFormat="1" applyFont="1" applyFill="1" applyBorder="1" applyAlignment="1" applyProtection="1">
      <alignment vertical="center"/>
    </xf>
    <xf numFmtId="176" fontId="16" fillId="2" borderId="19" xfId="0" applyNumberFormat="1" applyFont="1" applyFill="1" applyBorder="1"/>
    <xf numFmtId="38" fontId="16" fillId="2" borderId="11" xfId="4" applyFont="1" applyFill="1" applyBorder="1"/>
    <xf numFmtId="177" fontId="16" fillId="2" borderId="12" xfId="2" applyNumberFormat="1" applyFont="1" applyFill="1" applyBorder="1"/>
    <xf numFmtId="0" fontId="11" fillId="2" borderId="11" xfId="3" applyFont="1" applyFill="1" applyBorder="1"/>
    <xf numFmtId="0" fontId="17" fillId="2" borderId="20" xfId="5" applyFont="1" applyFill="1" applyBorder="1" applyAlignment="1" applyProtection="1">
      <alignment horizontal="distributed" vertical="center"/>
    </xf>
    <xf numFmtId="3" fontId="16" fillId="2" borderId="10" xfId="4" applyNumberFormat="1" applyFont="1" applyFill="1" applyBorder="1" applyAlignment="1" applyProtection="1">
      <alignment vertical="center"/>
    </xf>
    <xf numFmtId="38" fontId="16" fillId="2" borderId="14" xfId="4" applyFont="1" applyFill="1" applyBorder="1" applyProtection="1">
      <protection locked="0"/>
    </xf>
    <xf numFmtId="176" fontId="11" fillId="2" borderId="0" xfId="3" applyNumberFormat="1" applyFont="1" applyFill="1"/>
    <xf numFmtId="38" fontId="11" fillId="2" borderId="0" xfId="1" applyFont="1" applyFill="1" applyAlignment="1"/>
    <xf numFmtId="0" fontId="17" fillId="2" borderId="21" xfId="5" applyFont="1" applyFill="1" applyBorder="1" applyAlignment="1" applyProtection="1">
      <alignment horizontal="distributed" vertical="center"/>
    </xf>
    <xf numFmtId="38" fontId="16" fillId="2" borderId="11" xfId="4" applyFont="1" applyFill="1" applyBorder="1" applyProtection="1">
      <protection locked="0"/>
    </xf>
    <xf numFmtId="3" fontId="16" fillId="2" borderId="22" xfId="4" applyNumberFormat="1" applyFont="1" applyFill="1" applyBorder="1" applyAlignment="1">
      <alignment vertical="center"/>
    </xf>
    <xf numFmtId="3" fontId="16" fillId="2" borderId="17" xfId="4" applyNumberFormat="1" applyFont="1" applyFill="1" applyBorder="1" applyAlignment="1">
      <alignment vertical="center"/>
    </xf>
    <xf numFmtId="0" fontId="16" fillId="2" borderId="18" xfId="2" applyFont="1" applyFill="1" applyBorder="1"/>
    <xf numFmtId="3" fontId="11" fillId="2" borderId="11" xfId="3" applyNumberFormat="1" applyFont="1" applyFill="1" applyBorder="1"/>
    <xf numFmtId="38" fontId="11" fillId="2" borderId="11" xfId="1" applyFont="1" applyFill="1" applyBorder="1" applyAlignment="1"/>
    <xf numFmtId="3" fontId="16" fillId="2" borderId="23" xfId="4" applyNumberFormat="1" applyFont="1" applyFill="1" applyBorder="1" applyAlignment="1">
      <alignment vertical="center"/>
    </xf>
    <xf numFmtId="3" fontId="16" fillId="2" borderId="10" xfId="4" applyNumberFormat="1" applyFont="1" applyFill="1" applyBorder="1" applyAlignment="1">
      <alignment vertical="center"/>
    </xf>
    <xf numFmtId="0" fontId="16" fillId="2" borderId="15" xfId="2" applyFont="1" applyFill="1" applyBorder="1"/>
    <xf numFmtId="3" fontId="16" fillId="2" borderId="24" xfId="4" applyNumberFormat="1" applyFont="1" applyFill="1" applyBorder="1" applyAlignment="1">
      <alignment vertical="center"/>
    </xf>
    <xf numFmtId="3" fontId="16" fillId="2" borderId="19" xfId="4" applyNumberFormat="1" applyFont="1" applyFill="1" applyBorder="1" applyAlignment="1">
      <alignment vertical="center"/>
    </xf>
    <xf numFmtId="0" fontId="16" fillId="2" borderId="12" xfId="2" applyFont="1" applyFill="1" applyBorder="1"/>
    <xf numFmtId="0" fontId="17" fillId="2" borderId="25" xfId="5" applyFont="1" applyFill="1" applyBorder="1" applyAlignment="1" applyProtection="1">
      <alignment horizontal="distributed" vertical="center"/>
    </xf>
    <xf numFmtId="3" fontId="16" fillId="2" borderId="26" xfId="4" applyNumberFormat="1" applyFont="1" applyFill="1" applyBorder="1" applyAlignment="1">
      <alignment vertical="center"/>
    </xf>
    <xf numFmtId="3" fontId="16" fillId="2" borderId="27" xfId="4" applyNumberFormat="1" applyFont="1" applyFill="1" applyBorder="1" applyAlignment="1">
      <alignment vertical="center"/>
    </xf>
    <xf numFmtId="176" fontId="16" fillId="2" borderId="27" xfId="0" applyNumberFormat="1" applyFont="1" applyFill="1" applyBorder="1"/>
    <xf numFmtId="38" fontId="16" fillId="2" borderId="1" xfId="4" applyFont="1" applyFill="1" applyBorder="1"/>
    <xf numFmtId="0" fontId="16" fillId="2" borderId="28" xfId="2" applyFont="1" applyFill="1" applyBorder="1"/>
    <xf numFmtId="0" fontId="11" fillId="2" borderId="0" xfId="2" applyFont="1" applyFill="1" applyAlignment="1">
      <alignment vertical="center"/>
    </xf>
    <xf numFmtId="0" fontId="17" fillId="2" borderId="0" xfId="2" applyFont="1" applyFill="1" applyAlignment="1">
      <alignment vertical="center"/>
    </xf>
    <xf numFmtId="0" fontId="17" fillId="2" borderId="6" xfId="2" applyFont="1" applyFill="1" applyBorder="1" applyAlignment="1">
      <alignment vertical="center"/>
    </xf>
    <xf numFmtId="38" fontId="16" fillId="2" borderId="0" xfId="2" applyNumberFormat="1" applyFont="1" applyFill="1"/>
    <xf numFmtId="0" fontId="16" fillId="2" borderId="0" xfId="2" applyFont="1" applyFill="1"/>
    <xf numFmtId="0" fontId="11" fillId="2" borderId="0" xfId="2" applyFont="1" applyFill="1" applyBorder="1" applyAlignment="1" applyProtection="1">
      <alignment horizontal="left" vertical="top" shrinkToFit="1"/>
    </xf>
    <xf numFmtId="0" fontId="13" fillId="2" borderId="1" xfId="2" applyFont="1" applyFill="1" applyBorder="1" applyAlignment="1" applyProtection="1">
      <alignment horizontal="right" shrinkToFit="1"/>
    </xf>
    <xf numFmtId="0" fontId="14" fillId="2" borderId="2" xfId="2" applyFont="1" applyFill="1" applyBorder="1" applyAlignment="1" applyProtection="1">
      <alignment horizontal="distributed" vertical="center"/>
    </xf>
    <xf numFmtId="0" fontId="14" fillId="2" borderId="8" xfId="2" applyFont="1" applyFill="1" applyBorder="1" applyAlignment="1" applyProtection="1">
      <alignment horizontal="distributed" vertical="center"/>
    </xf>
    <xf numFmtId="0" fontId="14" fillId="2" borderId="3" xfId="2" applyFont="1" applyFill="1" applyBorder="1" applyAlignment="1" applyProtection="1">
      <alignment horizontal="center" vertical="center"/>
    </xf>
    <xf numFmtId="0" fontId="14" fillId="2" borderId="4" xfId="2" applyFont="1" applyFill="1" applyBorder="1" applyAlignment="1" applyProtection="1">
      <alignment horizontal="center" vertical="center"/>
    </xf>
    <xf numFmtId="0" fontId="14" fillId="2" borderId="5" xfId="2" applyFont="1" applyFill="1" applyBorder="1" applyAlignment="1" applyProtection="1">
      <alignment horizontal="center" vertical="center"/>
    </xf>
    <xf numFmtId="0" fontId="14" fillId="2" borderId="6" xfId="2" applyFont="1" applyFill="1" applyBorder="1" applyAlignment="1" applyProtection="1">
      <alignment horizontal="center" vertical="center" shrinkToFit="1"/>
    </xf>
    <xf numFmtId="0" fontId="14" fillId="2" borderId="7" xfId="2" applyFont="1" applyFill="1" applyBorder="1" applyAlignment="1" applyProtection="1">
      <alignment horizontal="center" vertical="center" shrinkToFit="1"/>
    </xf>
    <xf numFmtId="0" fontId="14" fillId="2" borderId="11" xfId="2" applyFont="1" applyFill="1" applyBorder="1" applyAlignment="1" applyProtection="1">
      <alignment horizontal="center" vertical="center" shrinkToFit="1"/>
    </xf>
    <xf numFmtId="0" fontId="14" fillId="2" borderId="12" xfId="2" applyFont="1" applyFill="1" applyBorder="1" applyAlignment="1" applyProtection="1">
      <alignment horizontal="center" vertical="center" shrinkToFit="1"/>
    </xf>
  </cellXfs>
  <cellStyles count="6">
    <cellStyle name="桁区切り" xfId="1" builtinId="6"/>
    <cellStyle name="桁区切り 2" xfId="4" xr:uid="{00000000-0005-0000-0000-000001000000}"/>
    <cellStyle name="標準" xfId="0" builtinId="0"/>
    <cellStyle name="標準_20☆Ⅲ2(4)ｺ　自動車取得税交付金【税】" xfId="5" xr:uid="{00000000-0005-0000-0000-000003000000}"/>
    <cellStyle name="標準_22☆Ⅲ2(4)ｷ､ｹ､ｻ～ｾ 国有提供施設所在市町村助成交付金【税】●" xfId="2" xr:uid="{00000000-0005-0000-0000-000004000000}"/>
    <cellStyle name="標準_年報消費税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P49"/>
  <sheetViews>
    <sheetView tabSelected="1" view="pageBreakPreview" zoomScale="55" zoomScaleNormal="100" zoomScaleSheetLayoutView="55" workbookViewId="0">
      <selection activeCell="I53" sqref="I53"/>
    </sheetView>
  </sheetViews>
  <sheetFormatPr defaultRowHeight="17.25"/>
  <cols>
    <col min="1" max="1" width="11.375" style="57" customWidth="1"/>
    <col min="2" max="3" width="15.625" style="57" customWidth="1"/>
    <col min="4" max="5" width="17.125" style="57" customWidth="1"/>
    <col min="6" max="6" width="15.75" style="60" customWidth="1"/>
    <col min="7" max="7" width="0.875" style="60" customWidth="1"/>
    <col min="8" max="8" width="14" style="2" customWidth="1"/>
    <col min="9" max="10" width="14.375" style="2" customWidth="1"/>
    <col min="11" max="11" width="8.75" style="2"/>
    <col min="12" max="12" width="13.25" style="2" customWidth="1"/>
    <col min="13" max="13" width="15" style="2" customWidth="1"/>
    <col min="14" max="14" width="13.375" style="2" bestFit="1" customWidth="1"/>
    <col min="15" max="15" width="13.875" style="2" customWidth="1"/>
    <col min="16" max="16" width="14.5" style="2" bestFit="1" customWidth="1"/>
    <col min="17" max="256" width="8.75" style="2"/>
    <col min="257" max="257" width="11.375" style="2" customWidth="1"/>
    <col min="258" max="259" width="15.625" style="2" customWidth="1"/>
    <col min="260" max="261" width="17.125" style="2" customWidth="1"/>
    <col min="262" max="262" width="15.75" style="2" customWidth="1"/>
    <col min="263" max="263" width="0.875" style="2" customWidth="1"/>
    <col min="264" max="264" width="8.75" style="2"/>
    <col min="265" max="266" width="14.375" style="2" customWidth="1"/>
    <col min="267" max="512" width="8.75" style="2"/>
    <col min="513" max="513" width="11.375" style="2" customWidth="1"/>
    <col min="514" max="515" width="15.625" style="2" customWidth="1"/>
    <col min="516" max="517" width="17.125" style="2" customWidth="1"/>
    <col min="518" max="518" width="15.75" style="2" customWidth="1"/>
    <col min="519" max="519" width="0.875" style="2" customWidth="1"/>
    <col min="520" max="520" width="8.75" style="2"/>
    <col min="521" max="522" width="14.375" style="2" customWidth="1"/>
    <col min="523" max="768" width="8.75" style="2"/>
    <col min="769" max="769" width="11.375" style="2" customWidth="1"/>
    <col min="770" max="771" width="15.625" style="2" customWidth="1"/>
    <col min="772" max="773" width="17.125" style="2" customWidth="1"/>
    <col min="774" max="774" width="15.75" style="2" customWidth="1"/>
    <col min="775" max="775" width="0.875" style="2" customWidth="1"/>
    <col min="776" max="776" width="8.75" style="2"/>
    <col min="777" max="778" width="14.375" style="2" customWidth="1"/>
    <col min="779" max="1024" width="8.75" style="2"/>
    <col min="1025" max="1025" width="11.375" style="2" customWidth="1"/>
    <col min="1026" max="1027" width="15.625" style="2" customWidth="1"/>
    <col min="1028" max="1029" width="17.125" style="2" customWidth="1"/>
    <col min="1030" max="1030" width="15.75" style="2" customWidth="1"/>
    <col min="1031" max="1031" width="0.875" style="2" customWidth="1"/>
    <col min="1032" max="1032" width="8.75" style="2"/>
    <col min="1033" max="1034" width="14.375" style="2" customWidth="1"/>
    <col min="1035" max="1280" width="8.75" style="2"/>
    <col min="1281" max="1281" width="11.375" style="2" customWidth="1"/>
    <col min="1282" max="1283" width="15.625" style="2" customWidth="1"/>
    <col min="1284" max="1285" width="17.125" style="2" customWidth="1"/>
    <col min="1286" max="1286" width="15.75" style="2" customWidth="1"/>
    <col min="1287" max="1287" width="0.875" style="2" customWidth="1"/>
    <col min="1288" max="1288" width="8.75" style="2"/>
    <col min="1289" max="1290" width="14.375" style="2" customWidth="1"/>
    <col min="1291" max="1536" width="8.75" style="2"/>
    <col min="1537" max="1537" width="11.375" style="2" customWidth="1"/>
    <col min="1538" max="1539" width="15.625" style="2" customWidth="1"/>
    <col min="1540" max="1541" width="17.125" style="2" customWidth="1"/>
    <col min="1542" max="1542" width="15.75" style="2" customWidth="1"/>
    <col min="1543" max="1543" width="0.875" style="2" customWidth="1"/>
    <col min="1544" max="1544" width="8.75" style="2"/>
    <col min="1545" max="1546" width="14.375" style="2" customWidth="1"/>
    <col min="1547" max="1792" width="8.75" style="2"/>
    <col min="1793" max="1793" width="11.375" style="2" customWidth="1"/>
    <col min="1794" max="1795" width="15.625" style="2" customWidth="1"/>
    <col min="1796" max="1797" width="17.125" style="2" customWidth="1"/>
    <col min="1798" max="1798" width="15.75" style="2" customWidth="1"/>
    <col min="1799" max="1799" width="0.875" style="2" customWidth="1"/>
    <col min="1800" max="1800" width="8.75" style="2"/>
    <col min="1801" max="1802" width="14.375" style="2" customWidth="1"/>
    <col min="1803" max="2048" width="8.75" style="2"/>
    <col min="2049" max="2049" width="11.375" style="2" customWidth="1"/>
    <col min="2050" max="2051" width="15.625" style="2" customWidth="1"/>
    <col min="2052" max="2053" width="17.125" style="2" customWidth="1"/>
    <col min="2054" max="2054" width="15.75" style="2" customWidth="1"/>
    <col min="2055" max="2055" width="0.875" style="2" customWidth="1"/>
    <col min="2056" max="2056" width="8.75" style="2"/>
    <col min="2057" max="2058" width="14.375" style="2" customWidth="1"/>
    <col min="2059" max="2304" width="8.75" style="2"/>
    <col min="2305" max="2305" width="11.375" style="2" customWidth="1"/>
    <col min="2306" max="2307" width="15.625" style="2" customWidth="1"/>
    <col min="2308" max="2309" width="17.125" style="2" customWidth="1"/>
    <col min="2310" max="2310" width="15.75" style="2" customWidth="1"/>
    <col min="2311" max="2311" width="0.875" style="2" customWidth="1"/>
    <col min="2312" max="2312" width="8.75" style="2"/>
    <col min="2313" max="2314" width="14.375" style="2" customWidth="1"/>
    <col min="2315" max="2560" width="8.75" style="2"/>
    <col min="2561" max="2561" width="11.375" style="2" customWidth="1"/>
    <col min="2562" max="2563" width="15.625" style="2" customWidth="1"/>
    <col min="2564" max="2565" width="17.125" style="2" customWidth="1"/>
    <col min="2566" max="2566" width="15.75" style="2" customWidth="1"/>
    <col min="2567" max="2567" width="0.875" style="2" customWidth="1"/>
    <col min="2568" max="2568" width="8.75" style="2"/>
    <col min="2569" max="2570" width="14.375" style="2" customWidth="1"/>
    <col min="2571" max="2816" width="8.75" style="2"/>
    <col min="2817" max="2817" width="11.375" style="2" customWidth="1"/>
    <col min="2818" max="2819" width="15.625" style="2" customWidth="1"/>
    <col min="2820" max="2821" width="17.125" style="2" customWidth="1"/>
    <col min="2822" max="2822" width="15.75" style="2" customWidth="1"/>
    <col min="2823" max="2823" width="0.875" style="2" customWidth="1"/>
    <col min="2824" max="2824" width="8.75" style="2"/>
    <col min="2825" max="2826" width="14.375" style="2" customWidth="1"/>
    <col min="2827" max="3072" width="8.75" style="2"/>
    <col min="3073" max="3073" width="11.375" style="2" customWidth="1"/>
    <col min="3074" max="3075" width="15.625" style="2" customWidth="1"/>
    <col min="3076" max="3077" width="17.125" style="2" customWidth="1"/>
    <col min="3078" max="3078" width="15.75" style="2" customWidth="1"/>
    <col min="3079" max="3079" width="0.875" style="2" customWidth="1"/>
    <col min="3080" max="3080" width="8.75" style="2"/>
    <col min="3081" max="3082" width="14.375" style="2" customWidth="1"/>
    <col min="3083" max="3328" width="8.75" style="2"/>
    <col min="3329" max="3329" width="11.375" style="2" customWidth="1"/>
    <col min="3330" max="3331" width="15.625" style="2" customWidth="1"/>
    <col min="3332" max="3333" width="17.125" style="2" customWidth="1"/>
    <col min="3334" max="3334" width="15.75" style="2" customWidth="1"/>
    <col min="3335" max="3335" width="0.875" style="2" customWidth="1"/>
    <col min="3336" max="3336" width="8.75" style="2"/>
    <col min="3337" max="3338" width="14.375" style="2" customWidth="1"/>
    <col min="3339" max="3584" width="8.75" style="2"/>
    <col min="3585" max="3585" width="11.375" style="2" customWidth="1"/>
    <col min="3586" max="3587" width="15.625" style="2" customWidth="1"/>
    <col min="3588" max="3589" width="17.125" style="2" customWidth="1"/>
    <col min="3590" max="3590" width="15.75" style="2" customWidth="1"/>
    <col min="3591" max="3591" width="0.875" style="2" customWidth="1"/>
    <col min="3592" max="3592" width="8.75" style="2"/>
    <col min="3593" max="3594" width="14.375" style="2" customWidth="1"/>
    <col min="3595" max="3840" width="8.75" style="2"/>
    <col min="3841" max="3841" width="11.375" style="2" customWidth="1"/>
    <col min="3842" max="3843" width="15.625" style="2" customWidth="1"/>
    <col min="3844" max="3845" width="17.125" style="2" customWidth="1"/>
    <col min="3846" max="3846" width="15.75" style="2" customWidth="1"/>
    <col min="3847" max="3847" width="0.875" style="2" customWidth="1"/>
    <col min="3848" max="3848" width="8.75" style="2"/>
    <col min="3849" max="3850" width="14.375" style="2" customWidth="1"/>
    <col min="3851" max="4096" width="8.75" style="2"/>
    <col min="4097" max="4097" width="11.375" style="2" customWidth="1"/>
    <col min="4098" max="4099" width="15.625" style="2" customWidth="1"/>
    <col min="4100" max="4101" width="17.125" style="2" customWidth="1"/>
    <col min="4102" max="4102" width="15.75" style="2" customWidth="1"/>
    <col min="4103" max="4103" width="0.875" style="2" customWidth="1"/>
    <col min="4104" max="4104" width="8.75" style="2"/>
    <col min="4105" max="4106" width="14.375" style="2" customWidth="1"/>
    <col min="4107" max="4352" width="8.75" style="2"/>
    <col min="4353" max="4353" width="11.375" style="2" customWidth="1"/>
    <col min="4354" max="4355" width="15.625" style="2" customWidth="1"/>
    <col min="4356" max="4357" width="17.125" style="2" customWidth="1"/>
    <col min="4358" max="4358" width="15.75" style="2" customWidth="1"/>
    <col min="4359" max="4359" width="0.875" style="2" customWidth="1"/>
    <col min="4360" max="4360" width="8.75" style="2"/>
    <col min="4361" max="4362" width="14.375" style="2" customWidth="1"/>
    <col min="4363" max="4608" width="8.75" style="2"/>
    <col min="4609" max="4609" width="11.375" style="2" customWidth="1"/>
    <col min="4610" max="4611" width="15.625" style="2" customWidth="1"/>
    <col min="4612" max="4613" width="17.125" style="2" customWidth="1"/>
    <col min="4614" max="4614" width="15.75" style="2" customWidth="1"/>
    <col min="4615" max="4615" width="0.875" style="2" customWidth="1"/>
    <col min="4616" max="4616" width="8.75" style="2"/>
    <col min="4617" max="4618" width="14.375" style="2" customWidth="1"/>
    <col min="4619" max="4864" width="8.75" style="2"/>
    <col min="4865" max="4865" width="11.375" style="2" customWidth="1"/>
    <col min="4866" max="4867" width="15.625" style="2" customWidth="1"/>
    <col min="4868" max="4869" width="17.125" style="2" customWidth="1"/>
    <col min="4870" max="4870" width="15.75" style="2" customWidth="1"/>
    <col min="4871" max="4871" width="0.875" style="2" customWidth="1"/>
    <col min="4872" max="4872" width="8.75" style="2"/>
    <col min="4873" max="4874" width="14.375" style="2" customWidth="1"/>
    <col min="4875" max="5120" width="8.75" style="2"/>
    <col min="5121" max="5121" width="11.375" style="2" customWidth="1"/>
    <col min="5122" max="5123" width="15.625" style="2" customWidth="1"/>
    <col min="5124" max="5125" width="17.125" style="2" customWidth="1"/>
    <col min="5126" max="5126" width="15.75" style="2" customWidth="1"/>
    <col min="5127" max="5127" width="0.875" style="2" customWidth="1"/>
    <col min="5128" max="5128" width="8.75" style="2"/>
    <col min="5129" max="5130" width="14.375" style="2" customWidth="1"/>
    <col min="5131" max="5376" width="8.75" style="2"/>
    <col min="5377" max="5377" width="11.375" style="2" customWidth="1"/>
    <col min="5378" max="5379" width="15.625" style="2" customWidth="1"/>
    <col min="5380" max="5381" width="17.125" style="2" customWidth="1"/>
    <col min="5382" max="5382" width="15.75" style="2" customWidth="1"/>
    <col min="5383" max="5383" width="0.875" style="2" customWidth="1"/>
    <col min="5384" max="5384" width="8.75" style="2"/>
    <col min="5385" max="5386" width="14.375" style="2" customWidth="1"/>
    <col min="5387" max="5632" width="8.75" style="2"/>
    <col min="5633" max="5633" width="11.375" style="2" customWidth="1"/>
    <col min="5634" max="5635" width="15.625" style="2" customWidth="1"/>
    <col min="5636" max="5637" width="17.125" style="2" customWidth="1"/>
    <col min="5638" max="5638" width="15.75" style="2" customWidth="1"/>
    <col min="5639" max="5639" width="0.875" style="2" customWidth="1"/>
    <col min="5640" max="5640" width="8.75" style="2"/>
    <col min="5641" max="5642" width="14.375" style="2" customWidth="1"/>
    <col min="5643" max="5888" width="8.75" style="2"/>
    <col min="5889" max="5889" width="11.375" style="2" customWidth="1"/>
    <col min="5890" max="5891" width="15.625" style="2" customWidth="1"/>
    <col min="5892" max="5893" width="17.125" style="2" customWidth="1"/>
    <col min="5894" max="5894" width="15.75" style="2" customWidth="1"/>
    <col min="5895" max="5895" width="0.875" style="2" customWidth="1"/>
    <col min="5896" max="5896" width="8.75" style="2"/>
    <col min="5897" max="5898" width="14.375" style="2" customWidth="1"/>
    <col min="5899" max="6144" width="8.75" style="2"/>
    <col min="6145" max="6145" width="11.375" style="2" customWidth="1"/>
    <col min="6146" max="6147" width="15.625" style="2" customWidth="1"/>
    <col min="6148" max="6149" width="17.125" style="2" customWidth="1"/>
    <col min="6150" max="6150" width="15.75" style="2" customWidth="1"/>
    <col min="6151" max="6151" width="0.875" style="2" customWidth="1"/>
    <col min="6152" max="6152" width="8.75" style="2"/>
    <col min="6153" max="6154" width="14.375" style="2" customWidth="1"/>
    <col min="6155" max="6400" width="8.75" style="2"/>
    <col min="6401" max="6401" width="11.375" style="2" customWidth="1"/>
    <col min="6402" max="6403" width="15.625" style="2" customWidth="1"/>
    <col min="6404" max="6405" width="17.125" style="2" customWidth="1"/>
    <col min="6406" max="6406" width="15.75" style="2" customWidth="1"/>
    <col min="6407" max="6407" width="0.875" style="2" customWidth="1"/>
    <col min="6408" max="6408" width="8.75" style="2"/>
    <col min="6409" max="6410" width="14.375" style="2" customWidth="1"/>
    <col min="6411" max="6656" width="8.75" style="2"/>
    <col min="6657" max="6657" width="11.375" style="2" customWidth="1"/>
    <col min="6658" max="6659" width="15.625" style="2" customWidth="1"/>
    <col min="6660" max="6661" width="17.125" style="2" customWidth="1"/>
    <col min="6662" max="6662" width="15.75" style="2" customWidth="1"/>
    <col min="6663" max="6663" width="0.875" style="2" customWidth="1"/>
    <col min="6664" max="6664" width="8.75" style="2"/>
    <col min="6665" max="6666" width="14.375" style="2" customWidth="1"/>
    <col min="6667" max="6912" width="8.75" style="2"/>
    <col min="6913" max="6913" width="11.375" style="2" customWidth="1"/>
    <col min="6914" max="6915" width="15.625" style="2" customWidth="1"/>
    <col min="6916" max="6917" width="17.125" style="2" customWidth="1"/>
    <col min="6918" max="6918" width="15.75" style="2" customWidth="1"/>
    <col min="6919" max="6919" width="0.875" style="2" customWidth="1"/>
    <col min="6920" max="6920" width="8.75" style="2"/>
    <col min="6921" max="6922" width="14.375" style="2" customWidth="1"/>
    <col min="6923" max="7168" width="8.75" style="2"/>
    <col min="7169" max="7169" width="11.375" style="2" customWidth="1"/>
    <col min="7170" max="7171" width="15.625" style="2" customWidth="1"/>
    <col min="7172" max="7173" width="17.125" style="2" customWidth="1"/>
    <col min="7174" max="7174" width="15.75" style="2" customWidth="1"/>
    <col min="7175" max="7175" width="0.875" style="2" customWidth="1"/>
    <col min="7176" max="7176" width="8.75" style="2"/>
    <col min="7177" max="7178" width="14.375" style="2" customWidth="1"/>
    <col min="7179" max="7424" width="8.75" style="2"/>
    <col min="7425" max="7425" width="11.375" style="2" customWidth="1"/>
    <col min="7426" max="7427" width="15.625" style="2" customWidth="1"/>
    <col min="7428" max="7429" width="17.125" style="2" customWidth="1"/>
    <col min="7430" max="7430" width="15.75" style="2" customWidth="1"/>
    <col min="7431" max="7431" width="0.875" style="2" customWidth="1"/>
    <col min="7432" max="7432" width="8.75" style="2"/>
    <col min="7433" max="7434" width="14.375" style="2" customWidth="1"/>
    <col min="7435" max="7680" width="8.75" style="2"/>
    <col min="7681" max="7681" width="11.375" style="2" customWidth="1"/>
    <col min="7682" max="7683" width="15.625" style="2" customWidth="1"/>
    <col min="7684" max="7685" width="17.125" style="2" customWidth="1"/>
    <col min="7686" max="7686" width="15.75" style="2" customWidth="1"/>
    <col min="7687" max="7687" width="0.875" style="2" customWidth="1"/>
    <col min="7688" max="7688" width="8.75" style="2"/>
    <col min="7689" max="7690" width="14.375" style="2" customWidth="1"/>
    <col min="7691" max="7936" width="8.75" style="2"/>
    <col min="7937" max="7937" width="11.375" style="2" customWidth="1"/>
    <col min="7938" max="7939" width="15.625" style="2" customWidth="1"/>
    <col min="7940" max="7941" width="17.125" style="2" customWidth="1"/>
    <col min="7942" max="7942" width="15.75" style="2" customWidth="1"/>
    <col min="7943" max="7943" width="0.875" style="2" customWidth="1"/>
    <col min="7944" max="7944" width="8.75" style="2"/>
    <col min="7945" max="7946" width="14.375" style="2" customWidth="1"/>
    <col min="7947" max="8192" width="8.75" style="2"/>
    <col min="8193" max="8193" width="11.375" style="2" customWidth="1"/>
    <col min="8194" max="8195" width="15.625" style="2" customWidth="1"/>
    <col min="8196" max="8197" width="17.125" style="2" customWidth="1"/>
    <col min="8198" max="8198" width="15.75" style="2" customWidth="1"/>
    <col min="8199" max="8199" width="0.875" style="2" customWidth="1"/>
    <col min="8200" max="8200" width="8.75" style="2"/>
    <col min="8201" max="8202" width="14.375" style="2" customWidth="1"/>
    <col min="8203" max="8448" width="8.75" style="2"/>
    <col min="8449" max="8449" width="11.375" style="2" customWidth="1"/>
    <col min="8450" max="8451" width="15.625" style="2" customWidth="1"/>
    <col min="8452" max="8453" width="17.125" style="2" customWidth="1"/>
    <col min="8454" max="8454" width="15.75" style="2" customWidth="1"/>
    <col min="8455" max="8455" width="0.875" style="2" customWidth="1"/>
    <col min="8456" max="8456" width="8.75" style="2"/>
    <col min="8457" max="8458" width="14.375" style="2" customWidth="1"/>
    <col min="8459" max="8704" width="8.75" style="2"/>
    <col min="8705" max="8705" width="11.375" style="2" customWidth="1"/>
    <col min="8706" max="8707" width="15.625" style="2" customWidth="1"/>
    <col min="8708" max="8709" width="17.125" style="2" customWidth="1"/>
    <col min="8710" max="8710" width="15.75" style="2" customWidth="1"/>
    <col min="8711" max="8711" width="0.875" style="2" customWidth="1"/>
    <col min="8712" max="8712" width="8.75" style="2"/>
    <col min="8713" max="8714" width="14.375" style="2" customWidth="1"/>
    <col min="8715" max="8960" width="8.75" style="2"/>
    <col min="8961" max="8961" width="11.375" style="2" customWidth="1"/>
    <col min="8962" max="8963" width="15.625" style="2" customWidth="1"/>
    <col min="8964" max="8965" width="17.125" style="2" customWidth="1"/>
    <col min="8966" max="8966" width="15.75" style="2" customWidth="1"/>
    <col min="8967" max="8967" width="0.875" style="2" customWidth="1"/>
    <col min="8968" max="8968" width="8.75" style="2"/>
    <col min="8969" max="8970" width="14.375" style="2" customWidth="1"/>
    <col min="8971" max="9216" width="8.75" style="2"/>
    <col min="9217" max="9217" width="11.375" style="2" customWidth="1"/>
    <col min="9218" max="9219" width="15.625" style="2" customWidth="1"/>
    <col min="9220" max="9221" width="17.125" style="2" customWidth="1"/>
    <col min="9222" max="9222" width="15.75" style="2" customWidth="1"/>
    <col min="9223" max="9223" width="0.875" style="2" customWidth="1"/>
    <col min="9224" max="9224" width="8.75" style="2"/>
    <col min="9225" max="9226" width="14.375" style="2" customWidth="1"/>
    <col min="9227" max="9472" width="8.75" style="2"/>
    <col min="9473" max="9473" width="11.375" style="2" customWidth="1"/>
    <col min="9474" max="9475" width="15.625" style="2" customWidth="1"/>
    <col min="9476" max="9477" width="17.125" style="2" customWidth="1"/>
    <col min="9478" max="9478" width="15.75" style="2" customWidth="1"/>
    <col min="9479" max="9479" width="0.875" style="2" customWidth="1"/>
    <col min="9480" max="9480" width="8.75" style="2"/>
    <col min="9481" max="9482" width="14.375" style="2" customWidth="1"/>
    <col min="9483" max="9728" width="8.75" style="2"/>
    <col min="9729" max="9729" width="11.375" style="2" customWidth="1"/>
    <col min="9730" max="9731" width="15.625" style="2" customWidth="1"/>
    <col min="9732" max="9733" width="17.125" style="2" customWidth="1"/>
    <col min="9734" max="9734" width="15.75" style="2" customWidth="1"/>
    <col min="9735" max="9735" width="0.875" style="2" customWidth="1"/>
    <col min="9736" max="9736" width="8.75" style="2"/>
    <col min="9737" max="9738" width="14.375" style="2" customWidth="1"/>
    <col min="9739" max="9984" width="8.75" style="2"/>
    <col min="9985" max="9985" width="11.375" style="2" customWidth="1"/>
    <col min="9986" max="9987" width="15.625" style="2" customWidth="1"/>
    <col min="9988" max="9989" width="17.125" style="2" customWidth="1"/>
    <col min="9990" max="9990" width="15.75" style="2" customWidth="1"/>
    <col min="9991" max="9991" width="0.875" style="2" customWidth="1"/>
    <col min="9992" max="9992" width="8.75" style="2"/>
    <col min="9993" max="9994" width="14.375" style="2" customWidth="1"/>
    <col min="9995" max="10240" width="8.75" style="2"/>
    <col min="10241" max="10241" width="11.375" style="2" customWidth="1"/>
    <col min="10242" max="10243" width="15.625" style="2" customWidth="1"/>
    <col min="10244" max="10245" width="17.125" style="2" customWidth="1"/>
    <col min="10246" max="10246" width="15.75" style="2" customWidth="1"/>
    <col min="10247" max="10247" width="0.875" style="2" customWidth="1"/>
    <col min="10248" max="10248" width="8.75" style="2"/>
    <col min="10249" max="10250" width="14.375" style="2" customWidth="1"/>
    <col min="10251" max="10496" width="8.75" style="2"/>
    <col min="10497" max="10497" width="11.375" style="2" customWidth="1"/>
    <col min="10498" max="10499" width="15.625" style="2" customWidth="1"/>
    <col min="10500" max="10501" width="17.125" style="2" customWidth="1"/>
    <col min="10502" max="10502" width="15.75" style="2" customWidth="1"/>
    <col min="10503" max="10503" width="0.875" style="2" customWidth="1"/>
    <col min="10504" max="10504" width="8.75" style="2"/>
    <col min="10505" max="10506" width="14.375" style="2" customWidth="1"/>
    <col min="10507" max="10752" width="8.75" style="2"/>
    <col min="10753" max="10753" width="11.375" style="2" customWidth="1"/>
    <col min="10754" max="10755" width="15.625" style="2" customWidth="1"/>
    <col min="10756" max="10757" width="17.125" style="2" customWidth="1"/>
    <col min="10758" max="10758" width="15.75" style="2" customWidth="1"/>
    <col min="10759" max="10759" width="0.875" style="2" customWidth="1"/>
    <col min="10760" max="10760" width="8.75" style="2"/>
    <col min="10761" max="10762" width="14.375" style="2" customWidth="1"/>
    <col min="10763" max="11008" width="8.75" style="2"/>
    <col min="11009" max="11009" width="11.375" style="2" customWidth="1"/>
    <col min="11010" max="11011" width="15.625" style="2" customWidth="1"/>
    <col min="11012" max="11013" width="17.125" style="2" customWidth="1"/>
    <col min="11014" max="11014" width="15.75" style="2" customWidth="1"/>
    <col min="11015" max="11015" width="0.875" style="2" customWidth="1"/>
    <col min="11016" max="11016" width="8.75" style="2"/>
    <col min="11017" max="11018" width="14.375" style="2" customWidth="1"/>
    <col min="11019" max="11264" width="8.75" style="2"/>
    <col min="11265" max="11265" width="11.375" style="2" customWidth="1"/>
    <col min="11266" max="11267" width="15.625" style="2" customWidth="1"/>
    <col min="11268" max="11269" width="17.125" style="2" customWidth="1"/>
    <col min="11270" max="11270" width="15.75" style="2" customWidth="1"/>
    <col min="11271" max="11271" width="0.875" style="2" customWidth="1"/>
    <col min="11272" max="11272" width="8.75" style="2"/>
    <col min="11273" max="11274" width="14.375" style="2" customWidth="1"/>
    <col min="11275" max="11520" width="8.75" style="2"/>
    <col min="11521" max="11521" width="11.375" style="2" customWidth="1"/>
    <col min="11522" max="11523" width="15.625" style="2" customWidth="1"/>
    <col min="11524" max="11525" width="17.125" style="2" customWidth="1"/>
    <col min="11526" max="11526" width="15.75" style="2" customWidth="1"/>
    <col min="11527" max="11527" width="0.875" style="2" customWidth="1"/>
    <col min="11528" max="11528" width="8.75" style="2"/>
    <col min="11529" max="11530" width="14.375" style="2" customWidth="1"/>
    <col min="11531" max="11776" width="8.75" style="2"/>
    <col min="11777" max="11777" width="11.375" style="2" customWidth="1"/>
    <col min="11778" max="11779" width="15.625" style="2" customWidth="1"/>
    <col min="11780" max="11781" width="17.125" style="2" customWidth="1"/>
    <col min="11782" max="11782" width="15.75" style="2" customWidth="1"/>
    <col min="11783" max="11783" width="0.875" style="2" customWidth="1"/>
    <col min="11784" max="11784" width="8.75" style="2"/>
    <col min="11785" max="11786" width="14.375" style="2" customWidth="1"/>
    <col min="11787" max="12032" width="8.75" style="2"/>
    <col min="12033" max="12033" width="11.375" style="2" customWidth="1"/>
    <col min="12034" max="12035" width="15.625" style="2" customWidth="1"/>
    <col min="12036" max="12037" width="17.125" style="2" customWidth="1"/>
    <col min="12038" max="12038" width="15.75" style="2" customWidth="1"/>
    <col min="12039" max="12039" width="0.875" style="2" customWidth="1"/>
    <col min="12040" max="12040" width="8.75" style="2"/>
    <col min="12041" max="12042" width="14.375" style="2" customWidth="1"/>
    <col min="12043" max="12288" width="8.75" style="2"/>
    <col min="12289" max="12289" width="11.375" style="2" customWidth="1"/>
    <col min="12290" max="12291" width="15.625" style="2" customWidth="1"/>
    <col min="12292" max="12293" width="17.125" style="2" customWidth="1"/>
    <col min="12294" max="12294" width="15.75" style="2" customWidth="1"/>
    <col min="12295" max="12295" width="0.875" style="2" customWidth="1"/>
    <col min="12296" max="12296" width="8.75" style="2"/>
    <col min="12297" max="12298" width="14.375" style="2" customWidth="1"/>
    <col min="12299" max="12544" width="8.75" style="2"/>
    <col min="12545" max="12545" width="11.375" style="2" customWidth="1"/>
    <col min="12546" max="12547" width="15.625" style="2" customWidth="1"/>
    <col min="12548" max="12549" width="17.125" style="2" customWidth="1"/>
    <col min="12550" max="12550" width="15.75" style="2" customWidth="1"/>
    <col min="12551" max="12551" width="0.875" style="2" customWidth="1"/>
    <col min="12552" max="12552" width="8.75" style="2"/>
    <col min="12553" max="12554" width="14.375" style="2" customWidth="1"/>
    <col min="12555" max="12800" width="8.75" style="2"/>
    <col min="12801" max="12801" width="11.375" style="2" customWidth="1"/>
    <col min="12802" max="12803" width="15.625" style="2" customWidth="1"/>
    <col min="12804" max="12805" width="17.125" style="2" customWidth="1"/>
    <col min="12806" max="12806" width="15.75" style="2" customWidth="1"/>
    <col min="12807" max="12807" width="0.875" style="2" customWidth="1"/>
    <col min="12808" max="12808" width="8.75" style="2"/>
    <col min="12809" max="12810" width="14.375" style="2" customWidth="1"/>
    <col min="12811" max="13056" width="8.75" style="2"/>
    <col min="13057" max="13057" width="11.375" style="2" customWidth="1"/>
    <col min="13058" max="13059" width="15.625" style="2" customWidth="1"/>
    <col min="13060" max="13061" width="17.125" style="2" customWidth="1"/>
    <col min="13062" max="13062" width="15.75" style="2" customWidth="1"/>
    <col min="13063" max="13063" width="0.875" style="2" customWidth="1"/>
    <col min="13064" max="13064" width="8.75" style="2"/>
    <col min="13065" max="13066" width="14.375" style="2" customWidth="1"/>
    <col min="13067" max="13312" width="8.75" style="2"/>
    <col min="13313" max="13313" width="11.375" style="2" customWidth="1"/>
    <col min="13314" max="13315" width="15.625" style="2" customWidth="1"/>
    <col min="13316" max="13317" width="17.125" style="2" customWidth="1"/>
    <col min="13318" max="13318" width="15.75" style="2" customWidth="1"/>
    <col min="13319" max="13319" width="0.875" style="2" customWidth="1"/>
    <col min="13320" max="13320" width="8.75" style="2"/>
    <col min="13321" max="13322" width="14.375" style="2" customWidth="1"/>
    <col min="13323" max="13568" width="8.75" style="2"/>
    <col min="13569" max="13569" width="11.375" style="2" customWidth="1"/>
    <col min="13570" max="13571" width="15.625" style="2" customWidth="1"/>
    <col min="13572" max="13573" width="17.125" style="2" customWidth="1"/>
    <col min="13574" max="13574" width="15.75" style="2" customWidth="1"/>
    <col min="13575" max="13575" width="0.875" style="2" customWidth="1"/>
    <col min="13576" max="13576" width="8.75" style="2"/>
    <col min="13577" max="13578" width="14.375" style="2" customWidth="1"/>
    <col min="13579" max="13824" width="8.75" style="2"/>
    <col min="13825" max="13825" width="11.375" style="2" customWidth="1"/>
    <col min="13826" max="13827" width="15.625" style="2" customWidth="1"/>
    <col min="13828" max="13829" width="17.125" style="2" customWidth="1"/>
    <col min="13830" max="13830" width="15.75" style="2" customWidth="1"/>
    <col min="13831" max="13831" width="0.875" style="2" customWidth="1"/>
    <col min="13832" max="13832" width="8.75" style="2"/>
    <col min="13833" max="13834" width="14.375" style="2" customWidth="1"/>
    <col min="13835" max="14080" width="8.75" style="2"/>
    <col min="14081" max="14081" width="11.375" style="2" customWidth="1"/>
    <col min="14082" max="14083" width="15.625" style="2" customWidth="1"/>
    <col min="14084" max="14085" width="17.125" style="2" customWidth="1"/>
    <col min="14086" max="14086" width="15.75" style="2" customWidth="1"/>
    <col min="14087" max="14087" width="0.875" style="2" customWidth="1"/>
    <col min="14088" max="14088" width="8.75" style="2"/>
    <col min="14089" max="14090" width="14.375" style="2" customWidth="1"/>
    <col min="14091" max="14336" width="8.75" style="2"/>
    <col min="14337" max="14337" width="11.375" style="2" customWidth="1"/>
    <col min="14338" max="14339" width="15.625" style="2" customWidth="1"/>
    <col min="14340" max="14341" width="17.125" style="2" customWidth="1"/>
    <col min="14342" max="14342" width="15.75" style="2" customWidth="1"/>
    <col min="14343" max="14343" width="0.875" style="2" customWidth="1"/>
    <col min="14344" max="14344" width="8.75" style="2"/>
    <col min="14345" max="14346" width="14.375" style="2" customWidth="1"/>
    <col min="14347" max="14592" width="8.75" style="2"/>
    <col min="14593" max="14593" width="11.375" style="2" customWidth="1"/>
    <col min="14594" max="14595" width="15.625" style="2" customWidth="1"/>
    <col min="14596" max="14597" width="17.125" style="2" customWidth="1"/>
    <col min="14598" max="14598" width="15.75" style="2" customWidth="1"/>
    <col min="14599" max="14599" width="0.875" style="2" customWidth="1"/>
    <col min="14600" max="14600" width="8.75" style="2"/>
    <col min="14601" max="14602" width="14.375" style="2" customWidth="1"/>
    <col min="14603" max="14848" width="8.75" style="2"/>
    <col min="14849" max="14849" width="11.375" style="2" customWidth="1"/>
    <col min="14850" max="14851" width="15.625" style="2" customWidth="1"/>
    <col min="14852" max="14853" width="17.125" style="2" customWidth="1"/>
    <col min="14854" max="14854" width="15.75" style="2" customWidth="1"/>
    <col min="14855" max="14855" width="0.875" style="2" customWidth="1"/>
    <col min="14856" max="14856" width="8.75" style="2"/>
    <col min="14857" max="14858" width="14.375" style="2" customWidth="1"/>
    <col min="14859" max="15104" width="8.75" style="2"/>
    <col min="15105" max="15105" width="11.375" style="2" customWidth="1"/>
    <col min="15106" max="15107" width="15.625" style="2" customWidth="1"/>
    <col min="15108" max="15109" width="17.125" style="2" customWidth="1"/>
    <col min="15110" max="15110" width="15.75" style="2" customWidth="1"/>
    <col min="15111" max="15111" width="0.875" style="2" customWidth="1"/>
    <col min="15112" max="15112" width="8.75" style="2"/>
    <col min="15113" max="15114" width="14.375" style="2" customWidth="1"/>
    <col min="15115" max="15360" width="8.75" style="2"/>
    <col min="15361" max="15361" width="11.375" style="2" customWidth="1"/>
    <col min="15362" max="15363" width="15.625" style="2" customWidth="1"/>
    <col min="15364" max="15365" width="17.125" style="2" customWidth="1"/>
    <col min="15366" max="15366" width="15.75" style="2" customWidth="1"/>
    <col min="15367" max="15367" width="0.875" style="2" customWidth="1"/>
    <col min="15368" max="15368" width="8.75" style="2"/>
    <col min="15369" max="15370" width="14.375" style="2" customWidth="1"/>
    <col min="15371" max="15616" width="8.75" style="2"/>
    <col min="15617" max="15617" width="11.375" style="2" customWidth="1"/>
    <col min="15618" max="15619" width="15.625" style="2" customWidth="1"/>
    <col min="15620" max="15621" width="17.125" style="2" customWidth="1"/>
    <col min="15622" max="15622" width="15.75" style="2" customWidth="1"/>
    <col min="15623" max="15623" width="0.875" style="2" customWidth="1"/>
    <col min="15624" max="15624" width="8.75" style="2"/>
    <col min="15625" max="15626" width="14.375" style="2" customWidth="1"/>
    <col min="15627" max="15872" width="8.75" style="2"/>
    <col min="15873" max="15873" width="11.375" style="2" customWidth="1"/>
    <col min="15874" max="15875" width="15.625" style="2" customWidth="1"/>
    <col min="15876" max="15877" width="17.125" style="2" customWidth="1"/>
    <col min="15878" max="15878" width="15.75" style="2" customWidth="1"/>
    <col min="15879" max="15879" width="0.875" style="2" customWidth="1"/>
    <col min="15880" max="15880" width="8.75" style="2"/>
    <col min="15881" max="15882" width="14.375" style="2" customWidth="1"/>
    <col min="15883" max="16128" width="8.75" style="2"/>
    <col min="16129" max="16129" width="11.375" style="2" customWidth="1"/>
    <col min="16130" max="16131" width="15.625" style="2" customWidth="1"/>
    <col min="16132" max="16133" width="17.125" style="2" customWidth="1"/>
    <col min="16134" max="16134" width="15.75" style="2" customWidth="1"/>
    <col min="16135" max="16135" width="0.875" style="2" customWidth="1"/>
    <col min="16136" max="16136" width="8.75" style="2"/>
    <col min="16137" max="16138" width="14.375" style="2" customWidth="1"/>
    <col min="16139" max="16384" width="8.75" style="2"/>
  </cols>
  <sheetData>
    <row r="1" spans="1:16" ht="13.5">
      <c r="A1" s="61" t="s">
        <v>
66</v>
      </c>
      <c r="B1" s="61"/>
      <c r="C1" s="61"/>
      <c r="D1" s="61"/>
      <c r="E1" s="61"/>
      <c r="F1" s="61"/>
      <c r="G1" s="1"/>
    </row>
    <row r="2" spans="1:16" ht="14.25" thickBot="1">
      <c r="A2" s="3"/>
      <c r="B2" s="3"/>
      <c r="C2" s="3"/>
      <c r="D2" s="3"/>
      <c r="E2" s="3"/>
      <c r="F2" s="62" t="s">
        <v>
0</v>
      </c>
      <c r="G2" s="62"/>
    </row>
    <row r="3" spans="1:16" ht="13.5">
      <c r="A3" s="63" t="s">
        <v>
1</v>
      </c>
      <c r="B3" s="65" t="s">
        <v>
2</v>
      </c>
      <c r="C3" s="65"/>
      <c r="D3" s="66" t="s">
        <v>
3</v>
      </c>
      <c r="E3" s="67"/>
      <c r="F3" s="68" t="s">
        <v>
4</v>
      </c>
      <c r="G3" s="69"/>
      <c r="I3" s="4" t="s">
        <v>
5</v>
      </c>
      <c r="J3" s="4"/>
      <c r="L3" s="5" t="s">
        <v>
6</v>
      </c>
      <c r="M3" s="5"/>
      <c r="N3" s="5"/>
      <c r="O3" s="5"/>
    </row>
    <row r="4" spans="1:16" ht="13.5">
      <c r="A4" s="64"/>
      <c r="B4" s="6" t="s">
        <v>
7</v>
      </c>
      <c r="C4" s="6" t="s">
        <v>
8</v>
      </c>
      <c r="D4" s="7" t="s">
        <v>
9</v>
      </c>
      <c r="E4" s="6" t="s">
        <v>
10</v>
      </c>
      <c r="F4" s="70"/>
      <c r="G4" s="71"/>
      <c r="I4" s="8" t="s">
        <v>
11</v>
      </c>
      <c r="J4" s="8" t="s">
        <v>
12</v>
      </c>
      <c r="L4" s="9" t="s">
        <v>
13</v>
      </c>
      <c r="M4" s="9" t="s">
        <v>
14</v>
      </c>
      <c r="N4" s="9" t="s">
        <v>
15</v>
      </c>
      <c r="O4" s="9" t="s">
        <v>
16</v>
      </c>
    </row>
    <row r="5" spans="1:16" ht="19.5" customHeight="1">
      <c r="A5" s="10" t="s">
        <v>
17</v>
      </c>
      <c r="B5" s="11">
        <f>
SUM(B6:B7)</f>
        <v>
13515276</v>
      </c>
      <c r="C5" s="11">
        <v>
9657306</v>
      </c>
      <c r="D5" s="12">
        <f>
SUM(D6:D7)</f>
        <v>
1</v>
      </c>
      <c r="E5" s="12">
        <f>
SUM(E6:E7)</f>
        <v>
1</v>
      </c>
      <c r="F5" s="13">
        <f>
F6+F7</f>
        <v>
322231213</v>
      </c>
      <c r="G5" s="14"/>
      <c r="I5" s="15"/>
      <c r="J5" s="15"/>
      <c r="K5" s="16" t="s">
        <v>
17</v>
      </c>
      <c r="L5" s="16"/>
      <c r="M5" s="16"/>
      <c r="N5" s="16"/>
      <c r="O5" s="16"/>
    </row>
    <row r="6" spans="1:16" ht="19.5" customHeight="1">
      <c r="A6" s="17" t="s">
        <v>
18</v>
      </c>
      <c r="B6" s="18">
        <v>
9272740</v>
      </c>
      <c r="C6" s="18">
        <v>
8066791</v>
      </c>
      <c r="D6" s="19">
        <f>
ROUND(I6,10)/100</f>
        <v>
0.68609327697</v>
      </c>
      <c r="E6" s="19">
        <f>
ROUND(J6,10)/100</f>
        <v>
0.83530448346599995</v>
      </c>
      <c r="F6" s="20">
        <f>
SUM(L6:O6)/1000</f>
        <v>
232489472</v>
      </c>
      <c r="G6" s="21"/>
      <c r="I6" s="16">
        <v>
68.609327697043412</v>
      </c>
      <c r="J6" s="16">
        <v>
83.530448346566772</v>
      </c>
      <c r="K6" s="16" t="s">
        <v>
19</v>
      </c>
      <c r="L6" s="22">
        <v>
53125517000</v>
      </c>
      <c r="M6" s="22">
        <v>
78465017000</v>
      </c>
      <c r="N6" s="22">
        <v>
41893735000</v>
      </c>
      <c r="O6" s="22">
        <v>
59005203000</v>
      </c>
      <c r="P6" s="23"/>
    </row>
    <row r="7" spans="1:16" ht="19.5" customHeight="1">
      <c r="A7" s="17" t="s">
        <v>
20</v>
      </c>
      <c r="B7" s="18">
        <f>
SUM(B8:B9)</f>
        <v>
4242536</v>
      </c>
      <c r="C7" s="18">
        <v>
1590515</v>
      </c>
      <c r="D7" s="19">
        <f>
SUM(D8:D9)</f>
        <v>
0.31390672302999995</v>
      </c>
      <c r="E7" s="19">
        <f>
SUM(E8:E9)</f>
        <v>
0.16469551653400002</v>
      </c>
      <c r="F7" s="24">
        <f>
SUM(F8:F9)</f>
        <v>
89741741</v>
      </c>
      <c r="G7" s="21"/>
      <c r="I7" s="25"/>
      <c r="J7" s="25"/>
      <c r="K7" s="16" t="s">
        <v>
21</v>
      </c>
      <c r="L7" s="16"/>
      <c r="M7" s="16"/>
      <c r="N7" s="16"/>
      <c r="O7" s="16"/>
    </row>
    <row r="8" spans="1:16" ht="19.5" customHeight="1">
      <c r="A8" s="17" t="s">
        <v>
22</v>
      </c>
      <c r="B8" s="18">
        <f>
SUM(B10:B35)</f>
        <v>
4157711</v>
      </c>
      <c r="C8" s="18">
        <v>
1541999</v>
      </c>
      <c r="D8" s="19">
        <f>
SUM(D10:D35)</f>
        <v>
0.30763049160199996</v>
      </c>
      <c r="E8" s="19">
        <f>
ROUND($J8,10)/100</f>
        <v>
0.15967175524900001</v>
      </c>
      <c r="F8" s="24">
        <f>
SUM(F10:F35)</f>
        <v>
87815158</v>
      </c>
      <c r="G8" s="21"/>
      <c r="I8" s="16"/>
      <c r="J8" s="25">
        <f>
SUM(J10:J35)</f>
        <v>
15.967175524932998</v>
      </c>
      <c r="K8" s="16" t="s">
        <v>
23</v>
      </c>
      <c r="L8" s="22">
        <f>
SUM(L10:L35)</f>
        <v>
20068022000</v>
      </c>
      <c r="M8" s="16"/>
      <c r="N8" s="16"/>
      <c r="O8" s="16"/>
    </row>
    <row r="9" spans="1:16" ht="19.5" customHeight="1">
      <c r="A9" s="26" t="s">
        <v>
24</v>
      </c>
      <c r="B9" s="27">
        <v>
84825</v>
      </c>
      <c r="C9" s="27">
        <v>
48516</v>
      </c>
      <c r="D9" s="28">
        <f>
SUM(D36:D48)</f>
        <v>
6.2762314279999985E-3</v>
      </c>
      <c r="E9" s="28">
        <f>
SUM(E36:E48)</f>
        <v>
5.0237612849999991E-3</v>
      </c>
      <c r="F9" s="29">
        <f>
SUM(F36:F48)</f>
        <v>
1926583</v>
      </c>
      <c r="G9" s="30"/>
      <c r="I9" s="31"/>
      <c r="J9" s="31"/>
      <c r="K9" s="31" t="s">
        <v>
25</v>
      </c>
      <c r="L9" s="31"/>
      <c r="M9" s="31"/>
      <c r="N9" s="31"/>
      <c r="O9" s="31"/>
    </row>
    <row r="10" spans="1:16" ht="19.5" customHeight="1">
      <c r="A10" s="32" t="s">
        <v>
26</v>
      </c>
      <c r="B10" s="33">
        <v>
577513</v>
      </c>
      <c r="C10" s="33">
        <v>
231984</v>
      </c>
      <c r="D10" s="12">
        <f>
ROUND($I10,10)/100</f>
        <v>
4.2730388931999999E-2</v>
      </c>
      <c r="E10" s="12">
        <f>
ROUND($J10,10)/100</f>
        <v>
2.4021606025999998E-2</v>
      </c>
      <c r="F10" s="34">
        <f>
SUM($L10:$O10)/1000</f>
        <v>
12338601</v>
      </c>
      <c r="G10" s="14"/>
      <c r="I10" s="2">
        <v>
4.2730388931752996</v>
      </c>
      <c r="J10" s="35">
        <v>
2.4021606025531002</v>
      </c>
      <c r="K10" s="2" t="s">
        <v>
26</v>
      </c>
      <c r="L10" s="23">
        <v>
2819672000</v>
      </c>
      <c r="M10" s="36">
        <v>
4163735000</v>
      </c>
      <c r="N10" s="23">
        <v>
2224232000</v>
      </c>
      <c r="O10" s="36">
        <v>
3130962000</v>
      </c>
      <c r="P10" s="23"/>
    </row>
    <row r="11" spans="1:16" ht="19.5" customHeight="1">
      <c r="A11" s="32" t="s">
        <v>
27</v>
      </c>
      <c r="B11" s="18">
        <v>
176295</v>
      </c>
      <c r="C11" s="18">
        <v>
119144</v>
      </c>
      <c r="D11" s="19">
        <f t="shared" ref="D11:D48" si="0">
ROUND($I11,10)/100</f>
        <v>
1.3044128733E-2</v>
      </c>
      <c r="E11" s="19">
        <f>
ROUND($J11,10)/100</f>
        <v>
1.2337188031999999E-2</v>
      </c>
      <c r="F11" s="20">
        <f t="shared" ref="F11:F48" si="1">
SUM($L11:$O11)/1000</f>
        <v>
4149172</v>
      </c>
      <c r="G11" s="21"/>
      <c r="I11" s="2">
        <v>
1.3044128732553999</v>
      </c>
      <c r="J11" s="35">
        <v>
1.2337188031527</v>
      </c>
      <c r="K11" s="2" t="s">
        <v>
27</v>
      </c>
      <c r="L11" s="23">
        <v>
948142000</v>
      </c>
      <c r="M11" s="36">
        <v>
1400275000</v>
      </c>
      <c r="N11" s="23">
        <v>
747775000</v>
      </c>
      <c r="O11" s="36">
        <v>
1052980000</v>
      </c>
      <c r="P11" s="23"/>
    </row>
    <row r="12" spans="1:16" ht="19.5" customHeight="1">
      <c r="A12" s="32" t="s">
        <v>
28</v>
      </c>
      <c r="B12" s="18">
        <v>
144730</v>
      </c>
      <c r="C12" s="18">
        <v>
87949</v>
      </c>
      <c r="D12" s="19">
        <f t="shared" si="0"/>
        <v>
1.0708623339E-2</v>
      </c>
      <c r="E12" s="19">
        <f t="shared" ref="E12:E48" si="2">
ROUND($J12,10)/100</f>
        <v>
9.1069911220000004E-3</v>
      </c>
      <c r="F12" s="20">
        <f t="shared" si="1"/>
        <v>
3328191</v>
      </c>
      <c r="G12" s="21"/>
      <c r="I12" s="2">
        <v>
1.0708623338509</v>
      </c>
      <c r="J12" s="2">
        <v>
0.91069911215400001</v>
      </c>
      <c r="K12" s="2" t="s">
        <v>
28</v>
      </c>
      <c r="L12" s="23">
        <v>
760546000</v>
      </c>
      <c r="M12" s="36">
        <v>
1123187000</v>
      </c>
      <c r="N12" s="23">
        <v>
599848000</v>
      </c>
      <c r="O12" s="36">
        <v>
844610000</v>
      </c>
      <c r="P12" s="23"/>
    </row>
    <row r="13" spans="1:16" ht="19.5" customHeight="1">
      <c r="A13" s="32" t="s">
        <v>
29</v>
      </c>
      <c r="B13" s="18">
        <v>
186936</v>
      </c>
      <c r="C13" s="18">
        <v>
61109</v>
      </c>
      <c r="D13" s="19">
        <f t="shared" si="0"/>
        <v>
1.3831460045999999E-2</v>
      </c>
      <c r="E13" s="19">
        <f t="shared" si="2"/>
        <v>
6.3277481319999997E-3</v>
      </c>
      <c r="F13" s="20">
        <f t="shared" si="1"/>
        <v>
3883194</v>
      </c>
      <c r="G13" s="21"/>
      <c r="I13" s="2">
        <v>
1.3831460045655</v>
      </c>
      <c r="J13" s="2">
        <v>
0.63277481318280004</v>
      </c>
      <c r="K13" s="2" t="s">
        <v>
29</v>
      </c>
      <c r="L13" s="23">
        <v>
887418000</v>
      </c>
      <c r="M13" s="36">
        <v>
1310375000</v>
      </c>
      <c r="N13" s="23">
        <v>
700060000</v>
      </c>
      <c r="O13" s="36">
        <v>
985341000</v>
      </c>
      <c r="P13" s="23"/>
    </row>
    <row r="14" spans="1:16" ht="19.5" customHeight="1">
      <c r="A14" s="37" t="s">
        <v>
30</v>
      </c>
      <c r="B14" s="27">
        <v>
137381</v>
      </c>
      <c r="C14" s="27">
        <v>
55506</v>
      </c>
      <c r="D14" s="28">
        <f t="shared" si="0"/>
        <v>
1.0164868257E-2</v>
      </c>
      <c r="E14" s="28">
        <f t="shared" si="2"/>
        <v>
5.7475656249999993E-3</v>
      </c>
      <c r="F14" s="38">
        <f t="shared" si="1"/>
        <v>
2937690</v>
      </c>
      <c r="G14" s="30"/>
      <c r="I14" s="2">
        <v>
1.0164868257221999</v>
      </c>
      <c r="J14" s="2">
        <v>
0.5747565625444</v>
      </c>
      <c r="K14" s="2" t="s">
        <v>
30</v>
      </c>
      <c r="L14" s="23">
        <v>
671333000</v>
      </c>
      <c r="M14" s="36">
        <v>
991342000</v>
      </c>
      <c r="N14" s="23">
        <v>
529565000</v>
      </c>
      <c r="O14" s="36">
        <v>
745450000</v>
      </c>
      <c r="P14" s="23"/>
    </row>
    <row r="15" spans="1:16" ht="19.5" customHeight="1">
      <c r="A15" s="32" t="s">
        <v>
31</v>
      </c>
      <c r="B15" s="33">
        <v>
260274</v>
      </c>
      <c r="C15" s="33">
        <v>
118033</v>
      </c>
      <c r="D15" s="12">
        <f t="shared" si="0"/>
        <v>
1.9257764324999999E-2</v>
      </c>
      <c r="E15" s="12">
        <f t="shared" si="2"/>
        <v>
1.2222145596E-2</v>
      </c>
      <c r="F15" s="34">
        <f t="shared" si="1"/>
        <v>
5667511</v>
      </c>
      <c r="G15" s="14"/>
      <c r="I15" s="2">
        <v>
1.9257764325344999</v>
      </c>
      <c r="J15" s="2">
        <v>
1.2222145596297</v>
      </c>
      <c r="K15" s="2" t="s">
        <v>
31</v>
      </c>
      <c r="L15" s="23">
        <v>
1295152000</v>
      </c>
      <c r="M15" s="36">
        <v>
1912567000</v>
      </c>
      <c r="N15" s="23">
        <v>
1021610000</v>
      </c>
      <c r="O15" s="36">
        <v>
1438182000</v>
      </c>
      <c r="P15" s="23"/>
    </row>
    <row r="16" spans="1:16" ht="19.5" customHeight="1">
      <c r="A16" s="32" t="s">
        <v>
32</v>
      </c>
      <c r="B16" s="18">
        <v>
111539</v>
      </c>
      <c r="C16" s="18">
        <v>
51066</v>
      </c>
      <c r="D16" s="19">
        <f t="shared" si="0"/>
        <v>
8.2528096360000008E-3</v>
      </c>
      <c r="E16" s="19">
        <f t="shared" si="2"/>
        <v>
5.2878100790000005E-3</v>
      </c>
      <c r="F16" s="20">
        <f t="shared" si="1"/>
        <v>
2432609</v>
      </c>
      <c r="G16" s="21"/>
      <c r="I16" s="2">
        <v>
0.82528096355559999</v>
      </c>
      <c r="J16" s="2">
        <v>
0.52878100787110005</v>
      </c>
      <c r="K16" s="2" t="s">
        <v>
32</v>
      </c>
      <c r="L16" s="23">
        <v>
555905000</v>
      </c>
      <c r="M16" s="36">
        <v>
820913000</v>
      </c>
      <c r="N16" s="23">
        <v>
438494000</v>
      </c>
      <c r="O16" s="36">
        <v>
617297000</v>
      </c>
      <c r="P16" s="23"/>
    </row>
    <row r="17" spans="1:16" ht="19.5" customHeight="1">
      <c r="A17" s="32" t="s">
        <v>
33</v>
      </c>
      <c r="B17" s="18">
        <v>
229061</v>
      </c>
      <c r="C17" s="18">
        <v>
78827</v>
      </c>
      <c r="D17" s="19">
        <f t="shared" si="0"/>
        <v>
1.6948303533999998E-2</v>
      </c>
      <c r="E17" s="19">
        <f t="shared" si="2"/>
        <v>
8.1624212800000002E-3</v>
      </c>
      <c r="F17" s="20">
        <f t="shared" si="1"/>
        <v>
4789505</v>
      </c>
      <c r="G17" s="21"/>
      <c r="I17" s="2">
        <v>
1.6948303534458999</v>
      </c>
      <c r="J17" s="2">
        <v>
0.81624212798060003</v>
      </c>
      <c r="K17" s="2" t="s">
        <v>
33</v>
      </c>
      <c r="L17" s="23">
        <v>
1094531000</v>
      </c>
      <c r="M17" s="36">
        <v>
1616217000</v>
      </c>
      <c r="N17" s="23">
        <v>
863435000</v>
      </c>
      <c r="O17" s="36">
        <v>
1215322000</v>
      </c>
      <c r="P17" s="23"/>
    </row>
    <row r="18" spans="1:16" ht="19.5" customHeight="1">
      <c r="A18" s="32" t="s">
        <v>
34</v>
      </c>
      <c r="B18" s="18">
        <v>
432353</v>
      </c>
      <c r="C18" s="18">
        <v>
143349</v>
      </c>
      <c r="D18" s="19">
        <f t="shared" si="0"/>
        <v>
3.1989949742999998E-2</v>
      </c>
      <c r="E18" s="19">
        <f t="shared" si="2"/>
        <v>
1.4843580601E-2</v>
      </c>
      <c r="F18" s="20">
        <f t="shared" si="1"/>
        <v>
8997101</v>
      </c>
      <c r="G18" s="21"/>
      <c r="I18" s="2">
        <v>
3.1989949742794002</v>
      </c>
      <c r="J18" s="2">
        <v>
1.4843580601049</v>
      </c>
      <c r="K18" s="2" t="s">
        <v>
34</v>
      </c>
      <c r="L18" s="23">
        <v>
2056081000</v>
      </c>
      <c r="M18" s="36">
        <v>
3036049000</v>
      </c>
      <c r="N18" s="23">
        <v>
1621983000</v>
      </c>
      <c r="O18" s="36">
        <v>
2282988000</v>
      </c>
      <c r="P18" s="23"/>
    </row>
    <row r="19" spans="1:16" ht="19.5" customHeight="1">
      <c r="A19" s="37" t="s">
        <v>
35</v>
      </c>
      <c r="B19" s="27">
        <v>
121396</v>
      </c>
      <c r="C19" s="27">
        <v>
30955</v>
      </c>
      <c r="D19" s="28">
        <f t="shared" si="0"/>
        <v>
8.9821325139999991E-3</v>
      </c>
      <c r="E19" s="28">
        <f t="shared" si="2"/>
        <v>
3.2053452589999999E-3</v>
      </c>
      <c r="F19" s="38">
        <f t="shared" si="1"/>
        <v>
2452630</v>
      </c>
      <c r="G19" s="30"/>
      <c r="I19" s="2">
        <v>
0.89821325143480002</v>
      </c>
      <c r="J19" s="2">
        <v>
0.32053452588120002</v>
      </c>
      <c r="K19" s="2" t="s">
        <v>
35</v>
      </c>
      <c r="L19" s="23">
        <v>
560502000</v>
      </c>
      <c r="M19" s="36">
        <v>
827613000</v>
      </c>
      <c r="N19" s="23">
        <v>
442193000</v>
      </c>
      <c r="O19" s="36">
        <v>
622322000</v>
      </c>
      <c r="P19" s="23"/>
    </row>
    <row r="20" spans="1:16" ht="19.5" customHeight="1">
      <c r="A20" s="32" t="s">
        <v>
36</v>
      </c>
      <c r="B20" s="33">
        <v>
190005</v>
      </c>
      <c r="C20" s="33">
        <v>
62094</v>
      </c>
      <c r="D20" s="12">
        <f t="shared" si="0"/>
        <v>
1.4058536428999999E-2</v>
      </c>
      <c r="E20" s="12">
        <f t="shared" si="2"/>
        <v>
6.4297434499999999E-3</v>
      </c>
      <c r="F20" s="34">
        <f t="shared" si="1"/>
        <v>
3946802</v>
      </c>
      <c r="G20" s="14"/>
      <c r="I20" s="2">
        <v>
1.4058536429444</v>
      </c>
      <c r="J20" s="2">
        <v>
0.64297434501920003</v>
      </c>
      <c r="K20" s="2" t="s">
        <v>
36</v>
      </c>
      <c r="L20" s="23">
        <v>
901954000</v>
      </c>
      <c r="M20" s="36">
        <v>
1331839000</v>
      </c>
      <c r="N20" s="23">
        <v>
711528000</v>
      </c>
      <c r="O20" s="36">
        <v>
1001481000</v>
      </c>
      <c r="P20" s="23"/>
    </row>
    <row r="21" spans="1:16" ht="19.5" customHeight="1">
      <c r="A21" s="32" t="s">
        <v>
37</v>
      </c>
      <c r="B21" s="18">
        <v>
186283</v>
      </c>
      <c r="C21" s="18">
        <v>
61188</v>
      </c>
      <c r="D21" s="19">
        <f t="shared" si="0"/>
        <v>
1.3783144347000001E-2</v>
      </c>
      <c r="E21" s="19">
        <f t="shared" si="2"/>
        <v>
6.3359284670000005E-3</v>
      </c>
      <c r="F21" s="20">
        <f t="shared" si="1"/>
        <v>
3871946</v>
      </c>
      <c r="G21" s="21"/>
      <c r="I21" s="2">
        <v>
1.3783144347181</v>
      </c>
      <c r="J21" s="2">
        <v>
0.63359284670070004</v>
      </c>
      <c r="K21" s="2" t="s">
        <v>
37</v>
      </c>
      <c r="L21" s="23">
        <v>
884847000</v>
      </c>
      <c r="M21" s="36">
        <v>
1306580000</v>
      </c>
      <c r="N21" s="23">
        <v>
698032000</v>
      </c>
      <c r="O21" s="36">
        <v>
982487000</v>
      </c>
      <c r="P21" s="23"/>
    </row>
    <row r="22" spans="1:16" ht="19.5" customHeight="1">
      <c r="A22" s="32" t="s">
        <v>
38</v>
      </c>
      <c r="B22" s="18">
        <v>
149956</v>
      </c>
      <c r="C22" s="18">
        <v>
41358</v>
      </c>
      <c r="D22" s="19">
        <f t="shared" si="0"/>
        <v>
1.1095296907E-2</v>
      </c>
      <c r="E22" s="19">
        <f t="shared" si="2"/>
        <v>
4.2825607890000002E-3</v>
      </c>
      <c r="F22" s="20">
        <f t="shared" si="1"/>
        <v>
3054348</v>
      </c>
      <c r="G22" s="21"/>
      <c r="I22" s="2">
        <v>
1.1095296906995999</v>
      </c>
      <c r="J22" s="2">
        <v>
0.42825607886919997</v>
      </c>
      <c r="K22" s="2" t="s">
        <v>
38</v>
      </c>
      <c r="L22" s="23">
        <v>
698010000</v>
      </c>
      <c r="M22" s="36">
        <v>
1030665000</v>
      </c>
      <c r="N22" s="23">
        <v>
550666000</v>
      </c>
      <c r="O22" s="36">
        <v>
775007000</v>
      </c>
      <c r="P22" s="23"/>
    </row>
    <row r="23" spans="1:16" ht="19.5" customHeight="1">
      <c r="A23" s="32" t="s">
        <v>
39</v>
      </c>
      <c r="B23" s="18">
        <v>
122742</v>
      </c>
      <c r="C23" s="18">
        <v>
37146</v>
      </c>
      <c r="D23" s="19">
        <f t="shared" si="0"/>
        <v>
9.0817235249999999E-3</v>
      </c>
      <c r="E23" s="19">
        <f t="shared" si="2"/>
        <v>
3.8464143109999999E-3</v>
      </c>
      <c r="F23" s="20">
        <f t="shared" si="1"/>
        <v>
2526123</v>
      </c>
      <c r="G23" s="21"/>
      <c r="I23" s="2">
        <v>
0.90817235252899997</v>
      </c>
      <c r="J23" s="2">
        <v>
0.38464143105740001</v>
      </c>
      <c r="K23" s="2" t="s">
        <v>
39</v>
      </c>
      <c r="L23" s="23">
        <v>
577292000</v>
      </c>
      <c r="M23" s="36">
        <v>
852427000</v>
      </c>
      <c r="N23" s="23">
        <v>
455420000</v>
      </c>
      <c r="O23" s="36">
        <v>
640984000</v>
      </c>
      <c r="P23" s="23"/>
    </row>
    <row r="24" spans="1:16" ht="19.5" customHeight="1">
      <c r="A24" s="37" t="s">
        <v>
40</v>
      </c>
      <c r="B24" s="27">
        <v>
73655</v>
      </c>
      <c r="C24" s="27">
        <v>
28784</v>
      </c>
      <c r="D24" s="28">
        <f t="shared" si="0"/>
        <v>
5.4497592209999998E-3</v>
      </c>
      <c r="E24" s="28">
        <f t="shared" si="2"/>
        <v>
2.980541364E-3</v>
      </c>
      <c r="F24" s="38">
        <f t="shared" si="1"/>
        <v>
1567285</v>
      </c>
      <c r="G24" s="30"/>
      <c r="I24" s="2">
        <v>
0.54497592206029999</v>
      </c>
      <c r="J24" s="2">
        <v>
0.29805413642270001</v>
      </c>
      <c r="K24" s="2" t="s">
        <v>
40</v>
      </c>
      <c r="L24" s="23">
        <v>
358164000</v>
      </c>
      <c r="M24" s="36">
        <v>
528888000</v>
      </c>
      <c r="N24" s="23">
        <v>
282531000</v>
      </c>
      <c r="O24" s="36">
        <v>
397702000</v>
      </c>
      <c r="P24" s="23"/>
    </row>
    <row r="25" spans="1:16" ht="19.5" customHeight="1">
      <c r="A25" s="32" t="s">
        <v>
41</v>
      </c>
      <c r="B25" s="18">
        <v>
58395</v>
      </c>
      <c r="C25" s="18">
        <v>
19748</v>
      </c>
      <c r="D25" s="12">
        <f t="shared" si="0"/>
        <v>
4.3206664810000002E-3</v>
      </c>
      <c r="E25" s="12">
        <f t="shared" si="2"/>
        <v>
2.044876697E-3</v>
      </c>
      <c r="F25" s="20">
        <f t="shared" si="1"/>
        <v>
1218245</v>
      </c>
      <c r="G25" s="21"/>
      <c r="I25" s="2">
        <v>
0.43206664813939999</v>
      </c>
      <c r="J25" s="2">
        <v>
0.20448766974970001</v>
      </c>
      <c r="K25" s="2" t="s">
        <v>
41</v>
      </c>
      <c r="L25" s="23">
        <v>
278402000</v>
      </c>
      <c r="M25" s="36">
        <v>
411096000</v>
      </c>
      <c r="N25" s="23">
        <v>
219622000</v>
      </c>
      <c r="O25" s="36">
        <v>
309125000</v>
      </c>
      <c r="P25" s="23"/>
    </row>
    <row r="26" spans="1:16" ht="19.5" customHeight="1">
      <c r="A26" s="32" t="s">
        <v>
42</v>
      </c>
      <c r="B26" s="18">
        <v>
80249</v>
      </c>
      <c r="C26" s="18">
        <v>
16838</v>
      </c>
      <c r="D26" s="19">
        <f t="shared" si="0"/>
        <v>
5.9376515880000006E-3</v>
      </c>
      <c r="E26" s="19">
        <f t="shared" si="2"/>
        <v>
1.743550427E-3</v>
      </c>
      <c r="F26" s="20">
        <f t="shared" si="1"/>
        <v>
1592614</v>
      </c>
      <c r="G26" s="21"/>
      <c r="I26" s="2">
        <v>
0.59376515877290004</v>
      </c>
      <c r="J26" s="2">
        <v>
0.1743550427003</v>
      </c>
      <c r="K26" s="2" t="s">
        <v>
42</v>
      </c>
      <c r="L26" s="23">
        <v>
363965000</v>
      </c>
      <c r="M26" s="36">
        <v>
537402000</v>
      </c>
      <c r="N26" s="23">
        <v>
287152000</v>
      </c>
      <c r="O26" s="36">
        <v>
404095000</v>
      </c>
      <c r="P26" s="23"/>
    </row>
    <row r="27" spans="1:16" ht="19.5" customHeight="1">
      <c r="A27" s="32" t="s">
        <v>
43</v>
      </c>
      <c r="B27" s="18">
        <v>
85157</v>
      </c>
      <c r="C27" s="18">
        <v>
24973</v>
      </c>
      <c r="D27" s="19">
        <f t="shared" si="0"/>
        <v>
6.3007962250000004E-3</v>
      </c>
      <c r="E27" s="19">
        <f t="shared" si="2"/>
        <v>
2.5859178529999997E-3</v>
      </c>
      <c r="F27" s="20">
        <f t="shared" si="1"/>
        <v>
1746271</v>
      </c>
      <c r="G27" s="21"/>
      <c r="I27" s="2">
        <v>
0.63007962249530003</v>
      </c>
      <c r="J27" s="2">
        <v>
0.25859178532810001</v>
      </c>
      <c r="K27" s="2" t="s">
        <v>
43</v>
      </c>
      <c r="L27" s="23">
        <v>
399075000</v>
      </c>
      <c r="M27" s="36">
        <v>
589268000</v>
      </c>
      <c r="N27" s="23">
        <v>
314828000</v>
      </c>
      <c r="O27" s="36">
        <v>
443100000</v>
      </c>
      <c r="P27" s="23"/>
    </row>
    <row r="28" spans="1:16" ht="19.5" customHeight="1">
      <c r="A28" s="32" t="s">
        <v>
44</v>
      </c>
      <c r="B28" s="18">
        <v>
74864</v>
      </c>
      <c r="C28" s="18">
        <v>
20076</v>
      </c>
      <c r="D28" s="19">
        <f t="shared" si="0"/>
        <v>
5.5392135539999998E-3</v>
      </c>
      <c r="E28" s="19">
        <f t="shared" si="2"/>
        <v>
2.0788406209999999E-3</v>
      </c>
      <c r="F28" s="20">
        <f t="shared" si="1"/>
        <v>
1520325</v>
      </c>
      <c r="G28" s="21"/>
      <c r="I28" s="2">
        <v>
0.55392135536109999</v>
      </c>
      <c r="J28" s="2">
        <v>
0.20788406207689999</v>
      </c>
      <c r="K28" s="2" t="s">
        <v>
44</v>
      </c>
      <c r="L28" s="23">
        <v>
347441000</v>
      </c>
      <c r="M28" s="36">
        <v>
513020000</v>
      </c>
      <c r="N28" s="23">
        <v>
274100000</v>
      </c>
      <c r="O28" s="36">
        <v>
385764000</v>
      </c>
      <c r="P28" s="23"/>
    </row>
    <row r="29" spans="1:16" ht="19.5" customHeight="1">
      <c r="A29" s="37" t="s">
        <v>
45</v>
      </c>
      <c r="B29" s="27">
        <v>
116632</v>
      </c>
      <c r="C29" s="27">
        <v>
30758</v>
      </c>
      <c r="D29" s="28">
        <f t="shared" si="0"/>
        <v>
8.6296424879999997E-3</v>
      </c>
      <c r="E29" s="28">
        <f t="shared" si="2"/>
        <v>
3.1849461950000002E-3</v>
      </c>
      <c r="F29" s="38">
        <f t="shared" si="1"/>
        <v>
2364436</v>
      </c>
      <c r="G29" s="30"/>
      <c r="I29" s="2">
        <v>
0.86296424875080002</v>
      </c>
      <c r="J29" s="2">
        <v>
0.31849461951390001</v>
      </c>
      <c r="K29" s="2" t="s">
        <v>
45</v>
      </c>
      <c r="L29" s="23">
        <v>
540346000</v>
      </c>
      <c r="M29" s="36">
        <v>
797856000</v>
      </c>
      <c r="N29" s="23">
        <v>
426288000</v>
      </c>
      <c r="O29" s="36">
        <v>
599946000</v>
      </c>
      <c r="P29" s="23"/>
    </row>
    <row r="30" spans="1:16" ht="19.5" customHeight="1">
      <c r="A30" s="32" t="s">
        <v>
46</v>
      </c>
      <c r="B30" s="33">
        <v>
71229</v>
      </c>
      <c r="C30" s="33">
        <v>
27242</v>
      </c>
      <c r="D30" s="12">
        <f t="shared" si="0"/>
        <v>
5.270258632E-3</v>
      </c>
      <c r="E30" s="12">
        <f t="shared" si="2"/>
        <v>
2.8208695049999999E-3</v>
      </c>
      <c r="F30" s="34">
        <f t="shared" si="1"/>
        <v>
1510958</v>
      </c>
      <c r="G30" s="14"/>
      <c r="I30" s="2">
        <v>
0.52702586317879996</v>
      </c>
      <c r="J30" s="2">
        <v>
0.28208695054290001</v>
      </c>
      <c r="K30" s="2" t="s">
        <v>
46</v>
      </c>
      <c r="L30" s="23">
        <v>
345292000</v>
      </c>
      <c r="M30" s="36">
        <v>
509879000</v>
      </c>
      <c r="N30" s="23">
        <v>
272379000</v>
      </c>
      <c r="O30" s="36">
        <v>
383408000</v>
      </c>
      <c r="P30" s="23"/>
    </row>
    <row r="31" spans="1:16" ht="19.5" customHeight="1">
      <c r="A31" s="32" t="s">
        <v>
47</v>
      </c>
      <c r="B31" s="18">
        <v>
146631</v>
      </c>
      <c r="C31" s="18">
        <v>
65632</v>
      </c>
      <c r="D31" s="19">
        <f t="shared" si="0"/>
        <v>
1.0849278994000001E-2</v>
      </c>
      <c r="E31" s="19">
        <f t="shared" si="2"/>
        <v>
6.7960982079999996E-3</v>
      </c>
      <c r="F31" s="20">
        <f t="shared" si="1"/>
        <v>
3186069</v>
      </c>
      <c r="G31" s="21"/>
      <c r="I31" s="2">
        <v>
1.0849278993636</v>
      </c>
      <c r="J31" s="2">
        <v>
0.67960982079260002</v>
      </c>
      <c r="K31" s="2" t="s">
        <v>
47</v>
      </c>
      <c r="L31" s="23">
        <v>
728088000</v>
      </c>
      <c r="M31" s="36">
        <v>
1075174000</v>
      </c>
      <c r="N31" s="23">
        <v>
574315000</v>
      </c>
      <c r="O31" s="36">
        <v>
808492000</v>
      </c>
      <c r="P31" s="23"/>
    </row>
    <row r="32" spans="1:16" ht="19.5" customHeight="1">
      <c r="A32" s="32" t="s">
        <v>
48</v>
      </c>
      <c r="B32" s="18">
        <v>
87636</v>
      </c>
      <c r="C32" s="18">
        <v>
24299</v>
      </c>
      <c r="D32" s="19">
        <f t="shared" si="0"/>
        <v>
6.4842183019999996E-3</v>
      </c>
      <c r="E32" s="19">
        <f t="shared" si="2"/>
        <v>
2.5161261329999999E-3</v>
      </c>
      <c r="F32" s="20">
        <f t="shared" si="1"/>
        <v>
1786014</v>
      </c>
      <c r="G32" s="21"/>
      <c r="I32" s="2">
        <v>
0.64842183023120004</v>
      </c>
      <c r="J32" s="2">
        <v>
0.2516126132898</v>
      </c>
      <c r="K32" s="2" t="s">
        <v>
48</v>
      </c>
      <c r="L32" s="23">
        <v>
408158000</v>
      </c>
      <c r="M32" s="36">
        <v>
602677000</v>
      </c>
      <c r="N32" s="23">
        <v>
321998000</v>
      </c>
      <c r="O32" s="36">
        <v>
453181000</v>
      </c>
      <c r="P32" s="23"/>
    </row>
    <row r="33" spans="1:16" ht="19.5" customHeight="1">
      <c r="A33" s="32" t="s">
        <v>
49</v>
      </c>
      <c r="B33" s="39">
        <v>
55833</v>
      </c>
      <c r="C33" s="40">
        <v>
27018</v>
      </c>
      <c r="D33" s="19">
        <f t="shared" si="0"/>
        <v>
4.1311032050000002E-3</v>
      </c>
      <c r="E33" s="19">
        <f t="shared" si="2"/>
        <v>
2.7976746310000001E-3</v>
      </c>
      <c r="F33" s="24">
        <f t="shared" si="1"/>
        <v>
1229213</v>
      </c>
      <c r="G33" s="41"/>
      <c r="I33" s="2">
        <v>
0.41311032049950003</v>
      </c>
      <c r="J33" s="2">
        <v>
0.27976746309990003</v>
      </c>
      <c r="K33" s="2" t="s">
        <v>
49</v>
      </c>
      <c r="L33" s="23">
        <v>
280901000</v>
      </c>
      <c r="M33" s="36">
        <v>
414816000</v>
      </c>
      <c r="N33" s="23">
        <v>
221568000</v>
      </c>
      <c r="O33" s="36">
        <v>
311928000</v>
      </c>
      <c r="P33" s="23"/>
    </row>
    <row r="34" spans="1:16" ht="19.5" customHeight="1">
      <c r="A34" s="32" t="s">
        <v>
50</v>
      </c>
      <c r="B34" s="39">
        <v>
80954</v>
      </c>
      <c r="C34" s="40">
        <v>
24907</v>
      </c>
      <c r="D34" s="19">
        <f t="shared" si="0"/>
        <v>
5.9898147840000008E-3</v>
      </c>
      <c r="E34" s="19">
        <f t="shared" si="2"/>
        <v>
2.5790836490000003E-3</v>
      </c>
      <c r="F34" s="24">
        <f t="shared" si="1"/>
        <v>
1669319</v>
      </c>
      <c r="G34" s="41"/>
      <c r="I34" s="2">
        <v>
0.59898147843960003</v>
      </c>
      <c r="J34" s="2">
        <v>
0.25790836492079999</v>
      </c>
      <c r="K34" s="2" t="s">
        <v>
50</v>
      </c>
      <c r="L34" s="23">
        <v>
381487000</v>
      </c>
      <c r="M34" s="36">
        <v>
563304000</v>
      </c>
      <c r="N34" s="23">
        <v>
300950000</v>
      </c>
      <c r="O34" s="36">
        <v>
423578000</v>
      </c>
      <c r="P34" s="23"/>
    </row>
    <row r="35" spans="1:16" ht="19.5" customHeight="1">
      <c r="A35" s="37" t="s">
        <v>
51</v>
      </c>
      <c r="B35" s="39">
        <v>
200012</v>
      </c>
      <c r="C35" s="40">
        <v>
52016</v>
      </c>
      <c r="D35" s="28">
        <f t="shared" si="0"/>
        <v>
1.4798957861E-2</v>
      </c>
      <c r="E35" s="28">
        <f t="shared" si="2"/>
        <v>
5.3861811979999995E-3</v>
      </c>
      <c r="F35" s="24">
        <f t="shared" si="1"/>
        <v>
4048986</v>
      </c>
      <c r="G35" s="41"/>
      <c r="I35" s="31">
        <v>
1.4798957860719</v>
      </c>
      <c r="J35" s="31">
        <v>
0.5386181197944</v>
      </c>
      <c r="K35" s="31" t="s">
        <v>
51</v>
      </c>
      <c r="L35" s="42">
        <v>
925318000</v>
      </c>
      <c r="M35" s="43">
        <v>
1366289000</v>
      </c>
      <c r="N35" s="42">
        <v>
730001000</v>
      </c>
      <c r="O35" s="43">
        <v>
1027378000</v>
      </c>
      <c r="P35" s="23"/>
    </row>
    <row r="36" spans="1:16" ht="19.5" customHeight="1">
      <c r="A36" s="32" t="s">
        <v>
52</v>
      </c>
      <c r="B36" s="44">
        <v>
33445</v>
      </c>
      <c r="C36" s="45">
        <v>
22032</v>
      </c>
      <c r="D36" s="12">
        <f t="shared" si="0"/>
        <v>
2.4746072520000001E-3</v>
      </c>
      <c r="E36" s="12">
        <f t="shared" si="2"/>
        <v>
2.2813815779999997E-3</v>
      </c>
      <c r="F36" s="13">
        <f t="shared" si="1"/>
        <v>
782617</v>
      </c>
      <c r="G36" s="46"/>
      <c r="I36" s="2">
        <v>
0.2474607251823</v>
      </c>
      <c r="J36" s="2">
        <v>
0.22813815778429999</v>
      </c>
      <c r="K36" s="2" t="s">
        <v>
52</v>
      </c>
      <c r="L36" s="23">
        <v>
178839000</v>
      </c>
      <c r="M36" s="36">
        <v>
264119000</v>
      </c>
      <c r="N36" s="23">
        <v>
141047000</v>
      </c>
      <c r="O36" s="36">
        <v>
198612000</v>
      </c>
      <c r="P36" s="23"/>
    </row>
    <row r="37" spans="1:16" ht="19.5" customHeight="1">
      <c r="A37" s="32" t="s">
        <v>
53</v>
      </c>
      <c r="B37" s="39">
        <v>
17446</v>
      </c>
      <c r="C37" s="40">
        <v>
9674</v>
      </c>
      <c r="D37" s="19">
        <f t="shared" si="0"/>
        <v>
1.290835644E-3</v>
      </c>
      <c r="E37" s="19">
        <f t="shared" si="2"/>
        <v>
1.001728639E-3</v>
      </c>
      <c r="F37" s="24">
        <f t="shared" si="1"/>
        <v>
393838</v>
      </c>
      <c r="G37" s="41"/>
      <c r="I37" s="2">
        <v>
0.12908356440509999</v>
      </c>
      <c r="J37" s="2">
        <v>
0.1001728639436</v>
      </c>
      <c r="K37" s="2" t="s">
        <v>
53</v>
      </c>
      <c r="L37" s="23">
        <v>
89999000</v>
      </c>
      <c r="M37" s="36">
        <v>
132910000</v>
      </c>
      <c r="N37" s="23">
        <v>
70985000</v>
      </c>
      <c r="O37" s="36">
        <v>
99944000</v>
      </c>
      <c r="P37" s="23"/>
    </row>
    <row r="38" spans="1:16" ht="19.5" customHeight="1">
      <c r="A38" s="32" t="s">
        <v>
54</v>
      </c>
      <c r="B38" s="39">
        <v>
2209</v>
      </c>
      <c r="C38" s="40">
        <v>
962</v>
      </c>
      <c r="D38" s="19">
        <f t="shared" si="0"/>
        <v>
1.6344468300000001E-4</v>
      </c>
      <c r="E38" s="19">
        <f t="shared" si="2"/>
        <v>
9.9613701999999997E-5</v>
      </c>
      <c r="F38" s="24">
        <f t="shared" si="1"/>
        <v>
47783</v>
      </c>
      <c r="G38" s="41"/>
      <c r="I38" s="2">
        <v>
1.6344468288999998E-2</v>
      </c>
      <c r="J38" s="2">
        <v>
9.9613701791999992E-3</v>
      </c>
      <c r="K38" s="2" t="s">
        <v>
54</v>
      </c>
      <c r="L38" s="23">
        <v>
10920000</v>
      </c>
      <c r="M38" s="36">
        <v>
16125000</v>
      </c>
      <c r="N38" s="23">
        <v>
8613000</v>
      </c>
      <c r="O38" s="36">
        <v>
12125000</v>
      </c>
      <c r="P38" s="23"/>
    </row>
    <row r="39" spans="1:16" ht="19.5" customHeight="1">
      <c r="A39" s="37" t="s">
        <v>
55</v>
      </c>
      <c r="B39" s="47">
        <v>
5234</v>
      </c>
      <c r="C39" s="48">
        <v>
2415</v>
      </c>
      <c r="D39" s="28">
        <f t="shared" si="0"/>
        <v>
3.8726549100000002E-4</v>
      </c>
      <c r="E39" s="28">
        <f t="shared" si="2"/>
        <v>
2.5006974000000003E-4</v>
      </c>
      <c r="F39" s="29">
        <f t="shared" si="1"/>
        <v>
114295</v>
      </c>
      <c r="G39" s="49"/>
      <c r="I39" s="2">
        <v>
3.8726549128500001E-2</v>
      </c>
      <c r="J39" s="2">
        <v>
2.5006973994600001E-2</v>
      </c>
      <c r="K39" s="2" t="s">
        <v>
55</v>
      </c>
      <c r="L39" s="23">
        <v>
26119000</v>
      </c>
      <c r="M39" s="36">
        <v>
38570000</v>
      </c>
      <c r="N39" s="23">
        <v>
20602000</v>
      </c>
      <c r="O39" s="36">
        <v>
29004000</v>
      </c>
      <c r="P39" s="23"/>
    </row>
    <row r="40" spans="1:16" ht="19.5" customHeight="1">
      <c r="A40" s="32" t="s">
        <v>
56</v>
      </c>
      <c r="B40" s="39">
        <v>
7884</v>
      </c>
      <c r="C40" s="40">
        <v>
3664</v>
      </c>
      <c r="D40" s="12">
        <f t="shared" si="0"/>
        <v>
5.8333991800000001E-4</v>
      </c>
      <c r="E40" s="12">
        <f t="shared" si="2"/>
        <v>
3.79401875E-4</v>
      </c>
      <c r="F40" s="24">
        <f t="shared" si="1"/>
        <v>
172373</v>
      </c>
      <c r="G40" s="41"/>
      <c r="I40" s="2">
        <v>
5.8333991847399999E-2</v>
      </c>
      <c r="J40" s="2">
        <v>
3.79401874601E-2</v>
      </c>
      <c r="K40" s="2" t="s">
        <v>
56</v>
      </c>
      <c r="L40" s="23">
        <v>
39391000</v>
      </c>
      <c r="M40" s="36">
        <v>
58170000</v>
      </c>
      <c r="N40" s="23">
        <v>
31071000</v>
      </c>
      <c r="O40" s="36">
        <v>
43741000</v>
      </c>
      <c r="P40" s="23"/>
    </row>
    <row r="41" spans="1:16" ht="19.5" customHeight="1">
      <c r="A41" s="32" t="s">
        <v>
57</v>
      </c>
      <c r="B41" s="39">
        <v>
337</v>
      </c>
      <c r="C41" s="40">
        <v>
204</v>
      </c>
      <c r="D41" s="19">
        <f t="shared" si="0"/>
        <v>
2.4934748000000002E-5</v>
      </c>
      <c r="E41" s="19">
        <f t="shared" si="2"/>
        <v>
2.1123903000000001E-5</v>
      </c>
      <c r="F41" s="24">
        <f t="shared" si="1"/>
        <v>
7740</v>
      </c>
      <c r="G41" s="41"/>
      <c r="I41" s="2">
        <v>
2.4934747910000002E-3</v>
      </c>
      <c r="J41" s="2">
        <v>
2.1123903498000002E-3</v>
      </c>
      <c r="K41" s="2" t="s">
        <v>
57</v>
      </c>
      <c r="L41" s="23">
        <v>
1769000</v>
      </c>
      <c r="M41" s="36">
        <v>
2612000</v>
      </c>
      <c r="N41" s="23">
        <v>
1395000</v>
      </c>
      <c r="O41" s="36">
        <v>
1964000</v>
      </c>
      <c r="P41" s="23"/>
    </row>
    <row r="42" spans="1:16" ht="19.5" customHeight="1">
      <c r="A42" s="32" t="s">
        <v>
58</v>
      </c>
      <c r="B42" s="39">
        <v>
2749</v>
      </c>
      <c r="C42" s="40">
        <v>
1439</v>
      </c>
      <c r="D42" s="19">
        <f t="shared" si="0"/>
        <v>
2.0339947200000001E-4</v>
      </c>
      <c r="E42" s="19">
        <f t="shared" si="2"/>
        <v>
1.49006359E-4</v>
      </c>
      <c r="F42" s="24">
        <f t="shared" si="1"/>
        <v>
61379</v>
      </c>
      <c r="G42" s="41"/>
      <c r="I42" s="2">
        <v>
2.0339947182700002E-2</v>
      </c>
      <c r="J42" s="2">
        <v>
1.49006358502E-2</v>
      </c>
      <c r="K42" s="2" t="s">
        <v>
58</v>
      </c>
      <c r="L42" s="23">
        <v>
14026000</v>
      </c>
      <c r="M42" s="36">
        <v>
20714000</v>
      </c>
      <c r="N42" s="23">
        <v>
11063000</v>
      </c>
      <c r="O42" s="36">
        <v>
15576000</v>
      </c>
      <c r="P42" s="23"/>
    </row>
    <row r="43" spans="1:16" ht="19.5" customHeight="1">
      <c r="A43" s="32" t="s">
        <v>
59</v>
      </c>
      <c r="B43" s="39">
        <v>
1891</v>
      </c>
      <c r="C43" s="40">
        <v>
983</v>
      </c>
      <c r="D43" s="19">
        <f t="shared" si="0"/>
        <v>
1.3991575200000001E-4</v>
      </c>
      <c r="E43" s="19">
        <f t="shared" si="2"/>
        <v>
1.0178822100000001E-4</v>
      </c>
      <c r="F43" s="24">
        <f t="shared" si="1"/>
        <v>
42167</v>
      </c>
      <c r="G43" s="41"/>
      <c r="I43" s="2">
        <v>
1.39915751628E-2</v>
      </c>
      <c r="J43" s="2">
        <v>
1.01788221269E-2</v>
      </c>
      <c r="K43" s="2" t="s">
        <v>
59</v>
      </c>
      <c r="L43" s="23">
        <v>
9636000</v>
      </c>
      <c r="M43" s="36">
        <v>
14230000</v>
      </c>
      <c r="N43" s="23">
        <v>
7600000</v>
      </c>
      <c r="O43" s="36">
        <v>
10701000</v>
      </c>
      <c r="P43" s="23"/>
    </row>
    <row r="44" spans="1:16" ht="19.5" customHeight="1">
      <c r="A44" s="32" t="s">
        <v>
60</v>
      </c>
      <c r="B44" s="39">
        <v>
2482</v>
      </c>
      <c r="C44" s="40">
        <v>
1416</v>
      </c>
      <c r="D44" s="19">
        <f t="shared" si="0"/>
        <v>
1.83644048E-4</v>
      </c>
      <c r="E44" s="19">
        <f t="shared" si="2"/>
        <v>
1.46624742E-4</v>
      </c>
      <c r="F44" s="24">
        <f t="shared" si="1"/>
        <v>
56342</v>
      </c>
      <c r="G44" s="41"/>
      <c r="I44" s="2">
        <v>
1.83644048408E-2</v>
      </c>
      <c r="J44" s="2">
        <v>
1.46624741931E-2</v>
      </c>
      <c r="K44" s="2" t="s">
        <v>
60</v>
      </c>
      <c r="L44" s="23">
        <v>
12875000</v>
      </c>
      <c r="M44" s="36">
        <v>
19014000</v>
      </c>
      <c r="N44" s="23">
        <v>
10155000</v>
      </c>
      <c r="O44" s="36">
        <v>
14298000</v>
      </c>
      <c r="P44" s="23"/>
    </row>
    <row r="45" spans="1:16" ht="19.5" customHeight="1">
      <c r="A45" s="32" t="s">
        <v>
61</v>
      </c>
      <c r="B45" s="39">
        <v>
335</v>
      </c>
      <c r="C45" s="40">
        <v>
213</v>
      </c>
      <c r="D45" s="19">
        <f t="shared" si="0"/>
        <v>
2.4786767000000001E-5</v>
      </c>
      <c r="E45" s="19">
        <f t="shared" si="2"/>
        <v>
2.2055839999999999E-5</v>
      </c>
      <c r="F45" s="24">
        <f t="shared" si="1"/>
        <v>
7774</v>
      </c>
      <c r="G45" s="41"/>
      <c r="I45" s="2">
        <v>
2.4786767210000001E-3</v>
      </c>
      <c r="J45" s="2">
        <v>
2.2055840416999998E-3</v>
      </c>
      <c r="K45" s="2" t="s">
        <v>
61</v>
      </c>
      <c r="L45" s="23">
        <v>
1777000</v>
      </c>
      <c r="M45" s="36">
        <v>
2624000</v>
      </c>
      <c r="N45" s="23">
        <v>
1400000</v>
      </c>
      <c r="O45" s="36">
        <v>
1973000</v>
      </c>
      <c r="P45" s="23"/>
    </row>
    <row r="46" spans="1:16" ht="19.5" customHeight="1">
      <c r="A46" s="32" t="s">
        <v>
62</v>
      </c>
      <c r="B46" s="39">
        <v>
7613</v>
      </c>
      <c r="C46" s="40">
        <v>
3509</v>
      </c>
      <c r="D46" s="19">
        <f t="shared" si="0"/>
        <v>
5.6328853399999993E-4</v>
      </c>
      <c r="E46" s="19">
        <f t="shared" si="2"/>
        <v>
3.6335185E-4</v>
      </c>
      <c r="F46" s="24">
        <f t="shared" si="1"/>
        <v>
166217</v>
      </c>
      <c r="G46" s="41"/>
      <c r="I46" s="2">
        <v>
5.63288533656E-2</v>
      </c>
      <c r="J46" s="2">
        <v>
3.63351849884E-2</v>
      </c>
      <c r="K46" s="2" t="s">
        <v>
62</v>
      </c>
      <c r="L46" s="23">
        <v>
37984000</v>
      </c>
      <c r="M46" s="36">
        <v>
56092000</v>
      </c>
      <c r="N46" s="23">
        <v>
29962000</v>
      </c>
      <c r="O46" s="36">
        <v>
42179000</v>
      </c>
      <c r="P46" s="23"/>
    </row>
    <row r="47" spans="1:16" ht="19.5" customHeight="1">
      <c r="A47" s="32" t="s">
        <v>
63</v>
      </c>
      <c r="B47" s="39">
        <v>
178</v>
      </c>
      <c r="C47" s="40">
        <v>
140</v>
      </c>
      <c r="D47" s="19">
        <f t="shared" si="0"/>
        <v>
1.3170282000000001E-5</v>
      </c>
      <c r="E47" s="19">
        <f t="shared" si="2"/>
        <v>
1.4496797E-5</v>
      </c>
      <c r="F47" s="24">
        <f t="shared" si="1"/>
        <v>
4342</v>
      </c>
      <c r="G47" s="41"/>
      <c r="I47" s="2">
        <v>
1.3170282278999999E-3</v>
      </c>
      <c r="J47" s="2">
        <v>
1.4496796518E-3</v>
      </c>
      <c r="K47" s="2" t="s">
        <v>
63</v>
      </c>
      <c r="L47" s="23">
        <v>
992000</v>
      </c>
      <c r="M47" s="36">
        <v>
1466000</v>
      </c>
      <c r="N47" s="23">
        <v>
782000</v>
      </c>
      <c r="O47" s="36">
        <v>
1102000</v>
      </c>
      <c r="P47" s="23"/>
    </row>
    <row r="48" spans="1:16" ht="19.5" customHeight="1" thickBot="1">
      <c r="A48" s="50" t="s">
        <v>
64</v>
      </c>
      <c r="B48" s="51">
        <v>
3022</v>
      </c>
      <c r="C48" s="52">
        <v>
1865</v>
      </c>
      <c r="D48" s="19">
        <f t="shared" si="0"/>
        <v>
2.23598837E-4</v>
      </c>
      <c r="E48" s="53">
        <f t="shared" si="2"/>
        <v>
1.93118039E-4</v>
      </c>
      <c r="F48" s="54">
        <f t="shared" si="1"/>
        <v>
69716</v>
      </c>
      <c r="G48" s="55"/>
      <c r="I48" s="2">
        <v>
2.23598837345E-2</v>
      </c>
      <c r="J48" s="2">
        <v>
1.9311803933700002E-2</v>
      </c>
      <c r="K48" s="2" t="s">
        <v>
64</v>
      </c>
      <c r="L48" s="23">
        <v>
15931000</v>
      </c>
      <c r="M48" s="36">
        <v>
23528000</v>
      </c>
      <c r="N48" s="23">
        <v>
12565000</v>
      </c>
      <c r="O48" s="36">
        <v>
17692000</v>
      </c>
      <c r="P48" s="23"/>
    </row>
    <row r="49" spans="1:13">
      <c r="A49" s="56" t="s">
        <v>
65</v>
      </c>
      <c r="D49" s="58"/>
      <c r="F49" s="59"/>
      <c r="M49" s="36"/>
    </row>
  </sheetData>
  <mergeCells count="6">
    <mergeCell ref="A1:F1"/>
    <mergeCell ref="F2:G2"/>
    <mergeCell ref="A3:A4"/>
    <mergeCell ref="B3:C3"/>
    <mergeCell ref="D3:E3"/>
    <mergeCell ref="F3:G4"/>
  </mergeCells>
  <phoneticPr fontId="2"/>
  <printOptions horizontalCentered="1"/>
  <pageMargins left="0.78740157480314965" right="0.78740157480314965" top="0.98425196850393704" bottom="0.98425196850393704" header="0.51181102362204722" footer="0.511811023622047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(4)ｻ</vt:lpstr>
      <vt:lpstr>'(4)ｻ'!Print_Area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printing daito</cp:lastModifiedBy>
  <cp:lastPrinted>2022-08-30T05:04:30Z</cp:lastPrinted>
  <dcterms:created xsi:type="dcterms:W3CDTF">2022-08-22T11:38:43Z</dcterms:created>
  <dcterms:modified xsi:type="dcterms:W3CDTF">2022-08-30T05:04:34Z</dcterms:modified>
</cp:coreProperties>
</file>