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6EC44077-69EB-4A8A-98CD-59312D97348F}" xr6:coauthVersionLast="47" xr6:coauthVersionMax="47" xr10:uidLastSave="{00000000-0000-0000-0000-000000000000}"/>
  <bookViews>
    <workbookView xWindow="2760" yWindow="1185" windowWidth="25275" windowHeight="16215" tabRatio="840" xr2:uid="{00000000-000D-0000-FFFF-FFFF00000000}"/>
  </bookViews>
  <sheets>
    <sheet name="(5)ｱ" sheetId="21" r:id="rId1"/>
  </sheets>
  <definedNames>
    <definedName name="_２①_下水道">#REF!</definedName>
    <definedName name="itiran">#REF!</definedName>
    <definedName name="_xlnm.Print_Area" localSheetId="0">'(5)ｱ'!$A$1:$G$57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'(5)ｱ'!$A$1:$G$57</definedName>
    <definedName name="Z_4D234F52_6052_44E7_8723_FA87F43FBFCB_.wvu.PrintArea" localSheetId="0" hidden="1">'(5)ｱ'!$A$1:$G$57</definedName>
    <definedName name="選択">#REF!</definedName>
  </definedNames>
  <calcPr calcId="191029"/>
  <customWorkbookViews>
    <customWorkbookView name="東京都 - 個人用ビュー" guid="{0B6141FA-2B47-4C7C-8EFC-5DC2FB9D0975}" mergeInterval="0" personalView="1" maximized="1" xWindow="-9" yWindow="-9" windowWidth="1938" windowHeight="1048" tabRatio="840" activeSheetId="1"/>
    <customWorkbookView name="東京都_x000a_ - 個人用ビュー" guid="{4D234F52-6052-44E7-8723-FA87F43FBFCB}" mergeInterval="0" personalView="1" xWindow="68" yWindow="77" windowWidth="1392" windowHeight="1025" tabRatio="882" activeSheetId="2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4" i="21" l="1"/>
  <c r="G44" i="21" l="1"/>
  <c r="D54" i="21" l="1"/>
  <c r="F48" i="21"/>
  <c r="G48" i="21" s="1"/>
  <c r="E46" i="21"/>
  <c r="F53" i="21" l="1"/>
  <c r="G53" i="21" s="1"/>
  <c r="F54" i="21" l="1"/>
  <c r="F49" i="21" l="1"/>
  <c r="G49" i="21" s="1"/>
  <c r="G54" i="21" l="1"/>
  <c r="F52" i="21" l="1"/>
  <c r="G52" i="21" s="1"/>
  <c r="F51" i="21"/>
  <c r="G51" i="21" s="1"/>
  <c r="F50" i="21"/>
  <c r="G50" i="21" s="1"/>
  <c r="D46" i="21"/>
  <c r="F45" i="21"/>
  <c r="G45" i="21" s="1"/>
  <c r="F44" i="21"/>
  <c r="F43" i="21"/>
  <c r="G43" i="21" s="1"/>
  <c r="F42" i="21"/>
  <c r="G42" i="21" s="1"/>
  <c r="F41" i="21"/>
  <c r="G41" i="21" s="1"/>
  <c r="F40" i="21"/>
  <c r="G40" i="21" s="1"/>
  <c r="F39" i="21"/>
  <c r="G39" i="21" s="1"/>
  <c r="F38" i="2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E32" i="21"/>
  <c r="E47" i="21" s="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F6" i="21"/>
  <c r="G6" i="21" s="1"/>
  <c r="E55" i="21" l="1"/>
  <c r="F46" i="21"/>
  <c r="G46" i="21" s="1"/>
  <c r="F20" i="21" l="1"/>
  <c r="G20" i="21" s="1"/>
  <c r="D32" i="21"/>
  <c r="F32" i="21" s="1"/>
  <c r="D47" i="21" l="1"/>
  <c r="F47" i="21" s="1"/>
  <c r="G32" i="21"/>
  <c r="G47" i="21" l="1"/>
  <c r="D55" i="21"/>
  <c r="F55" i="21" s="1"/>
  <c r="G55" i="21" s="1"/>
</calcChain>
</file>

<file path=xl/sharedStrings.xml><?xml version="1.0" encoding="utf-8"?>
<sst xmlns="http://schemas.openxmlformats.org/spreadsheetml/2006/main" count="63" uniqueCount="63">
  <si>
    <t>市町村計</t>
  </si>
  <si>
    <t>西東京市</t>
    <rPh sb="0" eb="3">
      <t>ニシトウキョウ</t>
    </rPh>
    <rPh sb="3" eb="4">
      <t>シ</t>
    </rPh>
    <phoneticPr fontId="4"/>
  </si>
  <si>
    <t xml:space="preserve">            　　　(単位：百万円、％)</t>
    <rPh sb="19" eb="21">
      <t>ヒャクマン</t>
    </rPh>
    <phoneticPr fontId="13"/>
  </si>
  <si>
    <t>同意等額</t>
    <rPh sb="0" eb="3">
      <t>ドウイトウ</t>
    </rPh>
    <rPh sb="3" eb="4">
      <t>ガク</t>
    </rPh>
    <phoneticPr fontId="4"/>
  </si>
  <si>
    <t>団体名</t>
  </si>
  <si>
    <t>立川市</t>
    <rPh sb="0" eb="2">
      <t>タチカワ</t>
    </rPh>
    <rPh sb="2" eb="3">
      <t>シ</t>
    </rPh>
    <phoneticPr fontId="4"/>
  </si>
  <si>
    <t>市    計</t>
  </si>
  <si>
    <t>町 村 計</t>
  </si>
  <si>
    <t>総 合 計</t>
  </si>
  <si>
    <t xml:space="preserve"> 増　減</t>
    <phoneticPr fontId="4"/>
  </si>
  <si>
    <t>増減率</t>
    <phoneticPr fontId="13"/>
  </si>
  <si>
    <t>A</t>
    <phoneticPr fontId="4"/>
  </si>
  <si>
    <t>B</t>
    <phoneticPr fontId="4"/>
  </si>
  <si>
    <t>C=A-B</t>
    <phoneticPr fontId="4"/>
  </si>
  <si>
    <t>C/B</t>
    <phoneticPr fontId="13"/>
  </si>
  <si>
    <t xml:space="preserve">八王子市 </t>
    <phoneticPr fontId="4"/>
  </si>
  <si>
    <t xml:space="preserve">武蔵野市 </t>
    <phoneticPr fontId="4"/>
  </si>
  <si>
    <t xml:space="preserve">三鷹市 </t>
    <phoneticPr fontId="4"/>
  </si>
  <si>
    <t xml:space="preserve">青梅市 </t>
    <phoneticPr fontId="4"/>
  </si>
  <si>
    <t>府中市</t>
    <phoneticPr fontId="4"/>
  </si>
  <si>
    <t>昭島市</t>
    <phoneticPr fontId="4"/>
  </si>
  <si>
    <t xml:space="preserve">調布市 </t>
    <phoneticPr fontId="4"/>
  </si>
  <si>
    <t>町田市</t>
    <phoneticPr fontId="4"/>
  </si>
  <si>
    <t xml:space="preserve">小金井市 </t>
    <phoneticPr fontId="4"/>
  </si>
  <si>
    <t xml:space="preserve">小平市 </t>
    <phoneticPr fontId="4"/>
  </si>
  <si>
    <t xml:space="preserve">日野市 </t>
    <phoneticPr fontId="4"/>
  </si>
  <si>
    <t xml:space="preserve">東村山市 </t>
    <phoneticPr fontId="4"/>
  </si>
  <si>
    <t xml:space="preserve">国分寺市 </t>
    <phoneticPr fontId="4"/>
  </si>
  <si>
    <t xml:space="preserve">国立市 </t>
    <phoneticPr fontId="4"/>
  </si>
  <si>
    <t xml:space="preserve">福生市 </t>
    <phoneticPr fontId="4"/>
  </si>
  <si>
    <t xml:space="preserve">狛江市 </t>
    <phoneticPr fontId="4"/>
  </si>
  <si>
    <t xml:space="preserve">東大和市 </t>
    <phoneticPr fontId="4"/>
  </si>
  <si>
    <t xml:space="preserve">清瀬市 </t>
    <phoneticPr fontId="4"/>
  </si>
  <si>
    <t>東久留米市</t>
    <phoneticPr fontId="4"/>
  </si>
  <si>
    <t>武蔵村山市</t>
    <phoneticPr fontId="4"/>
  </si>
  <si>
    <t xml:space="preserve">多摩市 </t>
    <phoneticPr fontId="4"/>
  </si>
  <si>
    <t>稲城市</t>
    <phoneticPr fontId="4"/>
  </si>
  <si>
    <t xml:space="preserve">羽村市 </t>
    <phoneticPr fontId="4"/>
  </si>
  <si>
    <t xml:space="preserve">あきる野市 </t>
    <phoneticPr fontId="4"/>
  </si>
  <si>
    <t xml:space="preserve">瑞穂町 </t>
    <phoneticPr fontId="4"/>
  </si>
  <si>
    <t xml:space="preserve">日の出町 </t>
    <phoneticPr fontId="4"/>
  </si>
  <si>
    <t xml:space="preserve">檜原村 </t>
    <phoneticPr fontId="4"/>
  </si>
  <si>
    <t xml:space="preserve">奥多摩町 </t>
    <phoneticPr fontId="4"/>
  </si>
  <si>
    <t xml:space="preserve">大島町 </t>
    <phoneticPr fontId="4"/>
  </si>
  <si>
    <t xml:space="preserve">利島村 </t>
    <phoneticPr fontId="4"/>
  </si>
  <si>
    <t xml:space="preserve">新島村 </t>
    <phoneticPr fontId="4"/>
  </si>
  <si>
    <t>神津島村</t>
    <phoneticPr fontId="4"/>
  </si>
  <si>
    <t xml:space="preserve">三宅村 </t>
    <phoneticPr fontId="4"/>
  </si>
  <si>
    <t xml:space="preserve">御蔵島村 </t>
    <phoneticPr fontId="4"/>
  </si>
  <si>
    <t xml:space="preserve">八丈町 </t>
    <phoneticPr fontId="4"/>
  </si>
  <si>
    <t>青ヶ島村</t>
    <phoneticPr fontId="4"/>
  </si>
  <si>
    <t xml:space="preserve">小笠原村 </t>
    <phoneticPr fontId="4"/>
  </si>
  <si>
    <t>西秋川衛生組合</t>
    <phoneticPr fontId="4"/>
  </si>
  <si>
    <t>阿伎留病院企業団</t>
    <rPh sb="5" eb="7">
      <t>キギョウ</t>
    </rPh>
    <rPh sb="7" eb="8">
      <t>ダン</t>
    </rPh>
    <phoneticPr fontId="4"/>
  </si>
  <si>
    <t>（５）　市町村債及び区市町村振興基金（市町村分）</t>
    <phoneticPr fontId="3"/>
  </si>
  <si>
    <t>小平・村山・大和衛生組合</t>
    <phoneticPr fontId="4"/>
  </si>
  <si>
    <t>浅川清流環境組合</t>
    <rPh sb="0" eb="2">
      <t>アサカワ</t>
    </rPh>
    <rPh sb="2" eb="4">
      <t>セイリュウ</t>
    </rPh>
    <rPh sb="4" eb="6">
      <t>カンキョウ</t>
    </rPh>
    <rPh sb="6" eb="8">
      <t>クミアイ</t>
    </rPh>
    <phoneticPr fontId="3"/>
  </si>
  <si>
    <t>西多摩衛生組合</t>
    <phoneticPr fontId="3"/>
  </si>
  <si>
    <t>福生病院企業団</t>
    <rPh sb="4" eb="6">
      <t>キギョウ</t>
    </rPh>
    <rPh sb="6" eb="7">
      <t>ダン</t>
    </rPh>
    <phoneticPr fontId="4"/>
  </si>
  <si>
    <t>一部事務組合計</t>
    <rPh sb="0" eb="2">
      <t>イチブ</t>
    </rPh>
    <rPh sb="2" eb="4">
      <t>ジム</t>
    </rPh>
    <rPh sb="4" eb="6">
      <t>クミアイ</t>
    </rPh>
    <phoneticPr fontId="34"/>
  </si>
  <si>
    <t>元年度</t>
    <rPh sb="0" eb="1">
      <t>ガン</t>
    </rPh>
    <rPh sb="1" eb="3">
      <t>ネンド</t>
    </rPh>
    <phoneticPr fontId="13"/>
  </si>
  <si>
    <t>２年度</t>
    <rPh sb="1" eb="3">
      <t>ネンド</t>
    </rPh>
    <phoneticPr fontId="13"/>
  </si>
  <si>
    <t>　　ア　令和２年度市町村債団体別同意等額調</t>
    <rPh sb="7" eb="8">
      <t>ネン</t>
    </rPh>
    <rPh sb="8" eb="9">
      <t>ド</t>
    </rPh>
    <rPh sb="9" eb="12">
      <t>シチョウソン</t>
    </rPh>
    <rPh sb="12" eb="13">
      <t>サイ</t>
    </rPh>
    <rPh sb="13" eb="15">
      <t>ダンタイ</t>
    </rPh>
    <rPh sb="15" eb="16">
      <t>ベツ</t>
    </rPh>
    <rPh sb="16" eb="18">
      <t>ドウイ</t>
    </rPh>
    <rPh sb="18" eb="19">
      <t>トウ</t>
    </rPh>
    <rPh sb="19" eb="20">
      <t>ガク</t>
    </rPh>
    <rPh sb="20" eb="21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</si>
</sst>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#,##0.00_);[Red]\(#,##0.00\)"/>
    <numFmt numFmtId="178" formatCode="#,##0.00;&quot;△ &quot;#,##0.00"/>
    <numFmt numFmtId="179" formatCode="#,##0.000;&quot;△&quot;#,##0.000"/>
    <numFmt numFmtId="180" formatCode="#,##0.0;&quot;△&quot;#,##0.0"/>
  </numFmts>
  <fonts count="3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2" fillId="0" borderId="0"/>
    <xf numFmtId="38" fontId="6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2" fillId="2" borderId="0"/>
    <xf numFmtId="0" fontId="7" fillId="0" borderId="0"/>
    <xf numFmtId="38" fontId="7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23" borderId="18" applyNumberFormat="0" applyFon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24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20" applyNumberFormat="0" applyAlignment="0" applyProtection="0">
      <alignment vertical="center"/>
    </xf>
    <xf numFmtId="0" fontId="12" fillId="0" borderId="0"/>
    <xf numFmtId="0" fontId="31" fillId="5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06">
    <xf numFmtId="0" fontId="0" fillId="0" borderId="0" xfId="0"/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177" fontId="11" fillId="0" borderId="0" xfId="1" applyNumberFormat="1" applyFont="1" applyAlignment="1" applyProtection="1">
      <alignment vertical="center"/>
    </xf>
    <xf numFmtId="177" fontId="11" fillId="0" borderId="0" xfId="1" applyNumberFormat="1" applyFont="1" applyAlignment="1">
      <alignment vertical="center"/>
    </xf>
    <xf numFmtId="178" fontId="11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7" fontId="11" fillId="0" borderId="0" xfId="1" applyNumberFormat="1" applyFont="1" applyBorder="1" applyAlignment="1" applyProtection="1">
      <alignment vertical="center"/>
    </xf>
    <xf numFmtId="177" fontId="11" fillId="0" borderId="0" xfId="1" applyNumberFormat="1" applyFont="1" applyBorder="1" applyAlignment="1">
      <alignment vertical="center"/>
    </xf>
    <xf numFmtId="178" fontId="11" fillId="0" borderId="0" xfId="1" quotePrefix="1" applyNumberFormat="1" applyFont="1" applyBorder="1" applyAlignment="1">
      <alignment horizontal="right" vertical="center"/>
    </xf>
    <xf numFmtId="176" fontId="11" fillId="0" borderId="0" xfId="1" applyNumberFormat="1" applyFont="1" applyBorder="1" applyAlignment="1">
      <alignment horizontal="right" vertical="center"/>
    </xf>
    <xf numFmtId="0" fontId="11" fillId="0" borderId="26" xfId="1" applyFont="1" applyBorder="1" applyAlignment="1">
      <alignment horizontal="center" vertical="center"/>
    </xf>
    <xf numFmtId="176" fontId="10" fillId="0" borderId="27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vertical="center"/>
    </xf>
    <xf numFmtId="176" fontId="10" fillId="0" borderId="29" xfId="1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177" fontId="11" fillId="0" borderId="0" xfId="1" applyNumberFormat="1" applyFont="1" applyFill="1" applyAlignment="1" applyProtection="1">
      <alignment vertical="center"/>
    </xf>
    <xf numFmtId="177" fontId="11" fillId="0" borderId="0" xfId="1" applyNumberFormat="1" applyFont="1" applyFill="1" applyAlignment="1">
      <alignment vertical="center"/>
    </xf>
    <xf numFmtId="178" fontId="11" fillId="0" borderId="0" xfId="1" applyNumberFormat="1" applyFont="1" applyFill="1" applyAlignment="1">
      <alignment horizontal="right" vertical="center"/>
    </xf>
    <xf numFmtId="176" fontId="11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32" fillId="0" borderId="0" xfId="1" applyFont="1" applyBorder="1" applyAlignment="1">
      <alignment horizontal="center" vertical="center"/>
    </xf>
    <xf numFmtId="179" fontId="15" fillId="0" borderId="0" xfId="1" applyNumberFormat="1" applyFont="1" applyFill="1" applyBorder="1" applyAlignment="1" applyProtection="1">
      <alignment vertical="center"/>
    </xf>
    <xf numFmtId="179" fontId="15" fillId="0" borderId="0" xfId="1" applyNumberFormat="1" applyFont="1" applyFill="1" applyBorder="1" applyAlignment="1" applyProtection="1">
      <alignment horizontal="right" vertical="center"/>
    </xf>
    <xf numFmtId="180" fontId="15" fillId="0" borderId="0" xfId="1" applyNumberFormat="1" applyFont="1" applyBorder="1" applyAlignment="1" applyProtection="1">
      <alignment horizontal="right" vertical="center"/>
    </xf>
    <xf numFmtId="177" fontId="10" fillId="0" borderId="9" xfId="1" applyNumberFormat="1" applyFont="1" applyBorder="1" applyAlignment="1" applyProtection="1">
      <alignment horizontal="center" vertical="center"/>
    </xf>
    <xf numFmtId="178" fontId="10" fillId="0" borderId="2" xfId="1" applyNumberFormat="1" applyFont="1" applyBorder="1" applyAlignment="1">
      <alignment horizontal="center" vertical="center"/>
    </xf>
    <xf numFmtId="178" fontId="10" fillId="0" borderId="8" xfId="1" applyNumberFormat="1" applyFont="1" applyBorder="1" applyAlignment="1">
      <alignment horizontal="center" vertical="center"/>
    </xf>
    <xf numFmtId="177" fontId="10" fillId="0" borderId="10" xfId="1" applyNumberFormat="1" applyFont="1" applyBorder="1" applyAlignment="1" applyProtection="1">
      <alignment horizontal="center" vertical="center"/>
    </xf>
    <xf numFmtId="0" fontId="11" fillId="0" borderId="16" xfId="1" applyFont="1" applyBorder="1" applyAlignment="1">
      <alignment horizontal="center" vertical="center" shrinkToFit="1"/>
    </xf>
    <xf numFmtId="179" fontId="11" fillId="0" borderId="2" xfId="1" applyNumberFormat="1" applyFont="1" applyBorder="1" applyAlignment="1" applyProtection="1">
      <alignment horizontal="right" vertical="center"/>
    </xf>
    <xf numFmtId="180" fontId="11" fillId="0" borderId="27" xfId="1" applyNumberFormat="1" applyFont="1" applyBorder="1" applyAlignment="1" applyProtection="1">
      <alignment horizontal="right" vertical="center"/>
    </xf>
    <xf numFmtId="179" fontId="11" fillId="0" borderId="35" xfId="1" applyNumberFormat="1" applyFont="1" applyBorder="1" applyAlignment="1" applyProtection="1">
      <alignment horizontal="right" vertical="center"/>
    </xf>
    <xf numFmtId="180" fontId="11" fillId="0" borderId="33" xfId="1" applyNumberFormat="1" applyFont="1" applyBorder="1" applyAlignment="1" applyProtection="1">
      <alignment horizontal="right" vertical="center"/>
    </xf>
    <xf numFmtId="179" fontId="2" fillId="0" borderId="9" xfId="1" applyNumberFormat="1" applyFont="1" applyFill="1" applyBorder="1" applyAlignment="1" applyProtection="1">
      <alignment vertical="center"/>
    </xf>
    <xf numFmtId="179" fontId="2" fillId="0" borderId="8" xfId="1" applyNumberFormat="1" applyFont="1" applyFill="1" applyBorder="1" applyAlignment="1" applyProtection="1">
      <alignment horizontal="right" vertical="center"/>
    </xf>
    <xf numFmtId="179" fontId="11" fillId="0" borderId="2" xfId="1" applyNumberFormat="1" applyFont="1" applyFill="1" applyBorder="1" applyAlignment="1" applyProtection="1">
      <alignment horizontal="right" vertical="center"/>
    </xf>
    <xf numFmtId="180" fontId="11" fillId="0" borderId="34" xfId="1" applyNumberFormat="1" applyFont="1" applyBorder="1" applyAlignment="1" applyProtection="1">
      <alignment horizontal="right" vertical="center"/>
    </xf>
    <xf numFmtId="179" fontId="11" fillId="0" borderId="35" xfId="1" applyNumberFormat="1" applyFont="1" applyFill="1" applyBorder="1" applyAlignment="1" applyProtection="1">
      <alignment horizontal="right" vertical="center"/>
    </xf>
    <xf numFmtId="180" fontId="2" fillId="0" borderId="36" xfId="1" applyNumberFormat="1" applyFont="1" applyBorder="1" applyAlignment="1" applyProtection="1">
      <alignment horizontal="right" vertical="center"/>
    </xf>
    <xf numFmtId="179" fontId="7" fillId="0" borderId="0" xfId="1" applyNumberFormat="1" applyFont="1" applyFill="1" applyBorder="1" applyAlignment="1" applyProtection="1">
      <alignment horizontal="right" vertical="center"/>
    </xf>
    <xf numFmtId="179" fontId="7" fillId="0" borderId="13" xfId="1" applyNumberFormat="1" applyFont="1" applyFill="1" applyBorder="1" applyAlignment="1" applyProtection="1">
      <alignment horizontal="right" vertical="center"/>
    </xf>
    <xf numFmtId="179" fontId="7" fillId="0" borderId="6" xfId="1" applyNumberFormat="1" applyFont="1" applyFill="1" applyBorder="1" applyAlignment="1" applyProtection="1">
      <alignment horizontal="right" vertical="center"/>
    </xf>
    <xf numFmtId="180" fontId="11" fillId="0" borderId="47" xfId="1" applyNumberFormat="1" applyFont="1" applyBorder="1" applyAlignment="1" applyProtection="1">
      <alignment horizontal="right" vertical="center"/>
    </xf>
    <xf numFmtId="179" fontId="7" fillId="0" borderId="48" xfId="1" applyNumberFormat="1" applyFont="1" applyFill="1" applyBorder="1" applyAlignment="1" applyProtection="1">
      <alignment horizontal="right" vertical="center"/>
    </xf>
    <xf numFmtId="180" fontId="11" fillId="0" borderId="49" xfId="1" applyNumberFormat="1" applyFont="1" applyBorder="1" applyAlignment="1" applyProtection="1">
      <alignment horizontal="right" vertical="center"/>
    </xf>
    <xf numFmtId="179" fontId="2" fillId="0" borderId="41" xfId="1" applyNumberFormat="1" applyFont="1" applyFill="1" applyBorder="1" applyAlignment="1" applyProtection="1">
      <alignment vertical="center"/>
    </xf>
    <xf numFmtId="179" fontId="2" fillId="0" borderId="40" xfId="1" applyNumberFormat="1" applyFont="1" applyFill="1" applyBorder="1" applyAlignment="1" applyProtection="1">
      <alignment horizontal="right" vertical="center"/>
    </xf>
    <xf numFmtId="180" fontId="2" fillId="0" borderId="42" xfId="1" applyNumberFormat="1" applyFont="1" applyBorder="1" applyAlignment="1" applyProtection="1">
      <alignment horizontal="right" vertical="center"/>
    </xf>
    <xf numFmtId="180" fontId="2" fillId="0" borderId="29" xfId="1" applyNumberFormat="1" applyFont="1" applyBorder="1" applyAlignment="1" applyProtection="1">
      <alignment horizontal="right" vertical="center"/>
    </xf>
    <xf numFmtId="0" fontId="11" fillId="0" borderId="7" xfId="1" applyFont="1" applyBorder="1" applyAlignment="1">
      <alignment horizontal="center" vertical="center"/>
    </xf>
    <xf numFmtId="177" fontId="10" fillId="0" borderId="14" xfId="1" applyNumberFormat="1" applyFont="1" applyBorder="1" applyAlignment="1" applyProtection="1">
      <alignment horizontal="center" vertical="center"/>
    </xf>
    <xf numFmtId="177" fontId="10" fillId="0" borderId="15" xfId="1" applyNumberFormat="1" applyFont="1" applyBorder="1" applyAlignment="1" applyProtection="1">
      <alignment horizontal="center" vertical="center"/>
    </xf>
    <xf numFmtId="179" fontId="11" fillId="0" borderId="14" xfId="43" applyNumberFormat="1" applyFont="1" applyBorder="1" applyAlignment="1" applyProtection="1">
      <alignment vertical="center"/>
      <protection locked="0"/>
    </xf>
    <xf numFmtId="179" fontId="11" fillId="0" borderId="38" xfId="43" applyNumberFormat="1" applyFont="1" applyBorder="1" applyAlignment="1" applyProtection="1">
      <alignment vertical="center"/>
      <protection locked="0"/>
    </xf>
    <xf numFmtId="179" fontId="7" fillId="0" borderId="54" xfId="1" applyNumberFormat="1" applyFont="1" applyFill="1" applyBorder="1" applyAlignment="1" applyProtection="1">
      <alignment vertical="center"/>
    </xf>
    <xf numFmtId="179" fontId="7" fillId="0" borderId="45" xfId="1" applyNumberFormat="1" applyFont="1" applyFill="1" applyBorder="1" applyAlignment="1" applyProtection="1">
      <alignment vertical="center"/>
    </xf>
    <xf numFmtId="179" fontId="7" fillId="0" borderId="38" xfId="1" applyNumberFormat="1" applyFont="1" applyFill="1" applyBorder="1" applyAlignment="1" applyProtection="1">
      <alignment vertical="center"/>
    </xf>
    <xf numFmtId="179" fontId="7" fillId="0" borderId="51" xfId="1" applyNumberFormat="1" applyFont="1" applyFill="1" applyBorder="1" applyAlignment="1" applyProtection="1">
      <alignment vertical="center"/>
    </xf>
    <xf numFmtId="179" fontId="7" fillId="0" borderId="52" xfId="1" applyNumberFormat="1" applyFont="1" applyFill="1" applyBorder="1" applyAlignment="1" applyProtection="1">
      <alignment vertical="center"/>
    </xf>
    <xf numFmtId="179" fontId="11" fillId="0" borderId="56" xfId="43" applyNumberFormat="1" applyFont="1" applyBorder="1" applyAlignment="1" applyProtection="1">
      <alignment vertical="center"/>
      <protection locked="0"/>
    </xf>
    <xf numFmtId="179" fontId="11" fillId="0" borderId="32" xfId="43" applyNumberFormat="1" applyFont="1" applyBorder="1" applyAlignment="1" applyProtection="1">
      <alignment vertical="center"/>
      <protection locked="0"/>
    </xf>
    <xf numFmtId="179" fontId="2" fillId="0" borderId="57" xfId="1" applyNumberFormat="1" applyFont="1" applyFill="1" applyBorder="1" applyAlignment="1" applyProtection="1">
      <alignment vertical="center"/>
    </xf>
    <xf numFmtId="179" fontId="7" fillId="0" borderId="58" xfId="1" applyNumberFormat="1" applyFont="1" applyFill="1" applyBorder="1" applyAlignment="1" applyProtection="1">
      <alignment vertical="center"/>
    </xf>
    <xf numFmtId="179" fontId="7" fillId="0" borderId="59" xfId="1" applyNumberFormat="1" applyFont="1" applyFill="1" applyBorder="1" applyAlignment="1" applyProtection="1">
      <alignment vertical="center"/>
    </xf>
    <xf numFmtId="179" fontId="7" fillId="0" borderId="32" xfId="1" applyNumberFormat="1" applyFont="1" applyFill="1" applyBorder="1" applyAlignment="1" applyProtection="1">
      <alignment vertical="center"/>
    </xf>
    <xf numFmtId="179" fontId="7" fillId="0" borderId="60" xfId="1" applyNumberFormat="1" applyFont="1" applyFill="1" applyBorder="1" applyAlignment="1" applyProtection="1">
      <alignment vertical="center"/>
    </xf>
    <xf numFmtId="179" fontId="7" fillId="0" borderId="61" xfId="1" applyNumberFormat="1" applyFont="1" applyFill="1" applyBorder="1" applyAlignment="1" applyProtection="1">
      <alignment vertical="center"/>
    </xf>
    <xf numFmtId="179" fontId="2" fillId="0" borderId="62" xfId="1" applyNumberFormat="1" applyFont="1" applyFill="1" applyBorder="1" applyAlignment="1" applyProtection="1">
      <alignment vertical="center"/>
    </xf>
    <xf numFmtId="179" fontId="11" fillId="0" borderId="63" xfId="43" applyNumberFormat="1" applyFont="1" applyBorder="1" applyAlignment="1" applyProtection="1">
      <alignment vertical="center"/>
      <protection locked="0"/>
    </xf>
    <xf numFmtId="179" fontId="11" fillId="0" borderId="64" xfId="43" applyNumberFormat="1" applyFont="1" applyBorder="1" applyAlignment="1" applyProtection="1">
      <alignment vertical="center"/>
      <protection locked="0"/>
    </xf>
    <xf numFmtId="179" fontId="11" fillId="0" borderId="0" xfId="1" applyNumberFormat="1" applyFont="1" applyBorder="1" applyAlignment="1" applyProtection="1">
      <alignment horizontal="right" vertical="center"/>
    </xf>
    <xf numFmtId="179" fontId="2" fillId="0" borderId="55" xfId="1" applyNumberFormat="1" applyFont="1" applyFill="1" applyBorder="1" applyAlignment="1" applyProtection="1">
      <alignment vertical="center"/>
    </xf>
    <xf numFmtId="179" fontId="2" fillId="0" borderId="67" xfId="1" applyNumberFormat="1" applyFont="1" applyFill="1" applyBorder="1" applyAlignment="1" applyProtection="1">
      <alignment vertical="center"/>
    </xf>
    <xf numFmtId="179" fontId="2" fillId="0" borderId="68" xfId="1" applyNumberFormat="1" applyFont="1" applyFill="1" applyBorder="1" applyAlignment="1" applyProtection="1">
      <alignment horizontal="right" vertical="center"/>
    </xf>
    <xf numFmtId="179" fontId="11" fillId="0" borderId="0" xfId="1" applyNumberFormat="1" applyFont="1" applyFill="1" applyBorder="1" applyAlignment="1" applyProtection="1">
      <alignment horizontal="right" vertical="center"/>
    </xf>
    <xf numFmtId="0" fontId="11" fillId="0" borderId="30" xfId="1" applyFont="1" applyBorder="1" applyAlignment="1">
      <alignment horizontal="distributed" vertical="center"/>
    </xf>
    <xf numFmtId="0" fontId="11" fillId="0" borderId="31" xfId="1" applyFont="1" applyBorder="1" applyAlignment="1">
      <alignment horizontal="distributed" vertical="center"/>
    </xf>
    <xf numFmtId="0" fontId="11" fillId="0" borderId="1" xfId="1" applyFont="1" applyBorder="1" applyAlignment="1">
      <alignment horizontal="distributed" vertical="center"/>
    </xf>
    <xf numFmtId="0" fontId="11" fillId="0" borderId="16" xfId="1" applyFont="1" applyBorder="1" applyAlignment="1">
      <alignment horizontal="distributed" vertical="center"/>
    </xf>
    <xf numFmtId="0" fontId="11" fillId="0" borderId="31" xfId="1" applyFont="1" applyBorder="1"/>
    <xf numFmtId="0" fontId="11" fillId="0" borderId="3" xfId="1" applyFont="1" applyBorder="1" applyAlignment="1">
      <alignment horizontal="distributed" vertical="center"/>
    </xf>
    <xf numFmtId="0" fontId="11" fillId="0" borderId="11" xfId="1" applyFont="1" applyBorder="1" applyAlignment="1">
      <alignment horizontal="distributed" vertical="center"/>
    </xf>
    <xf numFmtId="0" fontId="33" fillId="0" borderId="65" xfId="1" applyFont="1" applyFill="1" applyBorder="1" applyAlignment="1">
      <alignment horizontal="center" vertical="center"/>
    </xf>
    <xf numFmtId="0" fontId="2" fillId="0" borderId="66" xfId="1" applyFont="1" applyBorder="1" applyAlignment="1">
      <alignment horizontal="center" vertical="center"/>
    </xf>
    <xf numFmtId="0" fontId="33" fillId="0" borderId="43" xfId="1" applyFont="1" applyFill="1" applyBorder="1" applyAlignment="1">
      <alignment horizontal="center" vertical="center"/>
    </xf>
    <xf numFmtId="0" fontId="33" fillId="0" borderId="44" xfId="1" applyFont="1" applyBorder="1" applyAlignment="1">
      <alignment horizontal="center" vertical="center"/>
    </xf>
    <xf numFmtId="0" fontId="33" fillId="0" borderId="66" xfId="1" applyFont="1" applyBorder="1" applyAlignment="1">
      <alignment horizontal="center" vertical="center"/>
    </xf>
    <xf numFmtId="0" fontId="33" fillId="0" borderId="7" xfId="1" applyFont="1" applyFill="1" applyBorder="1" applyAlignment="1">
      <alignment horizontal="center" vertical="center"/>
    </xf>
    <xf numFmtId="0" fontId="33" fillId="0" borderId="12" xfId="1" applyFont="1" applyBorder="1" applyAlignment="1">
      <alignment horizontal="center" vertical="center"/>
    </xf>
    <xf numFmtId="0" fontId="7" fillId="0" borderId="30" xfId="1" applyFont="1" applyFill="1" applyBorder="1" applyAlignment="1">
      <alignment horizontal="distributed" vertical="center"/>
    </xf>
    <xf numFmtId="0" fontId="2" fillId="0" borderId="35" xfId="1" applyFont="1" applyBorder="1" applyAlignment="1">
      <alignment horizontal="distributed" vertical="center"/>
    </xf>
    <xf numFmtId="0" fontId="7" fillId="0" borderId="4" xfId="1" applyFont="1" applyFill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33" fillId="0" borderId="39" xfId="1" applyFont="1" applyFill="1" applyBorder="1" applyAlignment="1">
      <alignment horizontal="center" vertical="center"/>
    </xf>
    <xf numFmtId="0" fontId="33" fillId="0" borderId="40" xfId="1" applyFont="1" applyBorder="1" applyAlignment="1">
      <alignment horizontal="center" vertical="center"/>
    </xf>
    <xf numFmtId="0" fontId="9" fillId="0" borderId="30" xfId="1" applyFont="1" applyFill="1" applyBorder="1" applyAlignment="1">
      <alignment horizontal="distributed" vertical="center"/>
    </xf>
    <xf numFmtId="0" fontId="35" fillId="0" borderId="32" xfId="1" applyFont="1" applyBorder="1" applyAlignment="1">
      <alignment horizontal="distributed" vertical="center"/>
    </xf>
    <xf numFmtId="0" fontId="7" fillId="0" borderId="46" xfId="1" applyFont="1" applyFill="1" applyBorder="1" applyAlignment="1">
      <alignment horizontal="distributed" vertical="distributed"/>
    </xf>
    <xf numFmtId="0" fontId="7" fillId="0" borderId="50" xfId="1" applyFont="1" applyFill="1" applyBorder="1" applyAlignment="1">
      <alignment horizontal="distributed" vertical="distributed"/>
    </xf>
    <xf numFmtId="0" fontId="7" fillId="0" borderId="53" xfId="1" applyFont="1" applyFill="1" applyBorder="1" applyAlignment="1">
      <alignment horizontal="distributed" vertical="center"/>
    </xf>
    <xf numFmtId="0" fontId="7" fillId="0" borderId="37" xfId="1" applyFont="1" applyFill="1" applyBorder="1" applyAlignment="1">
      <alignment horizontal="distributed" vertical="center"/>
    </xf>
  </cellXfs>
  <cellStyles count="56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5" xr:uid="{00000000-0005-0000-0000-000035000000}"/>
    <cellStyle name="未定義" xfId="52" xr:uid="{00000000-0005-0000-0000-000036000000}"/>
    <cellStyle name="良い 2" xfId="53" xr:uid="{00000000-0005-0000-0000-000037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B1:H61"/>
  <sheetViews>
    <sheetView tabSelected="1" view="pageBreakPreview" zoomScaleNormal="100" zoomScaleSheetLayoutView="100" workbookViewId="0">
      <selection activeCell="I55" sqref="I55"/>
    </sheetView>
  </sheetViews>
  <sheetFormatPr defaultRowHeight="13.5"/>
  <cols>
    <col min="1" max="1" width="4.375" style="1" customWidth="1"/>
    <col min="2" max="2" width="8.625" style="1" customWidth="1"/>
    <col min="3" max="3" width="8.125" style="1" customWidth="1"/>
    <col min="4" max="5" width="18.75" style="1" customWidth="1"/>
    <col min="6" max="6" width="16.625" style="17" customWidth="1"/>
    <col min="7" max="7" width="14.625" style="17" customWidth="1"/>
    <col min="8" max="8" width="7" style="1" customWidth="1"/>
    <col min="9" max="256" width="9" style="1"/>
    <col min="257" max="257" width="4.375" style="1" customWidth="1"/>
    <col min="258" max="258" width="8.625" style="1" customWidth="1"/>
    <col min="259" max="259" width="8.125" style="1" customWidth="1"/>
    <col min="260" max="261" width="18.75" style="1" customWidth="1"/>
    <col min="262" max="262" width="16.625" style="1" customWidth="1"/>
    <col min="263" max="263" width="14.625" style="1" customWidth="1"/>
    <col min="264" max="264" width="7" style="1" customWidth="1"/>
    <col min="265" max="512" width="9" style="1"/>
    <col min="513" max="513" width="4.375" style="1" customWidth="1"/>
    <col min="514" max="514" width="8.625" style="1" customWidth="1"/>
    <col min="515" max="515" width="8.125" style="1" customWidth="1"/>
    <col min="516" max="517" width="18.75" style="1" customWidth="1"/>
    <col min="518" max="518" width="16.625" style="1" customWidth="1"/>
    <col min="519" max="519" width="14.625" style="1" customWidth="1"/>
    <col min="520" max="520" width="7" style="1" customWidth="1"/>
    <col min="521" max="768" width="9" style="1"/>
    <col min="769" max="769" width="4.375" style="1" customWidth="1"/>
    <col min="770" max="770" width="8.625" style="1" customWidth="1"/>
    <col min="771" max="771" width="8.125" style="1" customWidth="1"/>
    <col min="772" max="773" width="18.75" style="1" customWidth="1"/>
    <col min="774" max="774" width="16.625" style="1" customWidth="1"/>
    <col min="775" max="775" width="14.625" style="1" customWidth="1"/>
    <col min="776" max="776" width="7" style="1" customWidth="1"/>
    <col min="777" max="1024" width="9" style="1"/>
    <col min="1025" max="1025" width="4.375" style="1" customWidth="1"/>
    <col min="1026" max="1026" width="8.625" style="1" customWidth="1"/>
    <col min="1027" max="1027" width="8.125" style="1" customWidth="1"/>
    <col min="1028" max="1029" width="18.75" style="1" customWidth="1"/>
    <col min="1030" max="1030" width="16.625" style="1" customWidth="1"/>
    <col min="1031" max="1031" width="14.625" style="1" customWidth="1"/>
    <col min="1032" max="1032" width="7" style="1" customWidth="1"/>
    <col min="1033" max="1280" width="9" style="1"/>
    <col min="1281" max="1281" width="4.375" style="1" customWidth="1"/>
    <col min="1282" max="1282" width="8.625" style="1" customWidth="1"/>
    <col min="1283" max="1283" width="8.125" style="1" customWidth="1"/>
    <col min="1284" max="1285" width="18.75" style="1" customWidth="1"/>
    <col min="1286" max="1286" width="16.625" style="1" customWidth="1"/>
    <col min="1287" max="1287" width="14.625" style="1" customWidth="1"/>
    <col min="1288" max="1288" width="7" style="1" customWidth="1"/>
    <col min="1289" max="1536" width="9" style="1"/>
    <col min="1537" max="1537" width="4.375" style="1" customWidth="1"/>
    <col min="1538" max="1538" width="8.625" style="1" customWidth="1"/>
    <col min="1539" max="1539" width="8.125" style="1" customWidth="1"/>
    <col min="1540" max="1541" width="18.75" style="1" customWidth="1"/>
    <col min="1542" max="1542" width="16.625" style="1" customWidth="1"/>
    <col min="1543" max="1543" width="14.625" style="1" customWidth="1"/>
    <col min="1544" max="1544" width="7" style="1" customWidth="1"/>
    <col min="1545" max="1792" width="9" style="1"/>
    <col min="1793" max="1793" width="4.375" style="1" customWidth="1"/>
    <col min="1794" max="1794" width="8.625" style="1" customWidth="1"/>
    <col min="1795" max="1795" width="8.125" style="1" customWidth="1"/>
    <col min="1796" max="1797" width="18.75" style="1" customWidth="1"/>
    <col min="1798" max="1798" width="16.625" style="1" customWidth="1"/>
    <col min="1799" max="1799" width="14.625" style="1" customWidth="1"/>
    <col min="1800" max="1800" width="7" style="1" customWidth="1"/>
    <col min="1801" max="2048" width="9" style="1"/>
    <col min="2049" max="2049" width="4.375" style="1" customWidth="1"/>
    <col min="2050" max="2050" width="8.625" style="1" customWidth="1"/>
    <col min="2051" max="2051" width="8.125" style="1" customWidth="1"/>
    <col min="2052" max="2053" width="18.75" style="1" customWidth="1"/>
    <col min="2054" max="2054" width="16.625" style="1" customWidth="1"/>
    <col min="2055" max="2055" width="14.625" style="1" customWidth="1"/>
    <col min="2056" max="2056" width="7" style="1" customWidth="1"/>
    <col min="2057" max="2304" width="9" style="1"/>
    <col min="2305" max="2305" width="4.375" style="1" customWidth="1"/>
    <col min="2306" max="2306" width="8.625" style="1" customWidth="1"/>
    <col min="2307" max="2307" width="8.125" style="1" customWidth="1"/>
    <col min="2308" max="2309" width="18.75" style="1" customWidth="1"/>
    <col min="2310" max="2310" width="16.625" style="1" customWidth="1"/>
    <col min="2311" max="2311" width="14.625" style="1" customWidth="1"/>
    <col min="2312" max="2312" width="7" style="1" customWidth="1"/>
    <col min="2313" max="2560" width="9" style="1"/>
    <col min="2561" max="2561" width="4.375" style="1" customWidth="1"/>
    <col min="2562" max="2562" width="8.625" style="1" customWidth="1"/>
    <col min="2563" max="2563" width="8.125" style="1" customWidth="1"/>
    <col min="2564" max="2565" width="18.75" style="1" customWidth="1"/>
    <col min="2566" max="2566" width="16.625" style="1" customWidth="1"/>
    <col min="2567" max="2567" width="14.625" style="1" customWidth="1"/>
    <col min="2568" max="2568" width="7" style="1" customWidth="1"/>
    <col min="2569" max="2816" width="9" style="1"/>
    <col min="2817" max="2817" width="4.375" style="1" customWidth="1"/>
    <col min="2818" max="2818" width="8.625" style="1" customWidth="1"/>
    <col min="2819" max="2819" width="8.125" style="1" customWidth="1"/>
    <col min="2820" max="2821" width="18.75" style="1" customWidth="1"/>
    <col min="2822" max="2822" width="16.625" style="1" customWidth="1"/>
    <col min="2823" max="2823" width="14.625" style="1" customWidth="1"/>
    <col min="2824" max="2824" width="7" style="1" customWidth="1"/>
    <col min="2825" max="3072" width="9" style="1"/>
    <col min="3073" max="3073" width="4.375" style="1" customWidth="1"/>
    <col min="3074" max="3074" width="8.625" style="1" customWidth="1"/>
    <col min="3075" max="3075" width="8.125" style="1" customWidth="1"/>
    <col min="3076" max="3077" width="18.75" style="1" customWidth="1"/>
    <col min="3078" max="3078" width="16.625" style="1" customWidth="1"/>
    <col min="3079" max="3079" width="14.625" style="1" customWidth="1"/>
    <col min="3080" max="3080" width="7" style="1" customWidth="1"/>
    <col min="3081" max="3328" width="9" style="1"/>
    <col min="3329" max="3329" width="4.375" style="1" customWidth="1"/>
    <col min="3330" max="3330" width="8.625" style="1" customWidth="1"/>
    <col min="3331" max="3331" width="8.125" style="1" customWidth="1"/>
    <col min="3332" max="3333" width="18.75" style="1" customWidth="1"/>
    <col min="3334" max="3334" width="16.625" style="1" customWidth="1"/>
    <col min="3335" max="3335" width="14.625" style="1" customWidth="1"/>
    <col min="3336" max="3336" width="7" style="1" customWidth="1"/>
    <col min="3337" max="3584" width="9" style="1"/>
    <col min="3585" max="3585" width="4.375" style="1" customWidth="1"/>
    <col min="3586" max="3586" width="8.625" style="1" customWidth="1"/>
    <col min="3587" max="3587" width="8.125" style="1" customWidth="1"/>
    <col min="3588" max="3589" width="18.75" style="1" customWidth="1"/>
    <col min="3590" max="3590" width="16.625" style="1" customWidth="1"/>
    <col min="3591" max="3591" width="14.625" style="1" customWidth="1"/>
    <col min="3592" max="3592" width="7" style="1" customWidth="1"/>
    <col min="3593" max="3840" width="9" style="1"/>
    <col min="3841" max="3841" width="4.375" style="1" customWidth="1"/>
    <col min="3842" max="3842" width="8.625" style="1" customWidth="1"/>
    <col min="3843" max="3843" width="8.125" style="1" customWidth="1"/>
    <col min="3844" max="3845" width="18.75" style="1" customWidth="1"/>
    <col min="3846" max="3846" width="16.625" style="1" customWidth="1"/>
    <col min="3847" max="3847" width="14.625" style="1" customWidth="1"/>
    <col min="3848" max="3848" width="7" style="1" customWidth="1"/>
    <col min="3849" max="4096" width="9" style="1"/>
    <col min="4097" max="4097" width="4.375" style="1" customWidth="1"/>
    <col min="4098" max="4098" width="8.625" style="1" customWidth="1"/>
    <col min="4099" max="4099" width="8.125" style="1" customWidth="1"/>
    <col min="4100" max="4101" width="18.75" style="1" customWidth="1"/>
    <col min="4102" max="4102" width="16.625" style="1" customWidth="1"/>
    <col min="4103" max="4103" width="14.625" style="1" customWidth="1"/>
    <col min="4104" max="4104" width="7" style="1" customWidth="1"/>
    <col min="4105" max="4352" width="9" style="1"/>
    <col min="4353" max="4353" width="4.375" style="1" customWidth="1"/>
    <col min="4354" max="4354" width="8.625" style="1" customWidth="1"/>
    <col min="4355" max="4355" width="8.125" style="1" customWidth="1"/>
    <col min="4356" max="4357" width="18.75" style="1" customWidth="1"/>
    <col min="4358" max="4358" width="16.625" style="1" customWidth="1"/>
    <col min="4359" max="4359" width="14.625" style="1" customWidth="1"/>
    <col min="4360" max="4360" width="7" style="1" customWidth="1"/>
    <col min="4361" max="4608" width="9" style="1"/>
    <col min="4609" max="4609" width="4.375" style="1" customWidth="1"/>
    <col min="4610" max="4610" width="8.625" style="1" customWidth="1"/>
    <col min="4611" max="4611" width="8.125" style="1" customWidth="1"/>
    <col min="4612" max="4613" width="18.75" style="1" customWidth="1"/>
    <col min="4614" max="4614" width="16.625" style="1" customWidth="1"/>
    <col min="4615" max="4615" width="14.625" style="1" customWidth="1"/>
    <col min="4616" max="4616" width="7" style="1" customWidth="1"/>
    <col min="4617" max="4864" width="9" style="1"/>
    <col min="4865" max="4865" width="4.375" style="1" customWidth="1"/>
    <col min="4866" max="4866" width="8.625" style="1" customWidth="1"/>
    <col min="4867" max="4867" width="8.125" style="1" customWidth="1"/>
    <col min="4868" max="4869" width="18.75" style="1" customWidth="1"/>
    <col min="4870" max="4870" width="16.625" style="1" customWidth="1"/>
    <col min="4871" max="4871" width="14.625" style="1" customWidth="1"/>
    <col min="4872" max="4872" width="7" style="1" customWidth="1"/>
    <col min="4873" max="5120" width="9" style="1"/>
    <col min="5121" max="5121" width="4.375" style="1" customWidth="1"/>
    <col min="5122" max="5122" width="8.625" style="1" customWidth="1"/>
    <col min="5123" max="5123" width="8.125" style="1" customWidth="1"/>
    <col min="5124" max="5125" width="18.75" style="1" customWidth="1"/>
    <col min="5126" max="5126" width="16.625" style="1" customWidth="1"/>
    <col min="5127" max="5127" width="14.625" style="1" customWidth="1"/>
    <col min="5128" max="5128" width="7" style="1" customWidth="1"/>
    <col min="5129" max="5376" width="9" style="1"/>
    <col min="5377" max="5377" width="4.375" style="1" customWidth="1"/>
    <col min="5378" max="5378" width="8.625" style="1" customWidth="1"/>
    <col min="5379" max="5379" width="8.125" style="1" customWidth="1"/>
    <col min="5380" max="5381" width="18.75" style="1" customWidth="1"/>
    <col min="5382" max="5382" width="16.625" style="1" customWidth="1"/>
    <col min="5383" max="5383" width="14.625" style="1" customWidth="1"/>
    <col min="5384" max="5384" width="7" style="1" customWidth="1"/>
    <col min="5385" max="5632" width="9" style="1"/>
    <col min="5633" max="5633" width="4.375" style="1" customWidth="1"/>
    <col min="5634" max="5634" width="8.625" style="1" customWidth="1"/>
    <col min="5635" max="5635" width="8.125" style="1" customWidth="1"/>
    <col min="5636" max="5637" width="18.75" style="1" customWidth="1"/>
    <col min="5638" max="5638" width="16.625" style="1" customWidth="1"/>
    <col min="5639" max="5639" width="14.625" style="1" customWidth="1"/>
    <col min="5640" max="5640" width="7" style="1" customWidth="1"/>
    <col min="5641" max="5888" width="9" style="1"/>
    <col min="5889" max="5889" width="4.375" style="1" customWidth="1"/>
    <col min="5890" max="5890" width="8.625" style="1" customWidth="1"/>
    <col min="5891" max="5891" width="8.125" style="1" customWidth="1"/>
    <col min="5892" max="5893" width="18.75" style="1" customWidth="1"/>
    <col min="5894" max="5894" width="16.625" style="1" customWidth="1"/>
    <col min="5895" max="5895" width="14.625" style="1" customWidth="1"/>
    <col min="5896" max="5896" width="7" style="1" customWidth="1"/>
    <col min="5897" max="6144" width="9" style="1"/>
    <col min="6145" max="6145" width="4.375" style="1" customWidth="1"/>
    <col min="6146" max="6146" width="8.625" style="1" customWidth="1"/>
    <col min="6147" max="6147" width="8.125" style="1" customWidth="1"/>
    <col min="6148" max="6149" width="18.75" style="1" customWidth="1"/>
    <col min="6150" max="6150" width="16.625" style="1" customWidth="1"/>
    <col min="6151" max="6151" width="14.625" style="1" customWidth="1"/>
    <col min="6152" max="6152" width="7" style="1" customWidth="1"/>
    <col min="6153" max="6400" width="9" style="1"/>
    <col min="6401" max="6401" width="4.375" style="1" customWidth="1"/>
    <col min="6402" max="6402" width="8.625" style="1" customWidth="1"/>
    <col min="6403" max="6403" width="8.125" style="1" customWidth="1"/>
    <col min="6404" max="6405" width="18.75" style="1" customWidth="1"/>
    <col min="6406" max="6406" width="16.625" style="1" customWidth="1"/>
    <col min="6407" max="6407" width="14.625" style="1" customWidth="1"/>
    <col min="6408" max="6408" width="7" style="1" customWidth="1"/>
    <col min="6409" max="6656" width="9" style="1"/>
    <col min="6657" max="6657" width="4.375" style="1" customWidth="1"/>
    <col min="6658" max="6658" width="8.625" style="1" customWidth="1"/>
    <col min="6659" max="6659" width="8.125" style="1" customWidth="1"/>
    <col min="6660" max="6661" width="18.75" style="1" customWidth="1"/>
    <col min="6662" max="6662" width="16.625" style="1" customWidth="1"/>
    <col min="6663" max="6663" width="14.625" style="1" customWidth="1"/>
    <col min="6664" max="6664" width="7" style="1" customWidth="1"/>
    <col min="6665" max="6912" width="9" style="1"/>
    <col min="6913" max="6913" width="4.375" style="1" customWidth="1"/>
    <col min="6914" max="6914" width="8.625" style="1" customWidth="1"/>
    <col min="6915" max="6915" width="8.125" style="1" customWidth="1"/>
    <col min="6916" max="6917" width="18.75" style="1" customWidth="1"/>
    <col min="6918" max="6918" width="16.625" style="1" customWidth="1"/>
    <col min="6919" max="6919" width="14.625" style="1" customWidth="1"/>
    <col min="6920" max="6920" width="7" style="1" customWidth="1"/>
    <col min="6921" max="7168" width="9" style="1"/>
    <col min="7169" max="7169" width="4.375" style="1" customWidth="1"/>
    <col min="7170" max="7170" width="8.625" style="1" customWidth="1"/>
    <col min="7171" max="7171" width="8.125" style="1" customWidth="1"/>
    <col min="7172" max="7173" width="18.75" style="1" customWidth="1"/>
    <col min="7174" max="7174" width="16.625" style="1" customWidth="1"/>
    <col min="7175" max="7175" width="14.625" style="1" customWidth="1"/>
    <col min="7176" max="7176" width="7" style="1" customWidth="1"/>
    <col min="7177" max="7424" width="9" style="1"/>
    <col min="7425" max="7425" width="4.375" style="1" customWidth="1"/>
    <col min="7426" max="7426" width="8.625" style="1" customWidth="1"/>
    <col min="7427" max="7427" width="8.125" style="1" customWidth="1"/>
    <col min="7428" max="7429" width="18.75" style="1" customWidth="1"/>
    <col min="7430" max="7430" width="16.625" style="1" customWidth="1"/>
    <col min="7431" max="7431" width="14.625" style="1" customWidth="1"/>
    <col min="7432" max="7432" width="7" style="1" customWidth="1"/>
    <col min="7433" max="7680" width="9" style="1"/>
    <col min="7681" max="7681" width="4.375" style="1" customWidth="1"/>
    <col min="7682" max="7682" width="8.625" style="1" customWidth="1"/>
    <col min="7683" max="7683" width="8.125" style="1" customWidth="1"/>
    <col min="7684" max="7685" width="18.75" style="1" customWidth="1"/>
    <col min="7686" max="7686" width="16.625" style="1" customWidth="1"/>
    <col min="7687" max="7687" width="14.625" style="1" customWidth="1"/>
    <col min="7688" max="7688" width="7" style="1" customWidth="1"/>
    <col min="7689" max="7936" width="9" style="1"/>
    <col min="7937" max="7937" width="4.375" style="1" customWidth="1"/>
    <col min="7938" max="7938" width="8.625" style="1" customWidth="1"/>
    <col min="7939" max="7939" width="8.125" style="1" customWidth="1"/>
    <col min="7940" max="7941" width="18.75" style="1" customWidth="1"/>
    <col min="7942" max="7942" width="16.625" style="1" customWidth="1"/>
    <col min="7943" max="7943" width="14.625" style="1" customWidth="1"/>
    <col min="7944" max="7944" width="7" style="1" customWidth="1"/>
    <col min="7945" max="8192" width="9" style="1"/>
    <col min="8193" max="8193" width="4.375" style="1" customWidth="1"/>
    <col min="8194" max="8194" width="8.625" style="1" customWidth="1"/>
    <col min="8195" max="8195" width="8.125" style="1" customWidth="1"/>
    <col min="8196" max="8197" width="18.75" style="1" customWidth="1"/>
    <col min="8198" max="8198" width="16.625" style="1" customWidth="1"/>
    <col min="8199" max="8199" width="14.625" style="1" customWidth="1"/>
    <col min="8200" max="8200" width="7" style="1" customWidth="1"/>
    <col min="8201" max="8448" width="9" style="1"/>
    <col min="8449" max="8449" width="4.375" style="1" customWidth="1"/>
    <col min="8450" max="8450" width="8.625" style="1" customWidth="1"/>
    <col min="8451" max="8451" width="8.125" style="1" customWidth="1"/>
    <col min="8452" max="8453" width="18.75" style="1" customWidth="1"/>
    <col min="8454" max="8454" width="16.625" style="1" customWidth="1"/>
    <col min="8455" max="8455" width="14.625" style="1" customWidth="1"/>
    <col min="8456" max="8456" width="7" style="1" customWidth="1"/>
    <col min="8457" max="8704" width="9" style="1"/>
    <col min="8705" max="8705" width="4.375" style="1" customWidth="1"/>
    <col min="8706" max="8706" width="8.625" style="1" customWidth="1"/>
    <col min="8707" max="8707" width="8.125" style="1" customWidth="1"/>
    <col min="8708" max="8709" width="18.75" style="1" customWidth="1"/>
    <col min="8710" max="8710" width="16.625" style="1" customWidth="1"/>
    <col min="8711" max="8711" width="14.625" style="1" customWidth="1"/>
    <col min="8712" max="8712" width="7" style="1" customWidth="1"/>
    <col min="8713" max="8960" width="9" style="1"/>
    <col min="8961" max="8961" width="4.375" style="1" customWidth="1"/>
    <col min="8962" max="8962" width="8.625" style="1" customWidth="1"/>
    <col min="8963" max="8963" width="8.125" style="1" customWidth="1"/>
    <col min="8964" max="8965" width="18.75" style="1" customWidth="1"/>
    <col min="8966" max="8966" width="16.625" style="1" customWidth="1"/>
    <col min="8967" max="8967" width="14.625" style="1" customWidth="1"/>
    <col min="8968" max="8968" width="7" style="1" customWidth="1"/>
    <col min="8969" max="9216" width="9" style="1"/>
    <col min="9217" max="9217" width="4.375" style="1" customWidth="1"/>
    <col min="9218" max="9218" width="8.625" style="1" customWidth="1"/>
    <col min="9219" max="9219" width="8.125" style="1" customWidth="1"/>
    <col min="9220" max="9221" width="18.75" style="1" customWidth="1"/>
    <col min="9222" max="9222" width="16.625" style="1" customWidth="1"/>
    <col min="9223" max="9223" width="14.625" style="1" customWidth="1"/>
    <col min="9224" max="9224" width="7" style="1" customWidth="1"/>
    <col min="9225" max="9472" width="9" style="1"/>
    <col min="9473" max="9473" width="4.375" style="1" customWidth="1"/>
    <col min="9474" max="9474" width="8.625" style="1" customWidth="1"/>
    <col min="9475" max="9475" width="8.125" style="1" customWidth="1"/>
    <col min="9476" max="9477" width="18.75" style="1" customWidth="1"/>
    <col min="9478" max="9478" width="16.625" style="1" customWidth="1"/>
    <col min="9479" max="9479" width="14.625" style="1" customWidth="1"/>
    <col min="9480" max="9480" width="7" style="1" customWidth="1"/>
    <col min="9481" max="9728" width="9" style="1"/>
    <col min="9729" max="9729" width="4.375" style="1" customWidth="1"/>
    <col min="9730" max="9730" width="8.625" style="1" customWidth="1"/>
    <col min="9731" max="9731" width="8.125" style="1" customWidth="1"/>
    <col min="9732" max="9733" width="18.75" style="1" customWidth="1"/>
    <col min="9734" max="9734" width="16.625" style="1" customWidth="1"/>
    <col min="9735" max="9735" width="14.625" style="1" customWidth="1"/>
    <col min="9736" max="9736" width="7" style="1" customWidth="1"/>
    <col min="9737" max="9984" width="9" style="1"/>
    <col min="9985" max="9985" width="4.375" style="1" customWidth="1"/>
    <col min="9986" max="9986" width="8.625" style="1" customWidth="1"/>
    <col min="9987" max="9987" width="8.125" style="1" customWidth="1"/>
    <col min="9988" max="9989" width="18.75" style="1" customWidth="1"/>
    <col min="9990" max="9990" width="16.625" style="1" customWidth="1"/>
    <col min="9991" max="9991" width="14.625" style="1" customWidth="1"/>
    <col min="9992" max="9992" width="7" style="1" customWidth="1"/>
    <col min="9993" max="10240" width="9" style="1"/>
    <col min="10241" max="10241" width="4.375" style="1" customWidth="1"/>
    <col min="10242" max="10242" width="8.625" style="1" customWidth="1"/>
    <col min="10243" max="10243" width="8.125" style="1" customWidth="1"/>
    <col min="10244" max="10245" width="18.75" style="1" customWidth="1"/>
    <col min="10246" max="10246" width="16.625" style="1" customWidth="1"/>
    <col min="10247" max="10247" width="14.625" style="1" customWidth="1"/>
    <col min="10248" max="10248" width="7" style="1" customWidth="1"/>
    <col min="10249" max="10496" width="9" style="1"/>
    <col min="10497" max="10497" width="4.375" style="1" customWidth="1"/>
    <col min="10498" max="10498" width="8.625" style="1" customWidth="1"/>
    <col min="10499" max="10499" width="8.125" style="1" customWidth="1"/>
    <col min="10500" max="10501" width="18.75" style="1" customWidth="1"/>
    <col min="10502" max="10502" width="16.625" style="1" customWidth="1"/>
    <col min="10503" max="10503" width="14.625" style="1" customWidth="1"/>
    <col min="10504" max="10504" width="7" style="1" customWidth="1"/>
    <col min="10505" max="10752" width="9" style="1"/>
    <col min="10753" max="10753" width="4.375" style="1" customWidth="1"/>
    <col min="10754" max="10754" width="8.625" style="1" customWidth="1"/>
    <col min="10755" max="10755" width="8.125" style="1" customWidth="1"/>
    <col min="10756" max="10757" width="18.75" style="1" customWidth="1"/>
    <col min="10758" max="10758" width="16.625" style="1" customWidth="1"/>
    <col min="10759" max="10759" width="14.625" style="1" customWidth="1"/>
    <col min="10760" max="10760" width="7" style="1" customWidth="1"/>
    <col min="10761" max="11008" width="9" style="1"/>
    <col min="11009" max="11009" width="4.375" style="1" customWidth="1"/>
    <col min="11010" max="11010" width="8.625" style="1" customWidth="1"/>
    <col min="11011" max="11011" width="8.125" style="1" customWidth="1"/>
    <col min="11012" max="11013" width="18.75" style="1" customWidth="1"/>
    <col min="11014" max="11014" width="16.625" style="1" customWidth="1"/>
    <col min="11015" max="11015" width="14.625" style="1" customWidth="1"/>
    <col min="11016" max="11016" width="7" style="1" customWidth="1"/>
    <col min="11017" max="11264" width="9" style="1"/>
    <col min="11265" max="11265" width="4.375" style="1" customWidth="1"/>
    <col min="11266" max="11266" width="8.625" style="1" customWidth="1"/>
    <col min="11267" max="11267" width="8.125" style="1" customWidth="1"/>
    <col min="11268" max="11269" width="18.75" style="1" customWidth="1"/>
    <col min="11270" max="11270" width="16.625" style="1" customWidth="1"/>
    <col min="11271" max="11271" width="14.625" style="1" customWidth="1"/>
    <col min="11272" max="11272" width="7" style="1" customWidth="1"/>
    <col min="11273" max="11520" width="9" style="1"/>
    <col min="11521" max="11521" width="4.375" style="1" customWidth="1"/>
    <col min="11522" max="11522" width="8.625" style="1" customWidth="1"/>
    <col min="11523" max="11523" width="8.125" style="1" customWidth="1"/>
    <col min="11524" max="11525" width="18.75" style="1" customWidth="1"/>
    <col min="11526" max="11526" width="16.625" style="1" customWidth="1"/>
    <col min="11527" max="11527" width="14.625" style="1" customWidth="1"/>
    <col min="11528" max="11528" width="7" style="1" customWidth="1"/>
    <col min="11529" max="11776" width="9" style="1"/>
    <col min="11777" max="11777" width="4.375" style="1" customWidth="1"/>
    <col min="11778" max="11778" width="8.625" style="1" customWidth="1"/>
    <col min="11779" max="11779" width="8.125" style="1" customWidth="1"/>
    <col min="11780" max="11781" width="18.75" style="1" customWidth="1"/>
    <col min="11782" max="11782" width="16.625" style="1" customWidth="1"/>
    <col min="11783" max="11783" width="14.625" style="1" customWidth="1"/>
    <col min="11784" max="11784" width="7" style="1" customWidth="1"/>
    <col min="11785" max="12032" width="9" style="1"/>
    <col min="12033" max="12033" width="4.375" style="1" customWidth="1"/>
    <col min="12034" max="12034" width="8.625" style="1" customWidth="1"/>
    <col min="12035" max="12035" width="8.125" style="1" customWidth="1"/>
    <col min="12036" max="12037" width="18.75" style="1" customWidth="1"/>
    <col min="12038" max="12038" width="16.625" style="1" customWidth="1"/>
    <col min="12039" max="12039" width="14.625" style="1" customWidth="1"/>
    <col min="12040" max="12040" width="7" style="1" customWidth="1"/>
    <col min="12041" max="12288" width="9" style="1"/>
    <col min="12289" max="12289" width="4.375" style="1" customWidth="1"/>
    <col min="12290" max="12290" width="8.625" style="1" customWidth="1"/>
    <col min="12291" max="12291" width="8.125" style="1" customWidth="1"/>
    <col min="12292" max="12293" width="18.75" style="1" customWidth="1"/>
    <col min="12294" max="12294" width="16.625" style="1" customWidth="1"/>
    <col min="12295" max="12295" width="14.625" style="1" customWidth="1"/>
    <col min="12296" max="12296" width="7" style="1" customWidth="1"/>
    <col min="12297" max="12544" width="9" style="1"/>
    <col min="12545" max="12545" width="4.375" style="1" customWidth="1"/>
    <col min="12546" max="12546" width="8.625" style="1" customWidth="1"/>
    <col min="12547" max="12547" width="8.125" style="1" customWidth="1"/>
    <col min="12548" max="12549" width="18.75" style="1" customWidth="1"/>
    <col min="12550" max="12550" width="16.625" style="1" customWidth="1"/>
    <col min="12551" max="12551" width="14.625" style="1" customWidth="1"/>
    <col min="12552" max="12552" width="7" style="1" customWidth="1"/>
    <col min="12553" max="12800" width="9" style="1"/>
    <col min="12801" max="12801" width="4.375" style="1" customWidth="1"/>
    <col min="12802" max="12802" width="8.625" style="1" customWidth="1"/>
    <col min="12803" max="12803" width="8.125" style="1" customWidth="1"/>
    <col min="12804" max="12805" width="18.75" style="1" customWidth="1"/>
    <col min="12806" max="12806" width="16.625" style="1" customWidth="1"/>
    <col min="12807" max="12807" width="14.625" style="1" customWidth="1"/>
    <col min="12808" max="12808" width="7" style="1" customWidth="1"/>
    <col min="12809" max="13056" width="9" style="1"/>
    <col min="13057" max="13057" width="4.375" style="1" customWidth="1"/>
    <col min="13058" max="13058" width="8.625" style="1" customWidth="1"/>
    <col min="13059" max="13059" width="8.125" style="1" customWidth="1"/>
    <col min="13060" max="13061" width="18.75" style="1" customWidth="1"/>
    <col min="13062" max="13062" width="16.625" style="1" customWidth="1"/>
    <col min="13063" max="13063" width="14.625" style="1" customWidth="1"/>
    <col min="13064" max="13064" width="7" style="1" customWidth="1"/>
    <col min="13065" max="13312" width="9" style="1"/>
    <col min="13313" max="13313" width="4.375" style="1" customWidth="1"/>
    <col min="13314" max="13314" width="8.625" style="1" customWidth="1"/>
    <col min="13315" max="13315" width="8.125" style="1" customWidth="1"/>
    <col min="13316" max="13317" width="18.75" style="1" customWidth="1"/>
    <col min="13318" max="13318" width="16.625" style="1" customWidth="1"/>
    <col min="13319" max="13319" width="14.625" style="1" customWidth="1"/>
    <col min="13320" max="13320" width="7" style="1" customWidth="1"/>
    <col min="13321" max="13568" width="9" style="1"/>
    <col min="13569" max="13569" width="4.375" style="1" customWidth="1"/>
    <col min="13570" max="13570" width="8.625" style="1" customWidth="1"/>
    <col min="13571" max="13571" width="8.125" style="1" customWidth="1"/>
    <col min="13572" max="13573" width="18.75" style="1" customWidth="1"/>
    <col min="13574" max="13574" width="16.625" style="1" customWidth="1"/>
    <col min="13575" max="13575" width="14.625" style="1" customWidth="1"/>
    <col min="13576" max="13576" width="7" style="1" customWidth="1"/>
    <col min="13577" max="13824" width="9" style="1"/>
    <col min="13825" max="13825" width="4.375" style="1" customWidth="1"/>
    <col min="13826" max="13826" width="8.625" style="1" customWidth="1"/>
    <col min="13827" max="13827" width="8.125" style="1" customWidth="1"/>
    <col min="13828" max="13829" width="18.75" style="1" customWidth="1"/>
    <col min="13830" max="13830" width="16.625" style="1" customWidth="1"/>
    <col min="13831" max="13831" width="14.625" style="1" customWidth="1"/>
    <col min="13832" max="13832" width="7" style="1" customWidth="1"/>
    <col min="13833" max="14080" width="9" style="1"/>
    <col min="14081" max="14081" width="4.375" style="1" customWidth="1"/>
    <col min="14082" max="14082" width="8.625" style="1" customWidth="1"/>
    <col min="14083" max="14083" width="8.125" style="1" customWidth="1"/>
    <col min="14084" max="14085" width="18.75" style="1" customWidth="1"/>
    <col min="14086" max="14086" width="16.625" style="1" customWidth="1"/>
    <col min="14087" max="14087" width="14.625" style="1" customWidth="1"/>
    <col min="14088" max="14088" width="7" style="1" customWidth="1"/>
    <col min="14089" max="14336" width="9" style="1"/>
    <col min="14337" max="14337" width="4.375" style="1" customWidth="1"/>
    <col min="14338" max="14338" width="8.625" style="1" customWidth="1"/>
    <col min="14339" max="14339" width="8.125" style="1" customWidth="1"/>
    <col min="14340" max="14341" width="18.75" style="1" customWidth="1"/>
    <col min="14342" max="14342" width="16.625" style="1" customWidth="1"/>
    <col min="14343" max="14343" width="14.625" style="1" customWidth="1"/>
    <col min="14344" max="14344" width="7" style="1" customWidth="1"/>
    <col min="14345" max="14592" width="9" style="1"/>
    <col min="14593" max="14593" width="4.375" style="1" customWidth="1"/>
    <col min="14594" max="14594" width="8.625" style="1" customWidth="1"/>
    <col min="14595" max="14595" width="8.125" style="1" customWidth="1"/>
    <col min="14596" max="14597" width="18.75" style="1" customWidth="1"/>
    <col min="14598" max="14598" width="16.625" style="1" customWidth="1"/>
    <col min="14599" max="14599" width="14.625" style="1" customWidth="1"/>
    <col min="14600" max="14600" width="7" style="1" customWidth="1"/>
    <col min="14601" max="14848" width="9" style="1"/>
    <col min="14849" max="14849" width="4.375" style="1" customWidth="1"/>
    <col min="14850" max="14850" width="8.625" style="1" customWidth="1"/>
    <col min="14851" max="14851" width="8.125" style="1" customWidth="1"/>
    <col min="14852" max="14853" width="18.75" style="1" customWidth="1"/>
    <col min="14854" max="14854" width="16.625" style="1" customWidth="1"/>
    <col min="14855" max="14855" width="14.625" style="1" customWidth="1"/>
    <col min="14856" max="14856" width="7" style="1" customWidth="1"/>
    <col min="14857" max="15104" width="9" style="1"/>
    <col min="15105" max="15105" width="4.375" style="1" customWidth="1"/>
    <col min="15106" max="15106" width="8.625" style="1" customWidth="1"/>
    <col min="15107" max="15107" width="8.125" style="1" customWidth="1"/>
    <col min="15108" max="15109" width="18.75" style="1" customWidth="1"/>
    <col min="15110" max="15110" width="16.625" style="1" customWidth="1"/>
    <col min="15111" max="15111" width="14.625" style="1" customWidth="1"/>
    <col min="15112" max="15112" width="7" style="1" customWidth="1"/>
    <col min="15113" max="15360" width="9" style="1"/>
    <col min="15361" max="15361" width="4.375" style="1" customWidth="1"/>
    <col min="15362" max="15362" width="8.625" style="1" customWidth="1"/>
    <col min="15363" max="15363" width="8.125" style="1" customWidth="1"/>
    <col min="15364" max="15365" width="18.75" style="1" customWidth="1"/>
    <col min="15366" max="15366" width="16.625" style="1" customWidth="1"/>
    <col min="15367" max="15367" width="14.625" style="1" customWidth="1"/>
    <col min="15368" max="15368" width="7" style="1" customWidth="1"/>
    <col min="15369" max="15616" width="9" style="1"/>
    <col min="15617" max="15617" width="4.375" style="1" customWidth="1"/>
    <col min="15618" max="15618" width="8.625" style="1" customWidth="1"/>
    <col min="15619" max="15619" width="8.125" style="1" customWidth="1"/>
    <col min="15620" max="15621" width="18.75" style="1" customWidth="1"/>
    <col min="15622" max="15622" width="16.625" style="1" customWidth="1"/>
    <col min="15623" max="15623" width="14.625" style="1" customWidth="1"/>
    <col min="15624" max="15624" width="7" style="1" customWidth="1"/>
    <col min="15625" max="15872" width="9" style="1"/>
    <col min="15873" max="15873" width="4.375" style="1" customWidth="1"/>
    <col min="15874" max="15874" width="8.625" style="1" customWidth="1"/>
    <col min="15875" max="15875" width="8.125" style="1" customWidth="1"/>
    <col min="15876" max="15877" width="18.75" style="1" customWidth="1"/>
    <col min="15878" max="15878" width="16.625" style="1" customWidth="1"/>
    <col min="15879" max="15879" width="14.625" style="1" customWidth="1"/>
    <col min="15880" max="15880" width="7" style="1" customWidth="1"/>
    <col min="15881" max="16128" width="9" style="1"/>
    <col min="16129" max="16129" width="4.375" style="1" customWidth="1"/>
    <col min="16130" max="16130" width="8.625" style="1" customWidth="1"/>
    <col min="16131" max="16131" width="8.125" style="1" customWidth="1"/>
    <col min="16132" max="16133" width="18.75" style="1" customWidth="1"/>
    <col min="16134" max="16134" width="16.625" style="1" customWidth="1"/>
    <col min="16135" max="16135" width="14.625" style="1" customWidth="1"/>
    <col min="16136" max="16136" width="7" style="1" customWidth="1"/>
    <col min="16137" max="16384" width="9" style="1"/>
  </cols>
  <sheetData>
    <row r="1" spans="2:7" ht="19.5" customHeight="1">
      <c r="B1" s="23" t="s">
        <v>
54</v>
      </c>
      <c r="D1" s="3"/>
      <c r="E1" s="4"/>
      <c r="F1" s="5"/>
      <c r="G1" s="6"/>
    </row>
    <row r="2" spans="2:7">
      <c r="B2" s="2" t="s">
        <v>
62</v>
      </c>
      <c r="C2" s="2"/>
      <c r="D2" s="7"/>
      <c r="E2" s="8"/>
      <c r="F2" s="9"/>
      <c r="G2" s="10"/>
    </row>
    <row r="3" spans="2:7" ht="18" customHeight="1" thickBot="1">
      <c r="B3" s="2"/>
      <c r="C3" s="2"/>
      <c r="D3" s="7"/>
      <c r="E3" s="8"/>
      <c r="F3" s="9"/>
      <c r="G3" s="9" t="s">
        <v>
2</v>
      </c>
    </row>
    <row r="4" spans="2:7" ht="14.25" customHeight="1">
      <c r="B4" s="11"/>
      <c r="C4" s="33" t="s">
        <v>
3</v>
      </c>
      <c r="D4" s="55" t="s">
        <v>
61</v>
      </c>
      <c r="E4" s="56" t="s">
        <v>
60</v>
      </c>
      <c r="F4" s="30" t="s">
        <v>
9</v>
      </c>
      <c r="G4" s="12" t="s">
        <v>
10</v>
      </c>
    </row>
    <row r="5" spans="2:7" ht="14.25" customHeight="1" thickBot="1">
      <c r="B5" s="54" t="s">
        <v>
4</v>
      </c>
      <c r="C5" s="13"/>
      <c r="D5" s="29" t="s">
        <v>
11</v>
      </c>
      <c r="E5" s="32" t="s">
        <v>
12</v>
      </c>
      <c r="F5" s="31" t="s">
        <v>
13</v>
      </c>
      <c r="G5" s="14" t="s">
        <v>
14</v>
      </c>
    </row>
    <row r="6" spans="2:7" ht="12.75" customHeight="1">
      <c r="B6" s="82" t="s">
        <v>
15</v>
      </c>
      <c r="C6" s="83"/>
      <c r="D6" s="57">
        <v>
15004.223999999998</v>
      </c>
      <c r="E6" s="64">
        <v>
22859.8</v>
      </c>
      <c r="F6" s="34">
        <f t="shared" ref="F6:F53" si="0">
D6-E6</f>
        <v>
-7855.5760000000009</v>
      </c>
      <c r="G6" s="35">
        <f>
IF(AND(E6=0,D6=0),0,IF(AND(D6&gt;0,E6=0),"皆増",IF(AND(D6=0,E6&gt;0),"皆減",ROUND(F6/E6*100,1))))</f>
        <v>
-34.4</v>
      </c>
    </row>
    <row r="7" spans="2:7" ht="12.75" customHeight="1">
      <c r="B7" s="80" t="s">
        <v>
5</v>
      </c>
      <c r="C7" s="84"/>
      <c r="D7" s="58">
        <v>
5729.9</v>
      </c>
      <c r="E7" s="65">
        <v>
4193.3</v>
      </c>
      <c r="F7" s="36">
        <f t="shared" si="0"/>
        <v>
1536.5999999999995</v>
      </c>
      <c r="G7" s="37">
        <f t="shared" ref="G7:G55" si="1">
IF(AND(E7=0,D7=0),0,IF(AND(D7&gt;0,E7=0),"皆増",IF(AND(D7=0,E7&gt;0),"皆減",ROUND(F7/E7*100,1))))</f>
        <v>
36.6</v>
      </c>
    </row>
    <row r="8" spans="2:7" ht="12.75" customHeight="1">
      <c r="B8" s="80" t="s">
        <v>
16</v>
      </c>
      <c r="C8" s="81"/>
      <c r="D8" s="58">
        <v>
532.69999999999993</v>
      </c>
      <c r="E8" s="65">
        <v>
203.1</v>
      </c>
      <c r="F8" s="36">
        <f t="shared" si="0"/>
        <v>
329.59999999999991</v>
      </c>
      <c r="G8" s="37">
        <f t="shared" si="1"/>
        <v>
162.30000000000001</v>
      </c>
    </row>
    <row r="9" spans="2:7" ht="12.75" customHeight="1">
      <c r="B9" s="80" t="s">
        <v>
17</v>
      </c>
      <c r="C9" s="81"/>
      <c r="D9" s="58">
        <v>
1959.1000000000001</v>
      </c>
      <c r="E9" s="65">
        <v>
1053.0999999999999</v>
      </c>
      <c r="F9" s="36">
        <f t="shared" si="0"/>
        <v>
906.00000000000023</v>
      </c>
      <c r="G9" s="37">
        <f t="shared" si="1"/>
        <v>
86</v>
      </c>
    </row>
    <row r="10" spans="2:7" ht="12.75" customHeight="1">
      <c r="B10" s="80" t="s">
        <v>
18</v>
      </c>
      <c r="C10" s="81"/>
      <c r="D10" s="58">
        <v>
5293.7060000000001</v>
      </c>
      <c r="E10" s="65">
        <v>
3857.1509999999998</v>
      </c>
      <c r="F10" s="36">
        <f t="shared" si="0"/>
        <v>
1436.5550000000003</v>
      </c>
      <c r="G10" s="37">
        <f t="shared" si="1"/>
        <v>
37.200000000000003</v>
      </c>
    </row>
    <row r="11" spans="2:7" ht="12.75" customHeight="1">
      <c r="B11" s="80" t="s">
        <v>
19</v>
      </c>
      <c r="C11" s="81"/>
      <c r="D11" s="58">
        <v>
1686.6</v>
      </c>
      <c r="E11" s="65">
        <v>
1255.5999999999999</v>
      </c>
      <c r="F11" s="36">
        <f t="shared" si="0"/>
        <v>
431</v>
      </c>
      <c r="G11" s="37">
        <f t="shared" si="1"/>
        <v>
34.299999999999997</v>
      </c>
    </row>
    <row r="12" spans="2:7" ht="12.75" customHeight="1">
      <c r="B12" s="80" t="s">
        <v>
20</v>
      </c>
      <c r="C12" s="81"/>
      <c r="D12" s="58">
        <v>
1136.0999999999999</v>
      </c>
      <c r="E12" s="65">
        <v>
1033.7</v>
      </c>
      <c r="F12" s="36">
        <f t="shared" si="0"/>
        <v>
102.39999999999986</v>
      </c>
      <c r="G12" s="37">
        <f t="shared" si="1"/>
        <v>
9.9</v>
      </c>
    </row>
    <row r="13" spans="2:7" ht="12.75" customHeight="1">
      <c r="B13" s="80" t="s">
        <v>
21</v>
      </c>
      <c r="C13" s="81"/>
      <c r="D13" s="58">
        <v>
1435.1</v>
      </c>
      <c r="E13" s="65">
        <v>
728.9</v>
      </c>
      <c r="F13" s="36">
        <f t="shared" si="0"/>
        <v>
706.19999999999993</v>
      </c>
      <c r="G13" s="37">
        <f t="shared" si="1"/>
        <v>
96.9</v>
      </c>
    </row>
    <row r="14" spans="2:7" ht="12.75" customHeight="1">
      <c r="B14" s="80" t="s">
        <v>
22</v>
      </c>
      <c r="C14" s="81"/>
      <c r="D14" s="58">
        <v>
15813.9</v>
      </c>
      <c r="E14" s="65">
        <v>
11419</v>
      </c>
      <c r="F14" s="36">
        <f t="shared" si="0"/>
        <v>
4394.8999999999996</v>
      </c>
      <c r="G14" s="37">
        <f t="shared" si="1"/>
        <v>
38.5</v>
      </c>
    </row>
    <row r="15" spans="2:7" ht="12.75" customHeight="1">
      <c r="B15" s="80" t="s">
        <v>
23</v>
      </c>
      <c r="C15" s="81"/>
      <c r="D15" s="58">
        <v>
152.1</v>
      </c>
      <c r="E15" s="65">
        <v>
225.9</v>
      </c>
      <c r="F15" s="36">
        <f t="shared" si="0"/>
        <v>
-73.800000000000011</v>
      </c>
      <c r="G15" s="37">
        <f t="shared" si="1"/>
        <v>
-32.700000000000003</v>
      </c>
    </row>
    <row r="16" spans="2:7" ht="12.75" customHeight="1">
      <c r="B16" s="80" t="s">
        <v>
24</v>
      </c>
      <c r="C16" s="81"/>
      <c r="D16" s="58">
        <v>
3353.9170000000004</v>
      </c>
      <c r="E16" s="65">
        <v>
2796.6619999999998</v>
      </c>
      <c r="F16" s="36">
        <f t="shared" si="0"/>
        <v>
557.25500000000056</v>
      </c>
      <c r="G16" s="37">
        <f t="shared" si="1"/>
        <v>
19.899999999999999</v>
      </c>
    </row>
    <row r="17" spans="2:8" ht="12.75" customHeight="1">
      <c r="B17" s="80" t="s">
        <v>
25</v>
      </c>
      <c r="C17" s="81"/>
      <c r="D17" s="58">
        <v>
4390.1379999999999</v>
      </c>
      <c r="E17" s="65">
        <v>
3785.982</v>
      </c>
      <c r="F17" s="36">
        <f t="shared" si="0"/>
        <v>
604.15599999999995</v>
      </c>
      <c r="G17" s="37">
        <f t="shared" si="1"/>
        <v>
16</v>
      </c>
    </row>
    <row r="18" spans="2:8" ht="12.75" customHeight="1">
      <c r="B18" s="80" t="s">
        <v>
26</v>
      </c>
      <c r="C18" s="81"/>
      <c r="D18" s="58">
        <v>
4545.043999999999</v>
      </c>
      <c r="E18" s="65">
        <v>
4807.076</v>
      </c>
      <c r="F18" s="36">
        <f t="shared" si="0"/>
        <v>
-262.03200000000106</v>
      </c>
      <c r="G18" s="37">
        <f t="shared" si="1"/>
        <v>
-5.5</v>
      </c>
    </row>
    <row r="19" spans="2:8" ht="12.75" customHeight="1">
      <c r="B19" s="80" t="s">
        <v>
27</v>
      </c>
      <c r="C19" s="81"/>
      <c r="D19" s="58">
        <v>
1950.6000000000001</v>
      </c>
      <c r="E19" s="65">
        <v>
2588</v>
      </c>
      <c r="F19" s="36">
        <f t="shared" si="0"/>
        <v>
-637.39999999999986</v>
      </c>
      <c r="G19" s="37">
        <f t="shared" si="1"/>
        <v>
-24.6</v>
      </c>
    </row>
    <row r="20" spans="2:8" ht="12.75" customHeight="1">
      <c r="B20" s="80" t="s">
        <v>
28</v>
      </c>
      <c r="C20" s="81"/>
      <c r="D20" s="58">
        <v>
2113.2999999999997</v>
      </c>
      <c r="E20" s="65">
        <v>
1314.6</v>
      </c>
      <c r="F20" s="36">
        <f t="shared" si="0"/>
        <v>
798.69999999999982</v>
      </c>
      <c r="G20" s="37">
        <f t="shared" si="1"/>
        <v>
60.8</v>
      </c>
    </row>
    <row r="21" spans="2:8" ht="12.75" customHeight="1">
      <c r="B21" s="80" t="s">
        <v>
29</v>
      </c>
      <c r="C21" s="81"/>
      <c r="D21" s="58">
        <v>
1001.3259999999999</v>
      </c>
      <c r="E21" s="65">
        <v>
1145.9000000000001</v>
      </c>
      <c r="F21" s="36">
        <f t="shared" si="0"/>
        <v>
-144.57400000000018</v>
      </c>
      <c r="G21" s="37">
        <f t="shared" si="1"/>
        <v>
-12.6</v>
      </c>
    </row>
    <row r="22" spans="2:8" ht="12.75" customHeight="1">
      <c r="B22" s="80" t="s">
        <v>
30</v>
      </c>
      <c r="C22" s="81"/>
      <c r="D22" s="58">
        <v>
2023.9</v>
      </c>
      <c r="E22" s="65">
        <v>
2321.4</v>
      </c>
      <c r="F22" s="36">
        <f t="shared" si="0"/>
        <v>
-297.5</v>
      </c>
      <c r="G22" s="37">
        <f t="shared" si="1"/>
        <v>
-12.8</v>
      </c>
    </row>
    <row r="23" spans="2:8" ht="12.75" customHeight="1">
      <c r="B23" s="80" t="s">
        <v>
31</v>
      </c>
      <c r="C23" s="81"/>
      <c r="D23" s="58">
        <v>
2042.9810000000002</v>
      </c>
      <c r="E23" s="65">
        <v>
1690.75</v>
      </c>
      <c r="F23" s="36">
        <f t="shared" si="0"/>
        <v>
352.23100000000022</v>
      </c>
      <c r="G23" s="37">
        <f t="shared" si="1"/>
        <v>
20.8</v>
      </c>
    </row>
    <row r="24" spans="2:8" ht="12.75" customHeight="1">
      <c r="B24" s="80" t="s">
        <v>
32</v>
      </c>
      <c r="C24" s="81"/>
      <c r="D24" s="58">
        <v>
3607.4</v>
      </c>
      <c r="E24" s="65">
        <v>
2287.9</v>
      </c>
      <c r="F24" s="36">
        <f t="shared" si="0"/>
        <v>
1319.5</v>
      </c>
      <c r="G24" s="37">
        <f t="shared" si="1"/>
        <v>
57.7</v>
      </c>
    </row>
    <row r="25" spans="2:8" ht="12.75" customHeight="1">
      <c r="B25" s="80" t="s">
        <v>
33</v>
      </c>
      <c r="C25" s="81"/>
      <c r="D25" s="58">
        <v>
3134.9059999999999</v>
      </c>
      <c r="E25" s="65">
        <v>
2551.6390000000001</v>
      </c>
      <c r="F25" s="36">
        <f t="shared" si="0"/>
        <v>
583.26699999999983</v>
      </c>
      <c r="G25" s="37">
        <f t="shared" si="1"/>
        <v>
22.9</v>
      </c>
    </row>
    <row r="26" spans="2:8" ht="12.75" customHeight="1">
      <c r="B26" s="80" t="s">
        <v>
34</v>
      </c>
      <c r="C26" s="81"/>
      <c r="D26" s="58">
        <v>
1896.8120000000001</v>
      </c>
      <c r="E26" s="65">
        <v>
1402.5</v>
      </c>
      <c r="F26" s="36">
        <f t="shared" si="0"/>
        <v>
494.31200000000013</v>
      </c>
      <c r="G26" s="37">
        <f t="shared" si="1"/>
        <v>
35.200000000000003</v>
      </c>
    </row>
    <row r="27" spans="2:8" ht="12.75" customHeight="1">
      <c r="B27" s="80" t="s">
        <v>
35</v>
      </c>
      <c r="C27" s="81"/>
      <c r="D27" s="58">
        <v>
894.7</v>
      </c>
      <c r="E27" s="65">
        <v>
1308.0999999999999</v>
      </c>
      <c r="F27" s="36">
        <f t="shared" si="0"/>
        <v>
-413.39999999999986</v>
      </c>
      <c r="G27" s="37">
        <f t="shared" si="1"/>
        <v>
-31.6</v>
      </c>
    </row>
    <row r="28" spans="2:8" ht="12.75" customHeight="1">
      <c r="B28" s="80" t="s">
        <v>
36</v>
      </c>
      <c r="C28" s="81"/>
      <c r="D28" s="58">
        <v>
3668.8519999999994</v>
      </c>
      <c r="E28" s="65">
        <v>
1702.29</v>
      </c>
      <c r="F28" s="36">
        <f t="shared" si="0"/>
        <v>
1966.5619999999994</v>
      </c>
      <c r="G28" s="37">
        <f t="shared" si="1"/>
        <v>
115.5</v>
      </c>
    </row>
    <row r="29" spans="2:8" ht="12.75" customHeight="1">
      <c r="B29" s="80" t="s">
        <v>
37</v>
      </c>
      <c r="C29" s="81"/>
      <c r="D29" s="58">
        <v>
1068.962</v>
      </c>
      <c r="E29" s="65">
        <v>
980.6</v>
      </c>
      <c r="F29" s="36">
        <f t="shared" si="0"/>
        <v>
88.361999999999966</v>
      </c>
      <c r="G29" s="37">
        <f t="shared" si="1"/>
        <v>
9</v>
      </c>
    </row>
    <row r="30" spans="2:8" ht="12.75" customHeight="1">
      <c r="B30" s="80" t="s">
        <v>
38</v>
      </c>
      <c r="C30" s="81"/>
      <c r="D30" s="58">
        <v>
3472.7270000000003</v>
      </c>
      <c r="E30" s="65">
        <v>
3633.828</v>
      </c>
      <c r="F30" s="36">
        <f t="shared" si="0"/>
        <v>
-161.10099999999966</v>
      </c>
      <c r="G30" s="37">
        <f t="shared" si="1"/>
        <v>
-4.4000000000000004</v>
      </c>
    </row>
    <row r="31" spans="2:8" ht="12.75" customHeight="1" thickBot="1">
      <c r="B31" s="85" t="s">
        <v>
1</v>
      </c>
      <c r="C31" s="86"/>
      <c r="D31" s="73">
        <v>
6509.7480000000005</v>
      </c>
      <c r="E31" s="74">
        <v>
4249.9610000000002</v>
      </c>
      <c r="F31" s="75">
        <f t="shared" si="0"/>
        <v>
2259.7870000000003</v>
      </c>
      <c r="G31" s="41">
        <f t="shared" si="1"/>
        <v>
53.2</v>
      </c>
    </row>
    <row r="32" spans="2:8" s="24" customFormat="1" ht="18" customHeight="1" thickBot="1">
      <c r="B32" s="87" t="s">
        <v>
6</v>
      </c>
      <c r="C32" s="88"/>
      <c r="D32" s="76">
        <f>
SUM(D6:D31)</f>
        <v>
94418.742999999988</v>
      </c>
      <c r="E32" s="77">
        <f>
SUM(E6:E31)</f>
        <v>
85396.738999999972</v>
      </c>
      <c r="F32" s="78">
        <f t="shared" si="0"/>
        <v>
9022.0040000000154</v>
      </c>
      <c r="G32" s="43">
        <f t="shared" si="1"/>
        <v>
10.6</v>
      </c>
      <c r="H32" s="22"/>
    </row>
    <row r="33" spans="2:8" ht="12.75" customHeight="1">
      <c r="B33" s="82" t="s">
        <v>
39</v>
      </c>
      <c r="C33" s="83"/>
      <c r="D33" s="57">
        <v>
328.3</v>
      </c>
      <c r="E33" s="64">
        <v>
1693.9</v>
      </c>
      <c r="F33" s="40">
        <f t="shared" si="0"/>
        <v>
-1365.6000000000001</v>
      </c>
      <c r="G33" s="41">
        <f t="shared" si="1"/>
        <v>
-80.599999999999994</v>
      </c>
      <c r="H33" s="15"/>
    </row>
    <row r="34" spans="2:8" ht="12.75" customHeight="1">
      <c r="B34" s="80" t="s">
        <v>
40</v>
      </c>
      <c r="C34" s="81"/>
      <c r="D34" s="58">
        <v>
544.65800000000002</v>
      </c>
      <c r="E34" s="65">
        <v>
511.51299999999998</v>
      </c>
      <c r="F34" s="42">
        <f t="shared" si="0"/>
        <v>
33.145000000000039</v>
      </c>
      <c r="G34" s="37">
        <f t="shared" si="1"/>
        <v>
6.5</v>
      </c>
      <c r="H34" s="15"/>
    </row>
    <row r="35" spans="2:8" ht="12.75" customHeight="1">
      <c r="B35" s="80" t="s">
        <v>
41</v>
      </c>
      <c r="C35" s="81"/>
      <c r="D35" s="58">
        <v>
138.571</v>
      </c>
      <c r="E35" s="65">
        <v>
124.367</v>
      </c>
      <c r="F35" s="42">
        <f t="shared" si="0"/>
        <v>
14.203999999999994</v>
      </c>
      <c r="G35" s="37">
        <f t="shared" si="1"/>
        <v>
11.4</v>
      </c>
      <c r="H35" s="15"/>
    </row>
    <row r="36" spans="2:8" ht="12.75" customHeight="1">
      <c r="B36" s="80" t="s">
        <v>
42</v>
      </c>
      <c r="C36" s="81"/>
      <c r="D36" s="58">
        <v>
95.245000000000005</v>
      </c>
      <c r="E36" s="65">
        <v>
90.602999999999994</v>
      </c>
      <c r="F36" s="42">
        <f t="shared" si="0"/>
        <v>
4.6420000000000101</v>
      </c>
      <c r="G36" s="37">
        <f t="shared" si="1"/>
        <v>
5.0999999999999996</v>
      </c>
      <c r="H36" s="15"/>
    </row>
    <row r="37" spans="2:8" ht="12.75" customHeight="1">
      <c r="B37" s="80" t="s">
        <v>
43</v>
      </c>
      <c r="C37" s="81"/>
      <c r="D37" s="58">
        <v>
1279.8410000000001</v>
      </c>
      <c r="E37" s="65">
        <v>
2013.5319999999999</v>
      </c>
      <c r="F37" s="42">
        <f t="shared" si="0"/>
        <v>
-733.6909999999998</v>
      </c>
      <c r="G37" s="37">
        <f t="shared" si="1"/>
        <v>
-36.4</v>
      </c>
      <c r="H37" s="15"/>
    </row>
    <row r="38" spans="2:8" ht="12.75" customHeight="1">
      <c r="B38" s="80" t="s">
        <v>
44</v>
      </c>
      <c r="C38" s="81"/>
      <c r="D38" s="58">
        <v>
172.393</v>
      </c>
      <c r="E38" s="65">
        <v>
86.009</v>
      </c>
      <c r="F38" s="42">
        <f t="shared" si="0"/>
        <v>
86.384</v>
      </c>
      <c r="G38" s="37">
        <f t="shared" si="1"/>
        <v>
100.4</v>
      </c>
      <c r="H38" s="15"/>
    </row>
    <row r="39" spans="2:8" ht="12.75" customHeight="1">
      <c r="B39" s="80" t="s">
        <v>
45</v>
      </c>
      <c r="C39" s="81"/>
      <c r="D39" s="58">
        <v>
775.18200000000002</v>
      </c>
      <c r="E39" s="65">
        <v>
387.17199999999997</v>
      </c>
      <c r="F39" s="42">
        <f t="shared" si="0"/>
        <v>
388.01000000000005</v>
      </c>
      <c r="G39" s="37">
        <f t="shared" si="1"/>
        <v>
100.2</v>
      </c>
      <c r="H39" s="15"/>
    </row>
    <row r="40" spans="2:8" ht="12.75" customHeight="1">
      <c r="B40" s="80" t="s">
        <v>
46</v>
      </c>
      <c r="C40" s="81"/>
      <c r="D40" s="58">
        <v>
125</v>
      </c>
      <c r="E40" s="65">
        <v>
68.5</v>
      </c>
      <c r="F40" s="42">
        <f t="shared" si="0"/>
        <v>
56.5</v>
      </c>
      <c r="G40" s="37">
        <f t="shared" si="1"/>
        <v>
82.5</v>
      </c>
      <c r="H40" s="15"/>
    </row>
    <row r="41" spans="2:8" ht="12.75" customHeight="1">
      <c r="B41" s="80" t="s">
        <v>
47</v>
      </c>
      <c r="C41" s="81"/>
      <c r="D41" s="58">
        <v>
668.52399999999989</v>
      </c>
      <c r="E41" s="65">
        <v>
649.55100000000004</v>
      </c>
      <c r="F41" s="42">
        <f t="shared" si="0"/>
        <v>
18.972999999999843</v>
      </c>
      <c r="G41" s="37">
        <f t="shared" si="1"/>
        <v>
2.9</v>
      </c>
      <c r="H41" s="15"/>
    </row>
    <row r="42" spans="2:8" ht="12.75" customHeight="1">
      <c r="B42" s="80" t="s">
        <v>
48</v>
      </c>
      <c r="C42" s="81"/>
      <c r="D42" s="58">
        <v>
10.081</v>
      </c>
      <c r="E42" s="65">
        <v>
9</v>
      </c>
      <c r="F42" s="42">
        <f t="shared" si="0"/>
        <v>
1.0809999999999995</v>
      </c>
      <c r="G42" s="37">
        <f t="shared" si="1"/>
        <v>
12</v>
      </c>
      <c r="H42" s="15"/>
    </row>
    <row r="43" spans="2:8" ht="12.75" customHeight="1">
      <c r="B43" s="80" t="s">
        <v>
49</v>
      </c>
      <c r="C43" s="81"/>
      <c r="D43" s="58">
        <v>
986.16399999999999</v>
      </c>
      <c r="E43" s="65">
        <v>
420.14299999999997</v>
      </c>
      <c r="F43" s="42">
        <f t="shared" si="0"/>
        <v>
566.02099999999996</v>
      </c>
      <c r="G43" s="37">
        <f t="shared" si="1"/>
        <v>
134.69999999999999</v>
      </c>
      <c r="H43" s="15"/>
    </row>
    <row r="44" spans="2:8" ht="12.75" customHeight="1">
      <c r="B44" s="80" t="s">
        <v>
50</v>
      </c>
      <c r="C44" s="81"/>
      <c r="D44" s="58">
        <v>
0.2</v>
      </c>
      <c r="E44" s="65">
        <v>
0</v>
      </c>
      <c r="F44" s="42">
        <f t="shared" si="0"/>
        <v>
0.2</v>
      </c>
      <c r="G44" s="37" t="str">
        <f>
IF(AND(E44=0,D44=0),0,IF(AND(D44&gt;0,E44=0),"皆増",IF(AND(D44=0,E44&gt;0),"皆減",ROUND(F44/E44*100,1))))</f>
        <v>
皆増</v>
      </c>
      <c r="H44" s="15"/>
    </row>
    <row r="45" spans="2:8" ht="12.75" customHeight="1" thickBot="1">
      <c r="B45" s="85" t="s">
        <v>
51</v>
      </c>
      <c r="C45" s="86"/>
      <c r="D45" s="73">
        <v>
377.00000000000006</v>
      </c>
      <c r="E45" s="74">
        <v>
648.76400000000001</v>
      </c>
      <c r="F45" s="79">
        <f t="shared" si="0"/>
        <v>
-271.76399999999995</v>
      </c>
      <c r="G45" s="41">
        <f t="shared" si="1"/>
        <v>
-41.9</v>
      </c>
      <c r="H45" s="15"/>
    </row>
    <row r="46" spans="2:8" ht="18" customHeight="1" thickBot="1">
      <c r="B46" s="87" t="s">
        <v>
7</v>
      </c>
      <c r="C46" s="91"/>
      <c r="D46" s="76">
        <f>
SUM(D33:D45)</f>
        <v>
5501.1589999999997</v>
      </c>
      <c r="E46" s="77">
        <f>
SUM(E33:E45)</f>
        <v>
6703.0540000000001</v>
      </c>
      <c r="F46" s="78">
        <f t="shared" si="0"/>
        <v>
-1201.8950000000004</v>
      </c>
      <c r="G46" s="43">
        <f t="shared" si="1"/>
        <v>
-17.899999999999999</v>
      </c>
      <c r="H46" s="15"/>
    </row>
    <row r="47" spans="2:8" ht="18" customHeight="1" thickBot="1">
      <c r="B47" s="92" t="s">
        <v>
0</v>
      </c>
      <c r="C47" s="93"/>
      <c r="D47" s="38">
        <f>
D32+D46</f>
        <v>
99919.901999999987</v>
      </c>
      <c r="E47" s="66">
        <f>
E32+E46</f>
        <v>
92099.792999999976</v>
      </c>
      <c r="F47" s="39">
        <f t="shared" si="0"/>
        <v>
7820.1090000000113</v>
      </c>
      <c r="G47" s="43">
        <f t="shared" si="1"/>
        <v>
8.5</v>
      </c>
      <c r="H47" s="15"/>
    </row>
    <row r="48" spans="2:8" ht="12.75" customHeight="1">
      <c r="B48" s="104" t="s">
        <v>
57</v>
      </c>
      <c r="C48" s="105"/>
      <c r="D48" s="59">
        <v>
0</v>
      </c>
      <c r="E48" s="67">
        <v>
392.4</v>
      </c>
      <c r="F48" s="44">
        <f t="shared" si="0"/>
        <v>
-392.4</v>
      </c>
      <c r="G48" s="41" t="str">
        <f t="shared" si="1"/>
        <v>
皆減</v>
      </c>
      <c r="H48" s="15"/>
    </row>
    <row r="49" spans="2:8" ht="12.75" customHeight="1">
      <c r="B49" s="100" t="s">
        <v>
55</v>
      </c>
      <c r="C49" s="101"/>
      <c r="D49" s="60">
        <v>
206.10000000000002</v>
      </c>
      <c r="E49" s="68">
        <v>
1286.7</v>
      </c>
      <c r="F49" s="45">
        <f t="shared" si="0"/>
        <v>
-1080.5999999999999</v>
      </c>
      <c r="G49" s="37">
        <f t="shared" si="1"/>
        <v>
-84</v>
      </c>
      <c r="H49" s="15"/>
    </row>
    <row r="50" spans="2:8" ht="12.75" customHeight="1">
      <c r="B50" s="94" t="s">
        <v>
52</v>
      </c>
      <c r="C50" s="95"/>
      <c r="D50" s="61">
        <v>
0</v>
      </c>
      <c r="E50" s="69">
        <v>
0</v>
      </c>
      <c r="F50" s="45">
        <f t="shared" si="0"/>
        <v>
0</v>
      </c>
      <c r="G50" s="37">
        <f>
IF(AND(E50=0,D50=0),0,IF(AND(D50&gt;0,E50=0),"皆増",IF(AND(D50=0,E50&gt;0),"皆減",ROUND(F50/E50*100,1))))</f>
        <v>
0</v>
      </c>
      <c r="H50" s="15"/>
    </row>
    <row r="51" spans="2:8" ht="12.75" customHeight="1">
      <c r="B51" s="94" t="s">
        <v>
53</v>
      </c>
      <c r="C51" s="95"/>
      <c r="D51" s="61">
        <v>
312</v>
      </c>
      <c r="E51" s="69">
        <v>
217</v>
      </c>
      <c r="F51" s="45">
        <f t="shared" si="0"/>
        <v>
95</v>
      </c>
      <c r="G51" s="37">
        <f>
IF(AND(E51=0,D51=0),0,IF(AND(D51&gt;0,E51=0),"皆増",IF(AND(D51=0,E51&gt;0),"皆減",ROUND(F51/E51*100,1))))</f>
        <v>
43.8</v>
      </c>
      <c r="H51" s="15"/>
    </row>
    <row r="52" spans="2:8" ht="12.75" customHeight="1">
      <c r="B52" s="96" t="s">
        <v>
58</v>
      </c>
      <c r="C52" s="97"/>
      <c r="D52" s="62">
        <v>
199.1</v>
      </c>
      <c r="E52" s="70">
        <v>
360.3</v>
      </c>
      <c r="F52" s="46">
        <f t="shared" si="0"/>
        <v>
-161.20000000000002</v>
      </c>
      <c r="G52" s="47">
        <f>
IF(AND(E52=0,D52=0),0,IF(AND(D52&gt;0,E52=0),"皆増",IF(AND(D52=0,E52&gt;0),"皆減",ROUND(F52/E52*100,1))))</f>
        <v>
-44.7</v>
      </c>
      <c r="H52" s="15"/>
    </row>
    <row r="53" spans="2:8" ht="12.75" customHeight="1" thickBot="1">
      <c r="B53" s="102" t="s">
        <v>
56</v>
      </c>
      <c r="C53" s="103"/>
      <c r="D53" s="63">
        <v>
0</v>
      </c>
      <c r="E53" s="71">
        <v>
7409</v>
      </c>
      <c r="F53" s="48">
        <f t="shared" si="0"/>
        <v>
-7409</v>
      </c>
      <c r="G53" s="49" t="str">
        <f>
IF(AND(E53=0,D53=0),0,IF(AND(D53&gt;0,E53=0),"皆増",IF(AND(D53=0,E53&gt;0),"皆減",ROUND(F53/E53*100,1))))</f>
        <v>
皆減</v>
      </c>
      <c r="H53" s="15"/>
    </row>
    <row r="54" spans="2:8" ht="18" customHeight="1" thickBot="1">
      <c r="B54" s="98" t="s">
        <v>
59</v>
      </c>
      <c r="C54" s="99"/>
      <c r="D54" s="50">
        <f>
SUM(D48:D53)</f>
        <v>
717.2</v>
      </c>
      <c r="E54" s="72">
        <f>
SUM(E48:E53)</f>
        <v>
9665.4</v>
      </c>
      <c r="F54" s="51">
        <f>
D54-E54</f>
        <v>
-8948.1999999999989</v>
      </c>
      <c r="G54" s="52">
        <f>
IF(AND(E54=0,D54=0),0,IF(AND(D54&gt;0,E54=0),"皆増",IF(AND(D54=0,E54&gt;0),"皆減",ROUND(F54/E54*100,1))))</f>
        <v>
-92.6</v>
      </c>
    </row>
    <row r="55" spans="2:8" ht="18" customHeight="1" thickTop="1" thickBot="1">
      <c r="B55" s="89" t="s">
        <v>
8</v>
      </c>
      <c r="C55" s="90"/>
      <c r="D55" s="38">
        <f>
D47+D54</f>
        <v>
100637.10199999998</v>
      </c>
      <c r="E55" s="66">
        <f>
E47+E54</f>
        <v>
101765.19299999997</v>
      </c>
      <c r="F55" s="39">
        <f>
D55-E55</f>
        <v>
-1128.0909999999858</v>
      </c>
      <c r="G55" s="53">
        <f t="shared" si="1"/>
        <v>
-1.1000000000000001</v>
      </c>
    </row>
    <row r="56" spans="2:8" ht="18" customHeight="1">
      <c r="B56" s="16"/>
      <c r="C56" s="25"/>
      <c r="D56" s="26"/>
      <c r="E56" s="26"/>
      <c r="F56" s="27"/>
      <c r="G56" s="28"/>
    </row>
    <row r="57" spans="2:8" ht="8.25" customHeight="1">
      <c r="C57" s="2"/>
      <c r="H57" s="15"/>
    </row>
    <row r="58" spans="2:8">
      <c r="H58" s="15"/>
    </row>
    <row r="59" spans="2:8">
      <c r="B59" s="15"/>
      <c r="C59" s="15"/>
      <c r="D59" s="18"/>
      <c r="E59" s="19"/>
      <c r="F59" s="20"/>
      <c r="G59" s="21"/>
      <c r="H59" s="15"/>
    </row>
    <row r="60" spans="2:8">
      <c r="B60" s="15"/>
      <c r="C60" s="15"/>
      <c r="D60" s="18"/>
      <c r="E60" s="19"/>
      <c r="F60" s="20"/>
      <c r="G60" s="21"/>
      <c r="H60" s="15"/>
    </row>
    <row r="61" spans="2:8">
      <c r="B61" s="15"/>
      <c r="C61" s="15"/>
      <c r="D61" s="19"/>
      <c r="E61" s="19"/>
      <c r="F61" s="20"/>
      <c r="G61" s="21"/>
      <c r="H61" s="15"/>
    </row>
  </sheetData>
  <sheetProtection selectLockedCells="1"/>
  <customSheetViews>
    <customSheetView guid="{0B6141FA-2B47-4C7C-8EFC-5DC2FB9D0975}" fitToPage="1" printArea="1" topLeftCell="A34">
      <selection activeCell="E60" sqref="E60"/>
      <rowBreaks count="1" manualBreakCount="1">
        <brk id="57" max="7" man="1"/>
      </rowBreaks>
      <pageMargins left="0.9055118110236221" right="0.55118110236220474" top="0.47244094488188981" bottom="0.74803149606299213" header="0.47244094488188981" footer="0.74803149606299213"/>
      <headerFooter alignWithMargins="0"/>
    </customSheetView>
    <customSheetView guid="{4D234F52-6052-44E7-8723-FA87F43FBFCB}" showPageBreaks="1" fitToPage="1" printArea="1" view="pageBreakPreview">
      <selection activeCell="D3" sqref="D3"/>
      <rowBreaks count="1" manualBreakCount="1">
        <brk id="56" max="7" man="1"/>
      </rowBreaks>
      <pageMargins left="0.9055118110236221" right="0.55118110236220474" top="0.47244094488188981" bottom="0.74803149606299213" header="0.47244094488188981" footer="0.74803149606299213"/>
      <headerFooter alignWithMargins="0"/>
    </customSheetView>
  </customSheetViews>
  <mergeCells count="50">
    <mergeCell ref="B55:C55"/>
    <mergeCell ref="B42:C42"/>
    <mergeCell ref="B43:C43"/>
    <mergeCell ref="B44:C44"/>
    <mergeCell ref="B45:C45"/>
    <mergeCell ref="B46:C46"/>
    <mergeCell ref="B47:C47"/>
    <mergeCell ref="B50:C50"/>
    <mergeCell ref="B51:C51"/>
    <mergeCell ref="B52:C52"/>
    <mergeCell ref="B54:C54"/>
    <mergeCell ref="B49:C49"/>
    <mergeCell ref="B53:C53"/>
    <mergeCell ref="B48:C48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3"/>
  <pageMargins left="0.9055118110236221" right="0.55118110236220474" top="0.47244094488188981" bottom="0.74803149606299213" header="0.47244094488188981" footer="0.74803149606299213"/>
  <headerFooter alignWithMargins="0"/>
  <rowBreaks count="1" manualBreakCount="1">
    <brk id="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(5)ｱ</vt:lpstr>
      <vt:lpstr>'(5)ｱ'!Print_Area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2022-08-30T05:06:06Z</cp:lastPrinted>
  <dcterms:created xsi:type="dcterms:W3CDTF">2006-09-16T00:00:00Z</dcterms:created>
  <dcterms:modified xsi:type="dcterms:W3CDTF">2022-08-30T05:06:13Z</dcterms:modified>
</cp:coreProperties>
</file>