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ドキュメント\ミノワ作業2022\220830区市町村\材料＿02財政\excel02財政\"/>
    </mc:Choice>
  </mc:AlternateContent>
  <xr:revisionPtr revIDLastSave="0" documentId="13_ncr:1_{0CFBF4C1-D006-4477-B264-88BF7BF23582}" xr6:coauthVersionLast="47" xr6:coauthVersionMax="47" xr10:uidLastSave="{00000000-0000-0000-0000-000000000000}"/>
  <bookViews>
    <workbookView xWindow="2760" yWindow="1185" windowWidth="25275" windowHeight="16215" tabRatio="840" xr2:uid="{00000000-000D-0000-FFFF-FFFF00000000}"/>
  </bookViews>
  <sheets>
    <sheet name="(5)ｲ" sheetId="22" r:id="rId1"/>
  </sheets>
  <definedNames>
    <definedName name="_２①_下水道">#REF!</definedName>
    <definedName name="itiran">#REF!</definedName>
    <definedName name="_xlnm.Print_Area" localSheetId="0">'(5)ｲ'!$A$1:$F$47</definedName>
    <definedName name="_xlnm.Print_Area">#REF!</definedName>
    <definedName name="X01Y01_50">#REF!</definedName>
    <definedName name="X01Y02_50">#REF!</definedName>
    <definedName name="X01Y03_50">#REF!</definedName>
    <definedName name="X01Y04_50">#REF!</definedName>
    <definedName name="X01Y05_50">#REF!</definedName>
    <definedName name="X01Y06_50">#REF!</definedName>
    <definedName name="X01Y07_50">#REF!</definedName>
    <definedName name="X01Y08_50">#REF!</definedName>
    <definedName name="X01Y09_50">#REF!</definedName>
    <definedName name="X01Y10_50">#REF!</definedName>
    <definedName name="X01Y11_50">#REF!</definedName>
    <definedName name="X01Y12_50">#REF!</definedName>
    <definedName name="X01Y13_50">#REF!</definedName>
    <definedName name="X01Y14_50">#REF!</definedName>
    <definedName name="X01Y15_50">#REF!</definedName>
    <definedName name="X01Y16_50">#REF!</definedName>
    <definedName name="X01Y17_50">#REF!</definedName>
    <definedName name="X01Y18_50">#REF!</definedName>
    <definedName name="X01Y19_50">#REF!</definedName>
    <definedName name="X01Y20_50">#REF!</definedName>
    <definedName name="X01Y21_50">#REF!</definedName>
    <definedName name="X01Y22_50">#REF!</definedName>
    <definedName name="X01Y23_50">#REF!</definedName>
    <definedName name="X01Y24_50">#REF!</definedName>
    <definedName name="X01Y25_50">#REF!</definedName>
    <definedName name="X01Y26_50">#REF!</definedName>
    <definedName name="X01Y27_50">#REF!</definedName>
    <definedName name="X01Y28_50">#REF!</definedName>
    <definedName name="X01Y29_50">#REF!</definedName>
    <definedName name="X01Y30_50">#REF!</definedName>
    <definedName name="X01Y31_50">#REF!</definedName>
    <definedName name="X01Y32_50">#REF!</definedName>
    <definedName name="X01Y33_50">#REF!</definedName>
    <definedName name="X01Y34_50">#REF!</definedName>
    <definedName name="X01Y35_50">#REF!</definedName>
    <definedName name="X01Y36_50">#REF!</definedName>
    <definedName name="X01Y37_50">#REF!</definedName>
    <definedName name="X01Y38_50">#REF!</definedName>
    <definedName name="X01Y39_50">#REF!</definedName>
    <definedName name="X01Y40_50">#REF!</definedName>
    <definedName name="X01Y41_50">#REF!</definedName>
    <definedName name="X01Y42_50">#REF!</definedName>
    <definedName name="X01Y43_50">#REF!</definedName>
    <definedName name="X01Y44_50">#REF!</definedName>
    <definedName name="X01Y45_50">#REF!</definedName>
    <definedName name="X01Y46_50">#REF!</definedName>
    <definedName name="X01Y47_50">#REF!</definedName>
    <definedName name="X02Y01_50">#REF!</definedName>
    <definedName name="X02Y02_50">#REF!</definedName>
    <definedName name="X02Y03_50">#REF!</definedName>
    <definedName name="X02Y04_50">#REF!</definedName>
    <definedName name="X02Y05_50">#REF!</definedName>
    <definedName name="X02Y06_50">#REF!</definedName>
    <definedName name="X02Y07_50">#REF!</definedName>
    <definedName name="X02Y08_50">#REF!</definedName>
    <definedName name="X02Y09_50">#REF!</definedName>
    <definedName name="X02Y10_50">#REF!</definedName>
    <definedName name="X02Y11_50">#REF!</definedName>
    <definedName name="X02Y12_50">#REF!</definedName>
    <definedName name="X02Y13_50">#REF!</definedName>
    <definedName name="X02Y14_50">#REF!</definedName>
    <definedName name="X02Y15_50">#REF!</definedName>
    <definedName name="X02Y16_50">#REF!</definedName>
    <definedName name="X02Y17_50">#REF!</definedName>
    <definedName name="X02Y18_50">#REF!</definedName>
    <definedName name="X02Y19_50">#REF!</definedName>
    <definedName name="X02Y20_50">#REF!</definedName>
    <definedName name="X02Y21_50">#REF!</definedName>
    <definedName name="X02Y22_50">#REF!</definedName>
    <definedName name="X02Y23_50">#REF!</definedName>
    <definedName name="X02Y24_50">#REF!</definedName>
    <definedName name="X02Y25_50">#REF!</definedName>
    <definedName name="X02Y26_50">#REF!</definedName>
    <definedName name="X02Y27_50">#REF!</definedName>
    <definedName name="X02Y28_50">#REF!</definedName>
    <definedName name="X02Y29_50">#REF!</definedName>
    <definedName name="X02Y30_50">#REF!</definedName>
    <definedName name="X02Y31_50">#REF!</definedName>
    <definedName name="X02Y32_50">#REF!</definedName>
    <definedName name="X02Y33_50">#REF!</definedName>
    <definedName name="X02Y34_50">#REF!</definedName>
    <definedName name="X02Y35_50">#REF!</definedName>
    <definedName name="X02Y36_50">#REF!</definedName>
    <definedName name="X02Y37_50">#REF!</definedName>
    <definedName name="X02Y38_50">#REF!</definedName>
    <definedName name="X02Y39_50">#REF!</definedName>
    <definedName name="X02Y40_50">#REF!</definedName>
    <definedName name="X02Y41_50">#REF!</definedName>
    <definedName name="X02Y42_50">#REF!</definedName>
    <definedName name="X02Y43_50">#REF!</definedName>
    <definedName name="X02Y44_50">#REF!</definedName>
    <definedName name="X02Y45_50">#REF!</definedName>
    <definedName name="X02Y46_50">#REF!</definedName>
    <definedName name="X02Y47_50">#REF!</definedName>
    <definedName name="X03Y01_50">#REF!</definedName>
    <definedName name="X03Y02_50">#REF!</definedName>
    <definedName name="X03Y03_50">#REF!</definedName>
    <definedName name="X03Y04_50">#REF!</definedName>
    <definedName name="X03Y05_50">#REF!</definedName>
    <definedName name="X03Y06_50">#REF!</definedName>
    <definedName name="X03Y07_50">#REF!</definedName>
    <definedName name="X03Y08_50">#REF!</definedName>
    <definedName name="X03Y09_50">#REF!</definedName>
    <definedName name="X03Y10_50">#REF!</definedName>
    <definedName name="X03Y11_50">#REF!</definedName>
    <definedName name="X03Y12_50">#REF!</definedName>
    <definedName name="X03Y13_50">#REF!</definedName>
    <definedName name="X03Y14_50">#REF!</definedName>
    <definedName name="X03Y15_50">#REF!</definedName>
    <definedName name="X03Y16_50">#REF!</definedName>
    <definedName name="X03Y17_50">#REF!</definedName>
    <definedName name="X03Y18_50">#REF!</definedName>
    <definedName name="X03Y19_50">#REF!</definedName>
    <definedName name="X03Y20_50">#REF!</definedName>
    <definedName name="X03Y21_50">#REF!</definedName>
    <definedName name="X03Y22_50">#REF!</definedName>
    <definedName name="X03Y23_50">#REF!</definedName>
    <definedName name="X03Y24_50">#REF!</definedName>
    <definedName name="X03Y25_50">#REF!</definedName>
    <definedName name="X03Y26_50">#REF!</definedName>
    <definedName name="X03Y27_50">#REF!</definedName>
    <definedName name="X03Y28_50">#REF!</definedName>
    <definedName name="X03Y29_50">#REF!</definedName>
    <definedName name="X03Y30_50">#REF!</definedName>
    <definedName name="X03Y31_50">#REF!</definedName>
    <definedName name="X03Y32_50">#REF!</definedName>
    <definedName name="X03Y33_50">#REF!</definedName>
    <definedName name="X03Y34_50">#REF!</definedName>
    <definedName name="X03Y35_50">#REF!</definedName>
    <definedName name="X03Y36_50">#REF!</definedName>
    <definedName name="X03Y37_50">#REF!</definedName>
    <definedName name="X03Y38_50">#REF!</definedName>
    <definedName name="X03Y39_50">#REF!</definedName>
    <definedName name="X03Y40_50">#REF!</definedName>
    <definedName name="X03Y41_50">#REF!</definedName>
    <definedName name="X03Y42_50">#REF!</definedName>
    <definedName name="X03Y43_50">#REF!</definedName>
    <definedName name="X03Y44_50">#REF!</definedName>
    <definedName name="X03Y45_50">#REF!</definedName>
    <definedName name="X03Y46_50">#REF!</definedName>
    <definedName name="X03Y47_50">#REF!</definedName>
    <definedName name="X04Y01_50">#REF!</definedName>
    <definedName name="X04Y02_50">#REF!</definedName>
    <definedName name="X04Y03_50">#REF!</definedName>
    <definedName name="X04Y04_50">#REF!</definedName>
    <definedName name="X04Y05_50">#REF!</definedName>
    <definedName name="X04Y06_50">#REF!</definedName>
    <definedName name="X04Y07_50">#REF!</definedName>
    <definedName name="X04Y08_50">#REF!</definedName>
    <definedName name="X04Y09_50">#REF!</definedName>
    <definedName name="X04Y10_50">#REF!</definedName>
    <definedName name="X04Y11_50">#REF!</definedName>
    <definedName name="X04Y12_50">#REF!</definedName>
    <definedName name="X04Y13_50">#REF!</definedName>
    <definedName name="X04Y14_50">#REF!</definedName>
    <definedName name="X04Y15_50">#REF!</definedName>
    <definedName name="X04Y16_50">#REF!</definedName>
    <definedName name="X04Y17_50">#REF!</definedName>
    <definedName name="X04Y18_50">#REF!</definedName>
    <definedName name="X04Y19_50">#REF!</definedName>
    <definedName name="X04Y20_50">#REF!</definedName>
    <definedName name="X04Y21_50">#REF!</definedName>
    <definedName name="X04Y22_50">#REF!</definedName>
    <definedName name="X04Y23_50">#REF!</definedName>
    <definedName name="X04Y24_50">#REF!</definedName>
    <definedName name="X04Y25_50">#REF!</definedName>
    <definedName name="X04Y26_50">#REF!</definedName>
    <definedName name="X04Y27_50">#REF!</definedName>
    <definedName name="X04Y28_50">#REF!</definedName>
    <definedName name="X04Y29_50">#REF!</definedName>
    <definedName name="X04Y30_50">#REF!</definedName>
    <definedName name="X04Y31_50">#REF!</definedName>
    <definedName name="X04Y32_50">#REF!</definedName>
    <definedName name="X04Y33_50">#REF!</definedName>
    <definedName name="X04Y34_50">#REF!</definedName>
    <definedName name="X04Y35_50">#REF!</definedName>
    <definedName name="X04Y36_50">#REF!</definedName>
    <definedName name="X04Y37_50">#REF!</definedName>
    <definedName name="X04Y38_50">#REF!</definedName>
    <definedName name="X04Y39_50">#REF!</definedName>
    <definedName name="X04Y40_50">#REF!</definedName>
    <definedName name="X04Y41_50">#REF!</definedName>
    <definedName name="X04Y42_50">#REF!</definedName>
    <definedName name="X04Y43_50">#REF!</definedName>
    <definedName name="X04Y44_50">#REF!</definedName>
    <definedName name="X04Y45_50">#REF!</definedName>
    <definedName name="X04Y46_50">#REF!</definedName>
    <definedName name="X04Y47_50">#REF!</definedName>
    <definedName name="X05Y01_50">#REF!</definedName>
    <definedName name="X05Y02_50">#REF!</definedName>
    <definedName name="X05Y03_50">#REF!</definedName>
    <definedName name="X05Y04_50">#REF!</definedName>
    <definedName name="X05Y05_50">#REF!</definedName>
    <definedName name="X05Y06_50">#REF!</definedName>
    <definedName name="X05Y07_50">#REF!</definedName>
    <definedName name="X05Y08_50">#REF!</definedName>
    <definedName name="X05Y09_50">#REF!</definedName>
    <definedName name="X05Y10_50">#REF!</definedName>
    <definedName name="X05Y11_50">#REF!</definedName>
    <definedName name="X05Y12_50">#REF!</definedName>
    <definedName name="X05Y13_50">#REF!</definedName>
    <definedName name="X05Y14_50">#REF!</definedName>
    <definedName name="X05Y15_50">#REF!</definedName>
    <definedName name="X05Y16_50">#REF!</definedName>
    <definedName name="X05Y17_50">#REF!</definedName>
    <definedName name="X05Y18_50">#REF!</definedName>
    <definedName name="X05Y19_50">#REF!</definedName>
    <definedName name="X05Y20_50">#REF!</definedName>
    <definedName name="X05Y21_50">#REF!</definedName>
    <definedName name="X05Y22_50">#REF!</definedName>
    <definedName name="X05Y23_50">#REF!</definedName>
    <definedName name="X05Y24_50">#REF!</definedName>
    <definedName name="X05Y25_50">#REF!</definedName>
    <definedName name="X05Y26_50">#REF!</definedName>
    <definedName name="X05Y27_50">#REF!</definedName>
    <definedName name="X05Y28_50">#REF!</definedName>
    <definedName name="X05Y29_50">#REF!</definedName>
    <definedName name="X05Y30_50">#REF!</definedName>
    <definedName name="X05Y31_50">#REF!</definedName>
    <definedName name="X05Y32_50">#REF!</definedName>
    <definedName name="X05Y33_50">#REF!</definedName>
    <definedName name="X05Y34_50">#REF!</definedName>
    <definedName name="X05Y35_50">#REF!</definedName>
    <definedName name="X05Y36_50">#REF!</definedName>
    <definedName name="X05Y37_50">#REF!</definedName>
    <definedName name="X05Y38_50">#REF!</definedName>
    <definedName name="X05Y39_50">#REF!</definedName>
    <definedName name="X05Y40_50">#REF!</definedName>
    <definedName name="X05Y41_50">#REF!</definedName>
    <definedName name="X05Y42_50">#REF!</definedName>
    <definedName name="X05Y43_50">#REF!</definedName>
    <definedName name="X05Y44_50">#REF!</definedName>
    <definedName name="X05Y45_50">#REF!</definedName>
    <definedName name="X05Y46_50">#REF!</definedName>
    <definedName name="X05Y47_50">#REF!</definedName>
    <definedName name="X06Y01_50">#REF!</definedName>
    <definedName name="X06Y02_50">#REF!</definedName>
    <definedName name="X06Y03_50">#REF!</definedName>
    <definedName name="X06Y04_50">#REF!</definedName>
    <definedName name="X06Y05_50">#REF!</definedName>
    <definedName name="X06Y06_50">#REF!</definedName>
    <definedName name="X06Y07_50">#REF!</definedName>
    <definedName name="X06Y08_50">#REF!</definedName>
    <definedName name="X06Y09_50">#REF!</definedName>
    <definedName name="X06Y10_50">#REF!</definedName>
    <definedName name="X06Y11_50">#REF!</definedName>
    <definedName name="X06Y12_50">#REF!</definedName>
    <definedName name="X06Y13_50">#REF!</definedName>
    <definedName name="X06Y14_50">#REF!</definedName>
    <definedName name="X06Y15_50">#REF!</definedName>
    <definedName name="X06Y16_50">#REF!</definedName>
    <definedName name="X06Y17_50">#REF!</definedName>
    <definedName name="X06Y18_50">#REF!</definedName>
    <definedName name="X06Y19_50">#REF!</definedName>
    <definedName name="X06Y20_50">#REF!</definedName>
    <definedName name="X06Y21_50">#REF!</definedName>
    <definedName name="X06Y22_50">#REF!</definedName>
    <definedName name="X06Y23_50">#REF!</definedName>
    <definedName name="X06Y24_50">#REF!</definedName>
    <definedName name="X06Y25_50">#REF!</definedName>
    <definedName name="X06Y26_50">#REF!</definedName>
    <definedName name="X06Y27_50">#REF!</definedName>
    <definedName name="X06Y28_50">#REF!</definedName>
    <definedName name="X06Y29_50">#REF!</definedName>
    <definedName name="X06Y30_50">#REF!</definedName>
    <definedName name="X06Y31_50">#REF!</definedName>
    <definedName name="X06Y32_50">#REF!</definedName>
    <definedName name="X06Y33_50">#REF!</definedName>
    <definedName name="X06Y34_50">#REF!</definedName>
    <definedName name="X06Y35_50">#REF!</definedName>
    <definedName name="X06Y36_50">#REF!</definedName>
    <definedName name="X06Y37_50">#REF!</definedName>
    <definedName name="X06Y38_50">#REF!</definedName>
    <definedName name="X06Y39_50">#REF!</definedName>
    <definedName name="X06Y40_50">#REF!</definedName>
    <definedName name="X06Y41_50">#REF!</definedName>
    <definedName name="X06Y42_50">#REF!</definedName>
    <definedName name="X06Y43_50">#REF!</definedName>
    <definedName name="X06Y44_50">#REF!</definedName>
    <definedName name="X06Y45_50">#REF!</definedName>
    <definedName name="X06Y46_50">#REF!</definedName>
    <definedName name="X06Y47_50">#REF!</definedName>
    <definedName name="Z_0B6141FA_2B47_4C7C_8EFC_5DC2FB9D0975_.wvu.PrintArea" localSheetId="0" hidden="1">'(5)ｲ'!$A$1:$F$47</definedName>
    <definedName name="Z_0B6141FA_2B47_4C7C_8EFC_5DC2FB9D0975_.wvu.Rows" localSheetId="0" hidden="1">'(5)ｲ'!$11:$11,'(5)ｲ'!$37:$37,'(5)ｲ'!$46:$46</definedName>
    <definedName name="Z_4D234F52_6052_44E7_8723_FA87F43FBFCB_.wvu.PrintArea" localSheetId="0" hidden="1">'(5)ｲ'!$A$1:$F$48</definedName>
    <definedName name="選択">#REF!</definedName>
  </definedNames>
  <calcPr calcId="191029"/>
  <customWorkbookViews>
    <customWorkbookView name="東京都_x000a_ - 個人用ビュー" guid="{4D234F52-6052-44E7-8723-FA87F43FBFCB}" mergeInterval="0" personalView="1" xWindow="68" yWindow="77" windowWidth="1392" windowHeight="1025" tabRatio="882" activeSheetId="29"/>
    <customWorkbookView name="東京都 - 個人用ビュー" guid="{0B6141FA-2B47-4C7C-8EFC-5DC2FB9D0975}" mergeInterval="0" personalView="1" maximized="1" xWindow="-9" yWindow="-9" windowWidth="1938" windowHeight="1048" tabRatio="84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41" i="22" l="1"/>
  <c r="F41" i="22"/>
  <c r="C35" i="22"/>
  <c r="E43" i="22"/>
  <c r="F43" i="22"/>
  <c r="C6" i="22"/>
  <c r="F25" i="22" l="1"/>
  <c r="E25" i="22"/>
  <c r="D6" i="22" l="1"/>
  <c r="D35" i="22" l="1"/>
  <c r="D28" i="22"/>
  <c r="C28" i="22"/>
  <c r="E24" i="22"/>
  <c r="F24" i="22" s="1"/>
  <c r="E8" i="22"/>
  <c r="F8" i="22" s="1"/>
  <c r="C47" i="22" l="1"/>
  <c r="E23" i="22" l="1"/>
  <c r="F23" i="22" s="1"/>
  <c r="E19" i="22" l="1"/>
  <c r="F19" i="22" s="1"/>
  <c r="F46" i="22" l="1"/>
  <c r="E46" i="22"/>
  <c r="F44" i="22"/>
  <c r="E44" i="22"/>
  <c r="E42" i="22"/>
  <c r="F42" i="22" s="1"/>
  <c r="F40" i="22"/>
  <c r="E40" i="22"/>
  <c r="F39" i="22"/>
  <c r="E39" i="22"/>
  <c r="E38" i="22"/>
  <c r="F38" i="22" s="1"/>
  <c r="F37" i="22"/>
  <c r="E37" i="22"/>
  <c r="F45" i="22"/>
  <c r="E45" i="22"/>
  <c r="F36" i="22"/>
  <c r="E36" i="22"/>
  <c r="F34" i="22"/>
  <c r="E34" i="22"/>
  <c r="E33" i="22"/>
  <c r="F33" i="22" s="1"/>
  <c r="E32" i="22"/>
  <c r="F32" i="22" s="1"/>
  <c r="E31" i="22"/>
  <c r="F31" i="22" s="1"/>
  <c r="E30" i="22"/>
  <c r="F30" i="22" s="1"/>
  <c r="E29" i="22"/>
  <c r="F29" i="22" s="1"/>
  <c r="E27" i="22"/>
  <c r="F27" i="22" s="1"/>
  <c r="E26" i="22"/>
  <c r="F26" i="22" s="1"/>
  <c r="E22" i="22"/>
  <c r="F22" i="22" s="1"/>
  <c r="E21" i="22"/>
  <c r="F21" i="22" s="1"/>
  <c r="E20" i="22"/>
  <c r="F20" i="22" s="1"/>
  <c r="E18" i="22"/>
  <c r="F18" i="22" s="1"/>
  <c r="E17" i="22"/>
  <c r="F17" i="22" s="1"/>
  <c r="E16" i="22"/>
  <c r="F16" i="22" s="1"/>
  <c r="E15" i="22"/>
  <c r="F15" i="22" s="1"/>
  <c r="E14" i="22"/>
  <c r="F14" i="22" s="1"/>
  <c r="E13" i="22"/>
  <c r="F13" i="22" s="1"/>
  <c r="E12" i="22"/>
  <c r="F12" i="22" s="1"/>
  <c r="E11" i="22"/>
  <c r="F11" i="22" s="1"/>
  <c r="E10" i="22"/>
  <c r="F10" i="22" s="1"/>
  <c r="E9" i="22"/>
  <c r="F9" i="22" s="1"/>
  <c r="E7" i="22"/>
  <c r="F7" i="22" s="1"/>
  <c r="E28" i="22" l="1"/>
  <c r="F28" i="22" s="1"/>
  <c r="E35" i="22"/>
  <c r="F35" i="22" s="1"/>
  <c r="D47" i="22"/>
  <c r="E6" i="22"/>
  <c r="F6" i="22" s="1"/>
  <c r="E47" i="22" l="1"/>
  <c r="F47" i="22" s="1"/>
</calcChain>
</file>

<file path=xl/sharedStrings.xml><?xml version="1.0" encoding="utf-8"?>
<sst xmlns="http://schemas.openxmlformats.org/spreadsheetml/2006/main" count="54" uniqueCount="54">
  <si>
    <t>増  減</t>
  </si>
  <si>
    <t xml:space="preserve"> 増減率</t>
  </si>
  <si>
    <t>公共事業等</t>
    <rPh sb="4" eb="5">
      <t>トウ</t>
    </rPh>
    <phoneticPr fontId="4"/>
  </si>
  <si>
    <t>教育・福祉（学校教育施設等整備事業）</t>
    <rPh sb="0" eb="2">
      <t>キョウイク</t>
    </rPh>
    <rPh sb="3" eb="5">
      <t>フクシ</t>
    </rPh>
    <rPh sb="6" eb="8">
      <t>ガッコウ</t>
    </rPh>
    <rPh sb="8" eb="10">
      <t>キョウイク</t>
    </rPh>
    <rPh sb="10" eb="12">
      <t>シセツ</t>
    </rPh>
    <rPh sb="12" eb="13">
      <t>ナド</t>
    </rPh>
    <rPh sb="13" eb="15">
      <t>セイビ</t>
    </rPh>
    <rPh sb="15" eb="17">
      <t>ジギョウ</t>
    </rPh>
    <phoneticPr fontId="12"/>
  </si>
  <si>
    <t>教育・福祉（社会福祉施設整備事業）</t>
    <rPh sb="0" eb="2">
      <t>キョウイク</t>
    </rPh>
    <rPh sb="3" eb="5">
      <t>フクシ</t>
    </rPh>
    <rPh sb="6" eb="8">
      <t>シャカイ</t>
    </rPh>
    <rPh sb="8" eb="10">
      <t>フクシ</t>
    </rPh>
    <rPh sb="10" eb="12">
      <t>シセツ</t>
    </rPh>
    <rPh sb="12" eb="14">
      <t>セイビ</t>
    </rPh>
    <rPh sb="14" eb="16">
      <t>ジギョウ</t>
    </rPh>
    <phoneticPr fontId="12"/>
  </si>
  <si>
    <t>教育・福祉（一般廃棄物処理事業）</t>
    <rPh sb="0" eb="2">
      <t>キョウイク</t>
    </rPh>
    <rPh sb="3" eb="5">
      <t>フクシ</t>
    </rPh>
    <rPh sb="6" eb="8">
      <t>イッパン</t>
    </rPh>
    <rPh sb="8" eb="11">
      <t>ハイキブツ</t>
    </rPh>
    <rPh sb="11" eb="13">
      <t>ショリ</t>
    </rPh>
    <rPh sb="13" eb="15">
      <t>ジギョウ</t>
    </rPh>
    <phoneticPr fontId="12"/>
  </si>
  <si>
    <t>教育・福祉（一般補助施設整備等事業）</t>
    <rPh sb="0" eb="2">
      <t>キョウイク</t>
    </rPh>
    <rPh sb="3" eb="5">
      <t>フクシ</t>
    </rPh>
    <rPh sb="6" eb="8">
      <t>イッパン</t>
    </rPh>
    <rPh sb="8" eb="10">
      <t>ホジョ</t>
    </rPh>
    <rPh sb="10" eb="12">
      <t>シセツ</t>
    </rPh>
    <rPh sb="12" eb="14">
      <t>セイビ</t>
    </rPh>
    <rPh sb="14" eb="15">
      <t>ナド</t>
    </rPh>
    <rPh sb="15" eb="17">
      <t>ジギョウ</t>
    </rPh>
    <phoneticPr fontId="12"/>
  </si>
  <si>
    <t>教育・福祉（施設整備事業（一般財源化分））</t>
    <rPh sb="0" eb="2">
      <t>キョウイク</t>
    </rPh>
    <rPh sb="3" eb="5">
      <t>フクシ</t>
    </rPh>
    <rPh sb="6" eb="8">
      <t>シセツ</t>
    </rPh>
    <rPh sb="8" eb="12">
      <t>セイビジギョウ</t>
    </rPh>
    <rPh sb="13" eb="15">
      <t>イッパン</t>
    </rPh>
    <rPh sb="15" eb="18">
      <t>ザイゲンカ</t>
    </rPh>
    <rPh sb="18" eb="19">
      <t>ブン</t>
    </rPh>
    <phoneticPr fontId="12"/>
  </si>
  <si>
    <t>一般単独（一般事業・一般分）</t>
    <rPh sb="0" eb="2">
      <t>ジギョウ</t>
    </rPh>
    <rPh sb="10" eb="12">
      <t>イッパン</t>
    </rPh>
    <rPh sb="12" eb="13">
      <t>ブン</t>
    </rPh>
    <phoneticPr fontId="4"/>
  </si>
  <si>
    <t>一般単独（地域活性化事業）</t>
    <rPh sb="0" eb="2">
      <t>ジギョウ</t>
    </rPh>
    <rPh sb="5" eb="6">
      <t>チ</t>
    </rPh>
    <rPh sb="6" eb="7">
      <t>イキ</t>
    </rPh>
    <phoneticPr fontId="4"/>
  </si>
  <si>
    <t>一般単独（防災対策事業）</t>
    <rPh sb="0" eb="2">
      <t>ジギョウ</t>
    </rPh>
    <rPh sb="5" eb="7">
      <t>ボウサイ</t>
    </rPh>
    <phoneticPr fontId="4"/>
  </si>
  <si>
    <t>水道事業（上水道事業）</t>
    <rPh sb="5" eb="6">
      <t>ウエ</t>
    </rPh>
    <rPh sb="6" eb="8">
      <t>スイドウ</t>
    </rPh>
    <rPh sb="8" eb="10">
      <t>ジギョウ</t>
    </rPh>
    <phoneticPr fontId="4"/>
  </si>
  <si>
    <t>水道事業（簡易水道事業）</t>
    <rPh sb="0" eb="2">
      <t>スイドウ</t>
    </rPh>
    <rPh sb="2" eb="4">
      <t>ジギョウ</t>
    </rPh>
    <rPh sb="5" eb="7">
      <t>カンイ</t>
    </rPh>
    <rPh sb="7" eb="9">
      <t>スイドウ</t>
    </rPh>
    <rPh sb="9" eb="11">
      <t>ジギョウ</t>
    </rPh>
    <phoneticPr fontId="4"/>
  </si>
  <si>
    <t>観光その他事業</t>
    <rPh sb="0" eb="2">
      <t>カンコウ</t>
    </rPh>
    <rPh sb="4" eb="5">
      <t>タ</t>
    </rPh>
    <phoneticPr fontId="4"/>
  </si>
  <si>
    <t>その他の地方債</t>
    <rPh sb="2" eb="3">
      <t>タ</t>
    </rPh>
    <rPh sb="4" eb="6">
      <t>チホウ</t>
    </rPh>
    <rPh sb="6" eb="7">
      <t>サイ</t>
    </rPh>
    <phoneticPr fontId="4"/>
  </si>
  <si>
    <t>借換債（通常分）</t>
    <rPh sb="4" eb="6">
      <t>ツウジョウ</t>
    </rPh>
    <rPh sb="6" eb="7">
      <t>ブン</t>
    </rPh>
    <phoneticPr fontId="4"/>
  </si>
  <si>
    <t>全国防災事業</t>
    <rPh sb="0" eb="2">
      <t>ゼンコク</t>
    </rPh>
    <rPh sb="2" eb="4">
      <t>ボウサイ</t>
    </rPh>
    <rPh sb="4" eb="6">
      <t>ジギョウ</t>
    </rPh>
    <phoneticPr fontId="12"/>
  </si>
  <si>
    <t>一般単独（緊急防災・減災事業）</t>
    <rPh sb="0" eb="2">
      <t>ジギョウ</t>
    </rPh>
    <rPh sb="5" eb="7">
      <t>キンキュウ</t>
    </rPh>
    <rPh sb="7" eb="9">
      <t>ボウサイ</t>
    </rPh>
    <rPh sb="10" eb="12">
      <t>ゲンサイ</t>
    </rPh>
    <rPh sb="12" eb="14">
      <t>ジギョウ</t>
    </rPh>
    <phoneticPr fontId="4"/>
  </si>
  <si>
    <t>公営企業借換債</t>
    <rPh sb="0" eb="2">
      <t>コウエイ</t>
    </rPh>
    <rPh sb="2" eb="4">
      <t>キギョウ</t>
    </rPh>
    <rPh sb="4" eb="7">
      <t>カリカエサイ</t>
    </rPh>
    <rPh sb="6" eb="7">
      <t>サイ</t>
    </rPh>
    <phoneticPr fontId="4"/>
  </si>
  <si>
    <t>退職手当債</t>
    <rPh sb="0" eb="1">
      <t>タイ</t>
    </rPh>
    <rPh sb="1" eb="2">
      <t>ショク</t>
    </rPh>
    <rPh sb="2" eb="3">
      <t>テ</t>
    </rPh>
    <rPh sb="3" eb="4">
      <t>トウ</t>
    </rPh>
    <phoneticPr fontId="4"/>
  </si>
  <si>
    <t>国の予算等貸付金債</t>
    <rPh sb="0" eb="1">
      <t>クニ</t>
    </rPh>
    <rPh sb="2" eb="3">
      <t>ヨ</t>
    </rPh>
    <rPh sb="3" eb="4">
      <t>ザン</t>
    </rPh>
    <rPh sb="4" eb="5">
      <t>トウ</t>
    </rPh>
    <rPh sb="5" eb="6">
      <t>カシ</t>
    </rPh>
    <rPh sb="6" eb="7">
      <t>ヅケ</t>
    </rPh>
    <rPh sb="7" eb="8">
      <t>キン</t>
    </rPh>
    <rPh sb="8" eb="9">
      <t>サイ</t>
    </rPh>
    <phoneticPr fontId="4"/>
  </si>
  <si>
    <t>減収補塡債</t>
    <rPh sb="1" eb="2">
      <t>オサム</t>
    </rPh>
    <rPh sb="3" eb="4">
      <t>ウズ</t>
    </rPh>
    <phoneticPr fontId="4"/>
  </si>
  <si>
    <t>A</t>
    <phoneticPr fontId="4"/>
  </si>
  <si>
    <t>B</t>
    <phoneticPr fontId="4"/>
  </si>
  <si>
    <t>C=A-B</t>
    <phoneticPr fontId="4"/>
  </si>
  <si>
    <t xml:space="preserve">                 (単位：百万円、％)</t>
    <phoneticPr fontId="4"/>
  </si>
  <si>
    <t>事  業  債</t>
    <phoneticPr fontId="4"/>
  </si>
  <si>
    <t>C/B</t>
    <phoneticPr fontId="4"/>
  </si>
  <si>
    <t xml:space="preserve"> 一 般 会 計 債</t>
    <phoneticPr fontId="4"/>
  </si>
  <si>
    <t>公営住宅建設事業</t>
    <phoneticPr fontId="4"/>
  </si>
  <si>
    <t>災害復旧事業</t>
    <phoneticPr fontId="4"/>
  </si>
  <si>
    <t>一般単独（地方道路等整備事業）</t>
    <phoneticPr fontId="4"/>
  </si>
  <si>
    <t>辺地及び過疎対策事業</t>
    <phoneticPr fontId="4"/>
  </si>
  <si>
    <t>公共用地先行取得等事業</t>
    <phoneticPr fontId="4"/>
  </si>
  <si>
    <t xml:space="preserve"> 公 営 企 業 債</t>
    <phoneticPr fontId="4"/>
  </si>
  <si>
    <t>病院事業・介護サービス事業</t>
    <phoneticPr fontId="4"/>
  </si>
  <si>
    <t>地域開発事業</t>
    <phoneticPr fontId="4"/>
  </si>
  <si>
    <t>下水道事業</t>
    <phoneticPr fontId="4"/>
  </si>
  <si>
    <t>被災施設借換債</t>
    <phoneticPr fontId="4"/>
  </si>
  <si>
    <t>特定被災地方公共団体借換債</t>
    <phoneticPr fontId="4"/>
  </si>
  <si>
    <t>臨時財政対策債</t>
    <phoneticPr fontId="4"/>
  </si>
  <si>
    <t>借換債（公的資金補償金免除繰上償還）</t>
    <phoneticPr fontId="4"/>
  </si>
  <si>
    <t>合    　　　　 計</t>
    <phoneticPr fontId="4"/>
  </si>
  <si>
    <t>一般単独（一般事業・第三セクター等改革推進債）</t>
    <rPh sb="0" eb="2">
      <t>ジギョウ</t>
    </rPh>
    <rPh sb="10" eb="11">
      <t>ダイ</t>
    </rPh>
    <rPh sb="11" eb="12">
      <t>サン</t>
    </rPh>
    <rPh sb="16" eb="17">
      <t>ナド</t>
    </rPh>
    <rPh sb="17" eb="19">
      <t>カイカク</t>
    </rPh>
    <rPh sb="19" eb="21">
      <t>スイシン</t>
    </rPh>
    <rPh sb="21" eb="22">
      <t>サイ</t>
    </rPh>
    <phoneticPr fontId="4"/>
  </si>
  <si>
    <t>同意等額</t>
    <rPh sb="0" eb="2">
      <t>ドウイ</t>
    </rPh>
    <rPh sb="2" eb="3">
      <t>トウ</t>
    </rPh>
    <rPh sb="3" eb="4">
      <t>ガク</t>
    </rPh>
    <phoneticPr fontId="3"/>
  </si>
  <si>
    <t>一般単独（公共施設等適正管理推進事業）</t>
    <rPh sb="0" eb="2">
      <t>ジギョウ</t>
    </rPh>
    <rPh sb="5" eb="7">
      <t>コウキョウ</t>
    </rPh>
    <rPh sb="7" eb="9">
      <t>シセツ</t>
    </rPh>
    <rPh sb="9" eb="10">
      <t>トウ</t>
    </rPh>
    <rPh sb="10" eb="12">
      <t>テキセイ</t>
    </rPh>
    <rPh sb="12" eb="14">
      <t>カンリ</t>
    </rPh>
    <rPh sb="14" eb="16">
      <t>スイシン</t>
    </rPh>
    <rPh sb="16" eb="18">
      <t>ジギョウ</t>
    </rPh>
    <phoneticPr fontId="4"/>
  </si>
  <si>
    <t>防災・減災・国土強靭化緊急対策事業</t>
    <phoneticPr fontId="3"/>
  </si>
  <si>
    <t>緊急自然災害防止対策事業</t>
    <phoneticPr fontId="3"/>
  </si>
  <si>
    <t>元年度</t>
    <rPh sb="0" eb="1">
      <t>ガン</t>
    </rPh>
    <rPh sb="1" eb="3">
      <t>ネンド</t>
    </rPh>
    <phoneticPr fontId="4"/>
  </si>
  <si>
    <t>緊急浚渫推進事業</t>
    <rPh sb="0" eb="2">
      <t>キンキュウ</t>
    </rPh>
    <rPh sb="2" eb="4">
      <t>シュンセツ</t>
    </rPh>
    <rPh sb="4" eb="6">
      <t>スイシン</t>
    </rPh>
    <rPh sb="6" eb="8">
      <t>ジギョウ</t>
    </rPh>
    <phoneticPr fontId="3"/>
  </si>
  <si>
    <t>２年度</t>
    <rPh sb="1" eb="3">
      <t>ネンド</t>
    </rPh>
    <phoneticPr fontId="4"/>
  </si>
  <si>
    <t>特別減収対策債</t>
    <rPh sb="0" eb="2">
      <t>トクベツ</t>
    </rPh>
    <rPh sb="2" eb="4">
      <t>ゲンシュウ</t>
    </rPh>
    <rPh sb="4" eb="6">
      <t>タイサク</t>
    </rPh>
    <rPh sb="6" eb="7">
      <t>サイ</t>
    </rPh>
    <phoneticPr fontId="3"/>
  </si>
  <si>
    <t>猶予特例債</t>
    <rPh sb="0" eb="2">
      <t>ユウヨ</t>
    </rPh>
    <rPh sb="2" eb="4">
      <t>トクレイ</t>
    </rPh>
    <rPh sb="4" eb="5">
      <t>サイ</t>
    </rPh>
    <phoneticPr fontId="3"/>
  </si>
  <si>
    <t>イ　令和２年度市町村債事業別同意等額調</t>
    <rPh sb="2" eb="4">
      <t>レイワ</t>
    </rPh>
    <rPh sb="5" eb="7">
      <t>ネンド</t>
    </rPh>
    <rPh sb="6" eb="7">
      <t>ド</t>
    </rPh>
    <rPh sb="7" eb="10">
      <t>シチョウソン</t>
    </rPh>
    <rPh sb="10" eb="11">
      <t>サイ</t>
    </rPh>
    <rPh sb="11" eb="13">
      <t>ジギョウ</t>
    </rPh>
    <rPh sb="13" eb="14">
      <t>ベツ</t>
    </rPh>
    <rPh sb="14" eb="16">
      <t>ドウイ</t>
    </rPh>
    <rPh sb="16" eb="17">
      <t>トウ</t>
    </rPh>
    <rPh sb="17" eb="18">
      <t>ガク</t>
    </rPh>
    <rPh sb="18" eb="19">
      <t>シラ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</si>
</sst>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,##0.0;&quot;△ &quot;#,##0.0"/>
    <numFmt numFmtId="177" formatCode="#,##0.00_);[Red]\(#,##0.00\)"/>
    <numFmt numFmtId="178" formatCode="#,##0.00;&quot;△ &quot;#,##0.00"/>
    <numFmt numFmtId="179" formatCode="#,##0.000;&quot;△&quot;#,##0.000"/>
    <numFmt numFmtId="180" formatCode="#,##0.00_ ;[Red]\-#,##0.00\ "/>
    <numFmt numFmtId="181" formatCode="#,##0.000;&quot;△ &quot;#,##0.000"/>
    <numFmt numFmtId="182" formatCode="#,##0.000_ "/>
  </numFmts>
  <fonts count="34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明朝"/>
      <family val="1"/>
      <charset val="128"/>
    </font>
    <font>
      <sz val="10"/>
      <name val="ＭＳ Ｐ明朝"/>
      <family val="1"/>
      <charset val="128"/>
    </font>
    <font>
      <sz val="14"/>
      <name val="Terminal"/>
      <family val="3"/>
      <charset val="255"/>
    </font>
    <font>
      <sz val="12"/>
      <name val="ＭＳ Ｐ明朝"/>
      <family val="1"/>
      <charset val="128"/>
    </font>
    <font>
      <sz val="9"/>
      <name val="ＭＳ Ｐ明朝"/>
      <family val="1"/>
      <charset val="128"/>
    </font>
    <font>
      <sz val="11"/>
      <name val="ＭＳ Ｐ明朝"/>
      <family val="1"/>
      <charset val="128"/>
    </font>
    <font>
      <sz val="14"/>
      <name val="ＭＳ 明朝"/>
      <family val="1"/>
      <charset val="128"/>
    </font>
    <font>
      <sz val="7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sz val="9"/>
      <name val="ＭＳ Ｐゴシック"/>
      <family val="3"/>
      <charset val="128"/>
    </font>
    <font>
      <sz val="9"/>
      <color indexed="81"/>
      <name val="MS P 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ashed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dashed">
        <color indexed="64"/>
      </top>
      <bottom style="hair">
        <color indexed="64"/>
      </bottom>
      <diagonal/>
    </border>
    <border>
      <left style="medium">
        <color indexed="64"/>
      </left>
      <right/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</borders>
  <cellStyleXfs count="57">
    <xf numFmtId="0" fontId="0" fillId="0" borderId="0"/>
    <xf numFmtId="0" fontId="2" fillId="0" borderId="0"/>
    <xf numFmtId="38" fontId="5" fillId="0" borderId="0" applyFont="0" applyFill="0" applyBorder="0" applyAlignment="0" applyProtection="0"/>
    <xf numFmtId="0" fontId="5" fillId="0" borderId="0"/>
    <xf numFmtId="0" fontId="2" fillId="0" borderId="0">
      <alignment vertical="center"/>
    </xf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>
      <alignment vertical="center"/>
    </xf>
    <xf numFmtId="0" fontId="7" fillId="0" borderId="0"/>
    <xf numFmtId="0" fontId="11" fillId="2" borderId="0"/>
    <xf numFmtId="0" fontId="6" fillId="0" borderId="0"/>
    <xf numFmtId="38" fontId="6" fillId="0" borderId="0" applyFont="0" applyFill="0" applyBorder="0" applyAlignment="0" applyProtection="0"/>
    <xf numFmtId="0" fontId="13" fillId="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21" borderId="15" applyNumberFormat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" fillId="23" borderId="16" applyNumberFormat="0" applyFont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0" fillId="24" borderId="18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38" fontId="2" fillId="0" borderId="0" applyFont="0" applyFill="0" applyBorder="0" applyAlignment="0" applyProtection="0"/>
    <xf numFmtId="0" fontId="22" fillId="0" borderId="19" applyNumberFormat="0" applyFill="0" applyAlignment="0" applyProtection="0">
      <alignment vertical="center"/>
    </xf>
    <xf numFmtId="0" fontId="23" fillId="0" borderId="20" applyNumberFormat="0" applyFill="0" applyAlignment="0" applyProtection="0">
      <alignment vertical="center"/>
    </xf>
    <xf numFmtId="0" fontId="24" fillId="0" borderId="21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6" fillId="24" borderId="23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8" borderId="18" applyNumberFormat="0" applyAlignment="0" applyProtection="0">
      <alignment vertical="center"/>
    </xf>
    <xf numFmtId="0" fontId="11" fillId="0" borderId="0"/>
    <xf numFmtId="0" fontId="29" fillId="5" borderId="0" applyNumberFormat="0" applyBorder="0" applyAlignment="0" applyProtection="0">
      <alignment vertical="center"/>
    </xf>
    <xf numFmtId="0" fontId="11" fillId="0" borderId="0"/>
    <xf numFmtId="9" fontId="2" fillId="0" borderId="0" applyFont="0" applyFill="0" applyBorder="0" applyAlignment="0" applyProtection="0"/>
    <xf numFmtId="0" fontId="1" fillId="0" borderId="0">
      <alignment vertical="center"/>
    </xf>
  </cellStyleXfs>
  <cellXfs count="77">
    <xf numFmtId="0" fontId="0" fillId="0" borderId="0" xfId="0"/>
    <xf numFmtId="0" fontId="10" fillId="0" borderId="0" xfId="1" applyFont="1" applyBorder="1" applyAlignment="1">
      <alignment vertical="center"/>
    </xf>
    <xf numFmtId="0" fontId="10" fillId="0" borderId="0" xfId="1" applyFont="1" applyFill="1" applyBorder="1" applyAlignment="1">
      <alignment vertical="center"/>
    </xf>
    <xf numFmtId="0" fontId="8" fillId="0" borderId="0" xfId="1" applyFont="1" applyFill="1" applyBorder="1" applyAlignment="1" applyProtection="1">
      <alignment vertical="center"/>
    </xf>
    <xf numFmtId="0" fontId="10" fillId="0" borderId="0" xfId="1" applyFont="1" applyFill="1" applyBorder="1" applyAlignment="1" applyProtection="1">
      <alignment vertical="center"/>
    </xf>
    <xf numFmtId="180" fontId="10" fillId="0" borderId="0" xfId="1" applyNumberFormat="1" applyFont="1" applyFill="1" applyBorder="1" applyAlignment="1" applyProtection="1">
      <alignment vertical="center"/>
    </xf>
    <xf numFmtId="177" fontId="10" fillId="0" borderId="0" xfId="1" applyNumberFormat="1" applyFont="1" applyFill="1" applyBorder="1" applyAlignment="1" applyProtection="1">
      <alignment vertical="center"/>
    </xf>
    <xf numFmtId="178" fontId="10" fillId="0" borderId="0" xfId="1" applyNumberFormat="1" applyFont="1" applyFill="1" applyBorder="1" applyAlignment="1" applyProtection="1">
      <alignment vertical="center"/>
    </xf>
    <xf numFmtId="178" fontId="10" fillId="0" borderId="0" xfId="1" applyNumberFormat="1" applyFont="1" applyFill="1" applyBorder="1" applyAlignment="1" applyProtection="1">
      <alignment horizontal="right" vertical="center"/>
    </xf>
    <xf numFmtId="0" fontId="10" fillId="0" borderId="24" xfId="1" applyFont="1" applyFill="1" applyBorder="1" applyAlignment="1" applyProtection="1">
      <alignment vertical="center"/>
    </xf>
    <xf numFmtId="178" fontId="10" fillId="0" borderId="13" xfId="1" applyNumberFormat="1" applyFont="1" applyFill="1" applyBorder="1" applyAlignment="1" applyProtection="1">
      <alignment horizontal="center" vertical="center"/>
    </xf>
    <xf numFmtId="176" fontId="10" fillId="0" borderId="6" xfId="1" applyNumberFormat="1" applyFont="1" applyFill="1" applyBorder="1" applyAlignment="1" applyProtection="1">
      <alignment horizontal="center" vertical="center"/>
    </xf>
    <xf numFmtId="0" fontId="10" fillId="0" borderId="5" xfId="1" applyFont="1" applyFill="1" applyBorder="1" applyAlignment="1" applyProtection="1">
      <alignment horizontal="center" vertical="center"/>
    </xf>
    <xf numFmtId="177" fontId="10" fillId="0" borderId="8" xfId="1" applyNumberFormat="1" applyFont="1" applyFill="1" applyBorder="1" applyAlignment="1" applyProtection="1">
      <alignment horizontal="center" vertical="center"/>
    </xf>
    <xf numFmtId="178" fontId="10" fillId="0" borderId="8" xfId="1" applyNumberFormat="1" applyFont="1" applyFill="1" applyBorder="1" applyAlignment="1" applyProtection="1">
      <alignment horizontal="center" vertical="center"/>
    </xf>
    <xf numFmtId="176" fontId="10" fillId="0" borderId="9" xfId="1" applyNumberFormat="1" applyFont="1" applyFill="1" applyBorder="1" applyAlignment="1" applyProtection="1">
      <alignment horizontal="center" vertical="center"/>
    </xf>
    <xf numFmtId="0" fontId="8" fillId="0" borderId="2" xfId="1" applyFont="1" applyFill="1" applyBorder="1" applyAlignment="1" applyProtection="1">
      <alignment vertical="center"/>
    </xf>
    <xf numFmtId="0" fontId="6" fillId="0" borderId="14" xfId="1" applyFont="1" applyFill="1" applyBorder="1" applyAlignment="1" applyProtection="1">
      <alignment vertical="center"/>
    </xf>
    <xf numFmtId="0" fontId="6" fillId="0" borderId="26" xfId="1" applyFont="1" applyFill="1" applyBorder="1" applyAlignment="1" applyProtection="1">
      <alignment horizontal="left" vertical="center" indent="1"/>
    </xf>
    <xf numFmtId="0" fontId="6" fillId="0" borderId="27" xfId="1" applyFont="1" applyFill="1" applyBorder="1" applyAlignment="1" applyProtection="1">
      <alignment vertical="center"/>
    </xf>
    <xf numFmtId="37" fontId="6" fillId="0" borderId="32" xfId="54" applyNumberFormat="1" applyFont="1" applyFill="1" applyBorder="1" applyAlignment="1" applyProtection="1">
      <alignment horizontal="left" vertical="center" indent="1"/>
    </xf>
    <xf numFmtId="37" fontId="6" fillId="0" borderId="33" xfId="54" applyNumberFormat="1" applyFont="1" applyFill="1" applyBorder="1" applyAlignment="1" applyProtection="1">
      <alignment horizontal="left" vertical="center" indent="1"/>
    </xf>
    <xf numFmtId="0" fontId="6" fillId="0" borderId="3" xfId="1" applyFont="1" applyFill="1" applyBorder="1" applyAlignment="1" applyProtection="1">
      <alignment horizontal="left" vertical="center" indent="1"/>
    </xf>
    <xf numFmtId="0" fontId="6" fillId="0" borderId="10" xfId="1" applyFont="1" applyFill="1" applyBorder="1" applyAlignment="1" applyProtection="1">
      <alignment vertical="center"/>
    </xf>
    <xf numFmtId="0" fontId="8" fillId="0" borderId="10" xfId="1" applyFont="1" applyFill="1" applyBorder="1" applyAlignment="1" applyProtection="1">
      <alignment vertical="center"/>
    </xf>
    <xf numFmtId="0" fontId="8" fillId="0" borderId="0" xfId="1" applyFont="1" applyFill="1" applyBorder="1" applyAlignment="1" applyProtection="1">
      <alignment horizontal="center" vertical="center"/>
    </xf>
    <xf numFmtId="0" fontId="8" fillId="0" borderId="0" xfId="1" applyFont="1" applyFill="1" applyBorder="1" applyAlignment="1">
      <alignment horizontal="center" vertical="center"/>
    </xf>
    <xf numFmtId="176" fontId="6" fillId="0" borderId="0" xfId="43" applyNumberFormat="1" applyFont="1" applyFill="1" applyBorder="1" applyAlignment="1" applyProtection="1">
      <alignment horizontal="right" vertical="center"/>
    </xf>
    <xf numFmtId="176" fontId="6" fillId="0" borderId="0" xfId="1" applyNumberFormat="1" applyFont="1" applyFill="1" applyBorder="1" applyAlignment="1" applyProtection="1">
      <alignment horizontal="right" vertical="center"/>
    </xf>
    <xf numFmtId="37" fontId="9" fillId="0" borderId="0" xfId="1" applyNumberFormat="1" applyFont="1" applyAlignment="1" applyProtection="1">
      <alignment vertical="center"/>
    </xf>
    <xf numFmtId="178" fontId="10" fillId="0" borderId="0" xfId="1" applyNumberFormat="1" applyFont="1" applyFill="1" applyBorder="1" applyAlignment="1">
      <alignment vertical="center"/>
    </xf>
    <xf numFmtId="0" fontId="8" fillId="0" borderId="27" xfId="1" applyFont="1" applyFill="1" applyBorder="1" applyAlignment="1" applyProtection="1">
      <alignment vertical="center"/>
    </xf>
    <xf numFmtId="0" fontId="6" fillId="0" borderId="4" xfId="1" applyFont="1" applyFill="1" applyBorder="1" applyAlignment="1" applyProtection="1">
      <alignment horizontal="left" vertical="center" indent="1"/>
    </xf>
    <xf numFmtId="0" fontId="8" fillId="0" borderId="39" xfId="1" applyFont="1" applyFill="1" applyBorder="1" applyAlignment="1" applyProtection="1">
      <alignment vertical="center"/>
    </xf>
    <xf numFmtId="182" fontId="10" fillId="0" borderId="0" xfId="1" applyNumberFormat="1" applyFont="1" applyBorder="1" applyAlignment="1">
      <alignment vertical="center"/>
    </xf>
    <xf numFmtId="0" fontId="9" fillId="0" borderId="26" xfId="1" applyFont="1" applyFill="1" applyBorder="1" applyAlignment="1" applyProtection="1">
      <alignment horizontal="left" vertical="center" indent="1"/>
    </xf>
    <xf numFmtId="0" fontId="6" fillId="0" borderId="37" xfId="1" applyFont="1" applyFill="1" applyBorder="1" applyAlignment="1" applyProtection="1">
      <alignment horizontal="left" vertical="center" indent="1"/>
    </xf>
    <xf numFmtId="0" fontId="6" fillId="0" borderId="42" xfId="1" applyFont="1" applyFill="1" applyBorder="1" applyAlignment="1" applyProtection="1">
      <alignment vertical="center"/>
    </xf>
    <xf numFmtId="180" fontId="10" fillId="0" borderId="11" xfId="1" applyNumberFormat="1" applyFont="1" applyFill="1" applyBorder="1" applyAlignment="1" applyProtection="1">
      <alignment horizontal="center" vertical="center"/>
    </xf>
    <xf numFmtId="0" fontId="10" fillId="0" borderId="14" xfId="1" applyFont="1" applyFill="1" applyBorder="1" applyAlignment="1" applyProtection="1">
      <alignment horizontal="center" vertical="center"/>
    </xf>
    <xf numFmtId="0" fontId="10" fillId="0" borderId="25" xfId="1" applyFont="1" applyFill="1" applyBorder="1" applyAlignment="1" applyProtection="1">
      <alignment vertical="center"/>
    </xf>
    <xf numFmtId="179" fontId="9" fillId="0" borderId="13" xfId="43" applyNumberFormat="1" applyFont="1" applyFill="1" applyBorder="1" applyAlignment="1" applyProtection="1">
      <alignment horizontal="right" vertical="center"/>
    </xf>
    <xf numFmtId="176" fontId="9" fillId="0" borderId="6" xfId="1" applyNumberFormat="1" applyFont="1" applyFill="1" applyBorder="1" applyAlignment="1" applyProtection="1">
      <alignment horizontal="right" vertical="center"/>
    </xf>
    <xf numFmtId="179" fontId="9" fillId="0" borderId="38" xfId="43" applyNumberFormat="1" applyFont="1" applyFill="1" applyBorder="1" applyAlignment="1" applyProtection="1">
      <alignment horizontal="right" vertical="center"/>
    </xf>
    <xf numFmtId="176" fontId="9" fillId="0" borderId="30" xfId="1" applyNumberFormat="1" applyFont="1" applyFill="1" applyBorder="1" applyAlignment="1" applyProtection="1">
      <alignment horizontal="right" vertical="center"/>
    </xf>
    <xf numFmtId="179" fontId="9" fillId="0" borderId="1" xfId="43" applyNumberFormat="1" applyFont="1" applyFill="1" applyBorder="1" applyAlignment="1" applyProtection="1">
      <alignment horizontal="right" vertical="center"/>
    </xf>
    <xf numFmtId="176" fontId="9" fillId="0" borderId="31" xfId="1" applyNumberFormat="1" applyFont="1" applyFill="1" applyBorder="1" applyAlignment="1" applyProtection="1">
      <alignment horizontal="right" vertical="center"/>
    </xf>
    <xf numFmtId="179" fontId="9" fillId="0" borderId="28" xfId="43" applyNumberFormat="1" applyFont="1" applyFill="1" applyBorder="1" applyAlignment="1" applyProtection="1">
      <alignment horizontal="right" vertical="center"/>
    </xf>
    <xf numFmtId="176" fontId="9" fillId="0" borderId="7" xfId="1" applyNumberFormat="1" applyFont="1" applyFill="1" applyBorder="1" applyAlignment="1" applyProtection="1">
      <alignment horizontal="right" vertical="center"/>
    </xf>
    <xf numFmtId="179" fontId="9" fillId="0" borderId="28" xfId="43" applyNumberFormat="1" applyFont="1" applyFill="1" applyBorder="1" applyAlignment="1">
      <alignment horizontal="right" vertical="center"/>
    </xf>
    <xf numFmtId="179" fontId="9" fillId="0" borderId="40" xfId="43" applyNumberFormat="1" applyFont="1" applyFill="1" applyBorder="1" applyAlignment="1">
      <alignment horizontal="right" vertical="center"/>
    </xf>
    <xf numFmtId="176" fontId="9" fillId="0" borderId="41" xfId="1" applyNumberFormat="1" applyFont="1" applyFill="1" applyBorder="1" applyAlignment="1" applyProtection="1">
      <alignment horizontal="right" vertical="center"/>
    </xf>
    <xf numFmtId="181" fontId="32" fillId="0" borderId="35" xfId="43" applyNumberFormat="1" applyFont="1" applyFill="1" applyBorder="1" applyAlignment="1" applyProtection="1">
      <alignment horizontal="right" vertical="center" shrinkToFit="1"/>
    </xf>
    <xf numFmtId="176" fontId="32" fillId="0" borderId="36" xfId="1" applyNumberFormat="1" applyFont="1" applyFill="1" applyBorder="1" applyAlignment="1" applyProtection="1">
      <alignment horizontal="right" vertical="center"/>
    </xf>
    <xf numFmtId="180" fontId="10" fillId="0" borderId="12" xfId="1" applyNumberFormat="1" applyFont="1" applyFill="1" applyBorder="1" applyAlignment="1" applyProtection="1">
      <alignment horizontal="center" vertical="center"/>
    </xf>
    <xf numFmtId="180" fontId="10" fillId="0" borderId="13" xfId="1" applyNumberFormat="1" applyFont="1" applyFill="1" applyBorder="1" applyAlignment="1" applyProtection="1">
      <alignment horizontal="center" vertical="center"/>
    </xf>
    <xf numFmtId="179" fontId="9" fillId="0" borderId="2" xfId="43" applyNumberFormat="1" applyFont="1" applyFill="1" applyBorder="1" applyAlignment="1" applyProtection="1">
      <alignment horizontal="right" vertical="center"/>
    </xf>
    <xf numFmtId="179" fontId="9" fillId="0" borderId="43" xfId="43" applyNumberFormat="1" applyFont="1" applyFill="1" applyBorder="1" applyAlignment="1">
      <alignment horizontal="right" vertical="center"/>
    </xf>
    <xf numFmtId="179" fontId="9" fillId="0" borderId="26" xfId="43" applyNumberFormat="1" applyFont="1" applyFill="1" applyBorder="1" applyAlignment="1">
      <alignment horizontal="right" vertical="center"/>
    </xf>
    <xf numFmtId="179" fontId="9" fillId="0" borderId="3" xfId="43" applyNumberFormat="1" applyFont="1" applyFill="1" applyBorder="1" applyAlignment="1">
      <alignment horizontal="right" vertical="center"/>
    </xf>
    <xf numFmtId="179" fontId="9" fillId="0" borderId="26" xfId="43" applyNumberFormat="1" applyFont="1" applyFill="1" applyBorder="1" applyAlignment="1" applyProtection="1">
      <alignment horizontal="right" vertical="center"/>
    </xf>
    <xf numFmtId="179" fontId="9" fillId="0" borderId="4" xfId="43" applyNumberFormat="1" applyFont="1" applyFill="1" applyBorder="1" applyAlignment="1" applyProtection="1">
      <alignment horizontal="right" vertical="center"/>
    </xf>
    <xf numFmtId="179" fontId="9" fillId="0" borderId="4" xfId="43" applyNumberFormat="1" applyFont="1" applyFill="1" applyBorder="1" applyAlignment="1">
      <alignment horizontal="right" vertical="center"/>
    </xf>
    <xf numFmtId="181" fontId="32" fillId="0" borderId="29" xfId="43" applyNumberFormat="1" applyFont="1" applyFill="1" applyBorder="1" applyAlignment="1" applyProtection="1">
      <alignment horizontal="right" vertical="center"/>
    </xf>
    <xf numFmtId="179" fontId="9" fillId="0" borderId="44" xfId="43" applyNumberFormat="1" applyFont="1" applyFill="1" applyBorder="1" applyAlignment="1">
      <alignment horizontal="right" vertical="center"/>
    </xf>
    <xf numFmtId="179" fontId="9" fillId="0" borderId="1" xfId="43" applyNumberFormat="1" applyFont="1" applyFill="1" applyBorder="1" applyAlignment="1">
      <alignment horizontal="right" vertical="center"/>
    </xf>
    <xf numFmtId="179" fontId="9" fillId="0" borderId="40" xfId="43" applyNumberFormat="1" applyFont="1" applyFill="1" applyBorder="1" applyAlignment="1" applyProtection="1">
      <alignment horizontal="right" vertical="center"/>
    </xf>
    <xf numFmtId="181" fontId="32" fillId="0" borderId="35" xfId="43" applyNumberFormat="1" applyFont="1" applyFill="1" applyBorder="1" applyAlignment="1" applyProtection="1">
      <alignment horizontal="right" vertical="center"/>
    </xf>
    <xf numFmtId="0" fontId="8" fillId="0" borderId="45" xfId="1" applyFont="1" applyFill="1" applyBorder="1" applyAlignment="1" applyProtection="1">
      <alignment vertical="center"/>
    </xf>
    <xf numFmtId="0" fontId="6" fillId="0" borderId="46" xfId="1" applyFont="1" applyFill="1" applyBorder="1" applyAlignment="1" applyProtection="1">
      <alignment vertical="center"/>
    </xf>
    <xf numFmtId="179" fontId="9" fillId="0" borderId="45" xfId="43" applyNumberFormat="1" applyFont="1" applyFill="1" applyBorder="1" applyAlignment="1" applyProtection="1">
      <alignment horizontal="right" vertical="center"/>
    </xf>
    <xf numFmtId="179" fontId="9" fillId="0" borderId="47" xfId="43" applyNumberFormat="1" applyFont="1" applyFill="1" applyBorder="1" applyAlignment="1" applyProtection="1">
      <alignment horizontal="right" vertical="center"/>
    </xf>
    <xf numFmtId="176" fontId="9" fillId="0" borderId="48" xfId="1" applyNumberFormat="1" applyFont="1" applyFill="1" applyBorder="1" applyAlignment="1" applyProtection="1">
      <alignment horizontal="right" vertical="center"/>
    </xf>
    <xf numFmtId="0" fontId="8" fillId="0" borderId="45" xfId="1" applyFont="1" applyFill="1" applyBorder="1" applyAlignment="1" applyProtection="1">
      <alignment vertical="center"/>
    </xf>
    <xf numFmtId="0" fontId="10" fillId="0" borderId="46" xfId="1" applyFont="1" applyFill="1" applyBorder="1" applyAlignment="1">
      <alignment vertical="center"/>
    </xf>
    <xf numFmtId="0" fontId="30" fillId="0" borderId="29" xfId="1" applyFont="1" applyFill="1" applyBorder="1" applyAlignment="1" applyProtection="1">
      <alignment horizontal="center" vertical="center"/>
    </xf>
    <xf numFmtId="0" fontId="30" fillId="0" borderId="34" xfId="1" applyFont="1" applyFill="1" applyBorder="1" applyAlignment="1">
      <alignment horizontal="center" vertical="center"/>
    </xf>
  </cellXfs>
  <cellStyles count="57">
    <cellStyle name="20% - アクセント 1 2" xfId="11" xr:uid="{00000000-0005-0000-0000-000000000000}"/>
    <cellStyle name="20% - アクセント 2 2" xfId="12" xr:uid="{00000000-0005-0000-0000-000001000000}"/>
    <cellStyle name="20% - アクセント 3 2" xfId="13" xr:uid="{00000000-0005-0000-0000-000002000000}"/>
    <cellStyle name="20% - アクセント 4 2" xfId="14" xr:uid="{00000000-0005-0000-0000-000003000000}"/>
    <cellStyle name="20% - アクセント 5 2" xfId="15" xr:uid="{00000000-0005-0000-0000-000004000000}"/>
    <cellStyle name="20% - アクセント 6 2" xfId="16" xr:uid="{00000000-0005-0000-0000-000005000000}"/>
    <cellStyle name="40% - アクセント 1 2" xfId="17" xr:uid="{00000000-0005-0000-0000-000006000000}"/>
    <cellStyle name="40% - アクセント 2 2" xfId="18" xr:uid="{00000000-0005-0000-0000-000007000000}"/>
    <cellStyle name="40% - アクセント 3 2" xfId="19" xr:uid="{00000000-0005-0000-0000-000008000000}"/>
    <cellStyle name="40% - アクセント 4 2" xfId="20" xr:uid="{00000000-0005-0000-0000-000009000000}"/>
    <cellStyle name="40% - アクセント 5 2" xfId="21" xr:uid="{00000000-0005-0000-0000-00000A000000}"/>
    <cellStyle name="40% - アクセント 6 2" xfId="22" xr:uid="{00000000-0005-0000-0000-00000B000000}"/>
    <cellStyle name="60% - アクセント 1 2" xfId="23" xr:uid="{00000000-0005-0000-0000-00000C000000}"/>
    <cellStyle name="60% - アクセント 2 2" xfId="24" xr:uid="{00000000-0005-0000-0000-00000D000000}"/>
    <cellStyle name="60% - アクセント 3 2" xfId="25" xr:uid="{00000000-0005-0000-0000-00000E000000}"/>
    <cellStyle name="60% - アクセント 4 2" xfId="26" xr:uid="{00000000-0005-0000-0000-00000F000000}"/>
    <cellStyle name="60% - アクセント 5 2" xfId="27" xr:uid="{00000000-0005-0000-0000-000010000000}"/>
    <cellStyle name="60% - アクセント 6 2" xfId="28" xr:uid="{00000000-0005-0000-0000-000011000000}"/>
    <cellStyle name="アクセント 1 2" xfId="29" xr:uid="{00000000-0005-0000-0000-000012000000}"/>
    <cellStyle name="アクセント 2 2" xfId="30" xr:uid="{00000000-0005-0000-0000-000013000000}"/>
    <cellStyle name="アクセント 3 2" xfId="31" xr:uid="{00000000-0005-0000-0000-000014000000}"/>
    <cellStyle name="アクセント 4 2" xfId="32" xr:uid="{00000000-0005-0000-0000-000015000000}"/>
    <cellStyle name="アクセント 5 2" xfId="33" xr:uid="{00000000-0005-0000-0000-000016000000}"/>
    <cellStyle name="アクセント 6 2" xfId="34" xr:uid="{00000000-0005-0000-0000-000017000000}"/>
    <cellStyle name="タイトル 2" xfId="35" xr:uid="{00000000-0005-0000-0000-000018000000}"/>
    <cellStyle name="チェック セル 2" xfId="36" xr:uid="{00000000-0005-0000-0000-000019000000}"/>
    <cellStyle name="どちらでもない 2" xfId="37" xr:uid="{00000000-0005-0000-0000-00001A000000}"/>
    <cellStyle name="パーセント 2" xfId="55" xr:uid="{00000000-0005-0000-0000-00001B000000}"/>
    <cellStyle name="メモ 2" xfId="38" xr:uid="{00000000-0005-0000-0000-00001C000000}"/>
    <cellStyle name="リンク セル 2" xfId="39" xr:uid="{00000000-0005-0000-0000-00001D000000}"/>
    <cellStyle name="悪い 2" xfId="40" xr:uid="{00000000-0005-0000-0000-00001E000000}"/>
    <cellStyle name="計算 2" xfId="41" xr:uid="{00000000-0005-0000-0000-00001F000000}"/>
    <cellStyle name="警告文 2" xfId="42" xr:uid="{00000000-0005-0000-0000-000020000000}"/>
    <cellStyle name="桁区切り 2" xfId="2" xr:uid="{00000000-0005-0000-0000-000021000000}"/>
    <cellStyle name="桁区切り 2 2" xfId="43" xr:uid="{00000000-0005-0000-0000-000022000000}"/>
    <cellStyle name="桁区切り 3" xfId="5" xr:uid="{00000000-0005-0000-0000-000023000000}"/>
    <cellStyle name="桁区切り 4" xfId="6" xr:uid="{00000000-0005-0000-0000-000024000000}"/>
    <cellStyle name="桁区切り 5" xfId="10" xr:uid="{00000000-0005-0000-0000-000025000000}"/>
    <cellStyle name="見出し 1 2" xfId="44" xr:uid="{00000000-0005-0000-0000-000026000000}"/>
    <cellStyle name="見出し 2 2" xfId="45" xr:uid="{00000000-0005-0000-0000-000027000000}"/>
    <cellStyle name="見出し 3 2" xfId="46" xr:uid="{00000000-0005-0000-0000-000028000000}"/>
    <cellStyle name="見出し 4 2" xfId="47" xr:uid="{00000000-0005-0000-0000-000029000000}"/>
    <cellStyle name="集計 2" xfId="48" xr:uid="{00000000-0005-0000-0000-00002A000000}"/>
    <cellStyle name="出力 2" xfId="49" xr:uid="{00000000-0005-0000-0000-00002B000000}"/>
    <cellStyle name="説明文 2" xfId="50" xr:uid="{00000000-0005-0000-0000-00002C000000}"/>
    <cellStyle name="入力 2" xfId="51" xr:uid="{00000000-0005-0000-0000-00002D000000}"/>
    <cellStyle name="標準" xfId="0" builtinId="0"/>
    <cellStyle name="標準 2" xfId="1" xr:uid="{00000000-0005-0000-0000-00002F000000}"/>
    <cellStyle name="標準 3" xfId="3" xr:uid="{00000000-0005-0000-0000-000030000000}"/>
    <cellStyle name="標準 4" xfId="4" xr:uid="{00000000-0005-0000-0000-000031000000}"/>
    <cellStyle name="標準 5" xfId="7" xr:uid="{00000000-0005-0000-0000-000032000000}"/>
    <cellStyle name="標準 6" xfId="8" xr:uid="{00000000-0005-0000-0000-000033000000}"/>
    <cellStyle name="標準 7" xfId="9" xr:uid="{00000000-0005-0000-0000-000034000000}"/>
    <cellStyle name="標準 8" xfId="56" xr:uid="{00000000-0005-0000-0000-000035000000}"/>
    <cellStyle name="標準_表" xfId="54" xr:uid="{00000000-0005-0000-0000-000036000000}"/>
    <cellStyle name="未定義" xfId="52" xr:uid="{00000000-0005-0000-0000-000037000000}"/>
    <cellStyle name="良い 2" xfId="53" xr:uid="{00000000-0005-0000-0000-000038000000}"/>
  </cellStyles>
  <dxfs count="0"/>
  <tableStyles count="0" defaultTableStyle="TableStyleMedium2" defaultPivotStyle="PivotStyleMedium9"/>
  <colors>
    <mruColors>
      <color rgb="FFFFFF00"/>
      <color rgb="FFFF00FF"/>
      <color rgb="FF800080"/>
      <color rgb="FF66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
<Relationships xmlns="http://schemas.openxmlformats.org/package/2006/relationships">
<Relationship Id="rId3" Type="http://schemas.openxmlformats.org/officeDocument/2006/relationships/styles" Target="styles.xml"/>
<Relationship Id="rId2" Type="http://schemas.openxmlformats.org/officeDocument/2006/relationships/theme" Target="theme/theme1.xml"/>
<Relationship Id="rId1" Type="http://schemas.openxmlformats.org/officeDocument/2006/relationships/worksheet" Target="worksheets/sheet1.xml"/>
<Relationship Id="rId5" Type="http://schemas.openxmlformats.org/officeDocument/2006/relationships/calcChain" Target="calcChain.xml"/>
<Relationship Id="rId4" Type="http://schemas.openxmlformats.org/officeDocument/2006/relationships/sharedStrings" Target="sharedStrings.xml"/>
</Relationships>
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
<Relationships xmlns="http://schemas.openxmlformats.org/package/2006/relationships">





</Relationships>
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autoPageBreaks="0" fitToPage="1"/>
  </sheetPr>
  <dimension ref="A1:I50"/>
  <sheetViews>
    <sheetView tabSelected="1" zoomScale="110" zoomScaleNormal="110" zoomScaleSheetLayoutView="110" workbookViewId="0">
      <selection activeCell="L35" sqref="L35"/>
    </sheetView>
  </sheetViews>
  <sheetFormatPr defaultColWidth="9" defaultRowHeight="13.5"/>
  <cols>
    <col min="1" max="1" width="17.5" style="1" customWidth="1"/>
    <col min="2" max="2" width="18.625" style="1" customWidth="1"/>
    <col min="3" max="4" width="13.75" style="1" customWidth="1"/>
    <col min="5" max="5" width="16" style="1" bestFit="1" customWidth="1"/>
    <col min="6" max="6" width="11.125" style="1" customWidth="1"/>
    <col min="7" max="7" width="9.5" style="1" customWidth="1"/>
    <col min="8" max="16384" width="9" style="1"/>
  </cols>
  <sheetData>
    <row r="1" spans="1:9" ht="15.95" customHeight="1">
      <c r="A1" s="2"/>
      <c r="B1" s="2"/>
      <c r="C1" s="2"/>
      <c r="D1" s="2"/>
      <c r="E1" s="2"/>
      <c r="F1" s="2"/>
      <c r="G1" s="2"/>
    </row>
    <row r="2" spans="1:9" ht="14.25">
      <c r="A2" s="3" t="s">
        <v>
53</v>
      </c>
      <c r="B2" s="2"/>
      <c r="C2" s="2"/>
      <c r="D2" s="2"/>
      <c r="E2" s="2"/>
      <c r="F2" s="2"/>
      <c r="G2" s="2"/>
    </row>
    <row r="3" spans="1:9" ht="15.95" customHeight="1" thickBot="1">
      <c r="A3" s="4"/>
      <c r="B3" s="4"/>
      <c r="C3" s="5"/>
      <c r="D3" s="6"/>
      <c r="E3" s="7"/>
      <c r="F3" s="8" t="s">
        <v>
25</v>
      </c>
      <c r="G3" s="2"/>
    </row>
    <row r="4" spans="1:9" ht="20.100000000000001" customHeight="1">
      <c r="A4" s="9"/>
      <c r="B4" s="39" t="s">
        <v>
44</v>
      </c>
      <c r="C4" s="54" t="s">
        <v>
50</v>
      </c>
      <c r="D4" s="55" t="s">
        <v>
48</v>
      </c>
      <c r="E4" s="10" t="s">
        <v>
0</v>
      </c>
      <c r="F4" s="11" t="s">
        <v>
1</v>
      </c>
      <c r="G4" s="2"/>
    </row>
    <row r="5" spans="1:9" ht="20.100000000000001" customHeight="1" thickBot="1">
      <c r="A5" s="12" t="s">
        <v>
26</v>
      </c>
      <c r="B5" s="40"/>
      <c r="C5" s="38" t="s">
        <v>
22</v>
      </c>
      <c r="D5" s="13" t="s">
        <v>
23</v>
      </c>
      <c r="E5" s="14" t="s">
        <v>
24</v>
      </c>
      <c r="F5" s="15" t="s">
        <v>
27</v>
      </c>
      <c r="G5" s="2"/>
    </row>
    <row r="6" spans="1:9" ht="20.100000000000001" customHeight="1">
      <c r="A6" s="16" t="s">
        <v>
28</v>
      </c>
      <c r="B6" s="17"/>
      <c r="C6" s="56">
        <f>
SUM(C7:C27)</f>
        <v>
49034.5</v>
      </c>
      <c r="D6" s="41">
        <f>
SUM(D7:D27)</f>
        <v>
56785.4</v>
      </c>
      <c r="E6" s="41">
        <f t="shared" ref="E6:E39" si="0">
C6-D6</f>
        <v>
-7750.9000000000015</v>
      </c>
      <c r="F6" s="42">
        <f t="shared" ref="F6:F29" si="1">
IF(AND(C6=0,D6=0),"-",IF(C6=0,"皆減",IF(D6=0,"皆増",ROUND(E6/D6*100,2))))</f>
        <v>
-13.65</v>
      </c>
      <c r="G6" s="2"/>
      <c r="I6" s="34"/>
    </row>
    <row r="7" spans="1:9" ht="20.100000000000001" customHeight="1">
      <c r="A7" s="36" t="s">
        <v>
2</v>
      </c>
      <c r="B7" s="37"/>
      <c r="C7" s="57">
        <v>
2633.1</v>
      </c>
      <c r="D7" s="64">
        <v>
3797.099999999999</v>
      </c>
      <c r="E7" s="43">
        <f t="shared" si="0"/>
        <v>
-1163.9999999999991</v>
      </c>
      <c r="F7" s="44">
        <f t="shared" si="1"/>
        <v>
-30.65</v>
      </c>
      <c r="G7" s="2"/>
      <c r="I7" s="34"/>
    </row>
    <row r="8" spans="1:9" ht="20.100000000000001" customHeight="1">
      <c r="A8" s="22" t="s">
        <v>
46</v>
      </c>
      <c r="B8" s="23"/>
      <c r="C8" s="58">
        <v>
3946.099999999999</v>
      </c>
      <c r="D8" s="49">
        <v>
3052.9</v>
      </c>
      <c r="E8" s="45">
        <f t="shared" si="0"/>
        <v>
893.19999999999891</v>
      </c>
      <c r="F8" s="46">
        <f t="shared" si="1"/>
        <v>
29.26</v>
      </c>
      <c r="G8" s="2"/>
      <c r="I8" s="34"/>
    </row>
    <row r="9" spans="1:9" ht="20.100000000000001" customHeight="1">
      <c r="A9" s="18" t="s">
        <v>
29</v>
      </c>
      <c r="B9" s="19"/>
      <c r="C9" s="58">
        <v>
47.1</v>
      </c>
      <c r="D9" s="49">
        <v>
994.8</v>
      </c>
      <c r="E9" s="47">
        <f t="shared" si="0"/>
        <v>
-947.69999999999993</v>
      </c>
      <c r="F9" s="46">
        <f t="shared" si="1"/>
        <v>
-95.27</v>
      </c>
      <c r="G9" s="2"/>
      <c r="I9" s="34"/>
    </row>
    <row r="10" spans="1:9" ht="20.100000000000001" customHeight="1">
      <c r="A10" s="18" t="s">
        <v>
30</v>
      </c>
      <c r="B10" s="19"/>
      <c r="C10" s="58">
        <v>
851.9</v>
      </c>
      <c r="D10" s="49">
        <v>
2589.6999999999998</v>
      </c>
      <c r="E10" s="47">
        <f t="shared" si="0"/>
        <v>
-1737.7999999999997</v>
      </c>
      <c r="F10" s="46">
        <f t="shared" si="1"/>
        <v>
-67.099999999999994</v>
      </c>
      <c r="G10" s="2"/>
      <c r="I10" s="34"/>
    </row>
    <row r="11" spans="1:9" ht="20.100000000000001" hidden="1" customHeight="1">
      <c r="A11" s="20" t="s">
        <v>
16</v>
      </c>
      <c r="B11" s="21"/>
      <c r="C11" s="58">
        <v>
0</v>
      </c>
      <c r="D11" s="49">
        <v>
0</v>
      </c>
      <c r="E11" s="47">
        <f t="shared" si="0"/>
        <v>
0</v>
      </c>
      <c r="F11" s="46" t="str">
        <f t="shared" si="1"/>
        <v>
-</v>
      </c>
      <c r="G11" s="2"/>
      <c r="I11" s="34"/>
    </row>
    <row r="12" spans="1:9" ht="20.100000000000001" customHeight="1">
      <c r="A12" s="20" t="s">
        <v>
3</v>
      </c>
      <c r="B12" s="21"/>
      <c r="C12" s="58">
        <v>
16259.9</v>
      </c>
      <c r="D12" s="49">
        <v>
15707.100000000004</v>
      </c>
      <c r="E12" s="47">
        <f t="shared" si="0"/>
        <v>
552.79999999999563</v>
      </c>
      <c r="F12" s="46">
        <f t="shared" si="1"/>
        <v>
3.52</v>
      </c>
      <c r="G12" s="2"/>
      <c r="I12" s="34"/>
    </row>
    <row r="13" spans="1:9" ht="20.100000000000001" customHeight="1">
      <c r="A13" s="20" t="s">
        <v>
4</v>
      </c>
      <c r="B13" s="21"/>
      <c r="C13" s="58">
        <v>
1273</v>
      </c>
      <c r="D13" s="49">
        <v>
668</v>
      </c>
      <c r="E13" s="47">
        <f t="shared" si="0"/>
        <v>
605</v>
      </c>
      <c r="F13" s="46">
        <f>
IF(AND(C13=0,D13=0),"-",IF(C13=0,"皆減",IF(D13=0,"皆増",ROUND(E13/D13*100,2))))</f>
        <v>
90.57</v>
      </c>
      <c r="G13" s="2"/>
      <c r="I13" s="34"/>
    </row>
    <row r="14" spans="1:9" ht="20.100000000000001" customHeight="1">
      <c r="A14" s="20" t="s">
        <v>
5</v>
      </c>
      <c r="B14" s="21"/>
      <c r="C14" s="58">
        <v>
7167.9000000000005</v>
      </c>
      <c r="D14" s="49">
        <v>
10642.9</v>
      </c>
      <c r="E14" s="47">
        <f t="shared" si="0"/>
        <v>
-3474.9999999999991</v>
      </c>
      <c r="F14" s="46">
        <f t="shared" si="1"/>
        <v>
-32.65</v>
      </c>
      <c r="G14" s="2"/>
      <c r="I14" s="34"/>
    </row>
    <row r="15" spans="1:9" ht="20.100000000000001" customHeight="1">
      <c r="A15" s="20" t="s">
        <v>
6</v>
      </c>
      <c r="B15" s="21"/>
      <c r="C15" s="58">
        <v>
157.5</v>
      </c>
      <c r="D15" s="49">
        <v>
1688.6</v>
      </c>
      <c r="E15" s="47">
        <f t="shared" si="0"/>
        <v>
-1531.1</v>
      </c>
      <c r="F15" s="46">
        <f t="shared" si="1"/>
        <v>
-90.67</v>
      </c>
      <c r="G15" s="2"/>
      <c r="I15" s="34"/>
    </row>
    <row r="16" spans="1:9" ht="20.100000000000001" customHeight="1">
      <c r="A16" s="20" t="s">
        <v>
7</v>
      </c>
      <c r="B16" s="21"/>
      <c r="C16" s="58">
        <v>
158.5</v>
      </c>
      <c r="D16" s="49">
        <v>
127.7</v>
      </c>
      <c r="E16" s="47">
        <f t="shared" si="0"/>
        <v>
30.799999999999997</v>
      </c>
      <c r="F16" s="46">
        <f t="shared" si="1"/>
        <v>
24.12</v>
      </c>
      <c r="G16" s="2"/>
      <c r="I16" s="34"/>
    </row>
    <row r="17" spans="1:9" ht="20.100000000000001" customHeight="1">
      <c r="A17" s="18" t="s">
        <v>
8</v>
      </c>
      <c r="B17" s="19"/>
      <c r="C17" s="58">
        <v>
2084.4</v>
      </c>
      <c r="D17" s="49">
        <v>
3432.5</v>
      </c>
      <c r="E17" s="47">
        <f t="shared" si="0"/>
        <v>
-1348.1</v>
      </c>
      <c r="F17" s="46">
        <f t="shared" si="1"/>
        <v>
-39.270000000000003</v>
      </c>
      <c r="G17" s="2"/>
      <c r="I17" s="34"/>
    </row>
    <row r="18" spans="1:9" ht="20.100000000000001" customHeight="1">
      <c r="A18" s="35" t="s">
        <v>
43</v>
      </c>
      <c r="B18" s="19"/>
      <c r="C18" s="58">
        <v>
0</v>
      </c>
      <c r="D18" s="49">
        <v>
0</v>
      </c>
      <c r="E18" s="47">
        <f t="shared" si="0"/>
        <v>
0</v>
      </c>
      <c r="F18" s="46" t="str">
        <f>
IF(AND(C18=0,D18=0),"-",IF(C18=0,"皆減",IF(D18=0,"皆増",ROUND(E18/D18*100,2))))</f>
        <v>
-</v>
      </c>
      <c r="G18" s="2"/>
      <c r="I18" s="34"/>
    </row>
    <row r="19" spans="1:9" ht="20.100000000000001" customHeight="1">
      <c r="A19" s="18" t="s">
        <v>
9</v>
      </c>
      <c r="B19" s="19"/>
      <c r="C19" s="58">
        <v>
257</v>
      </c>
      <c r="D19" s="49">
        <v>
773.40000000000009</v>
      </c>
      <c r="E19" s="47">
        <f t="shared" ref="E19" si="2">
C19-D19</f>
        <v>
-516.40000000000009</v>
      </c>
      <c r="F19" s="46">
        <f t="shared" ref="F19" si="3">
IF(AND(C19=0,D19=0),"-",IF(C19=0,"皆減",IF(D19=0,"皆増",ROUND(E19/D19*100,2))))</f>
        <v>
-66.77</v>
      </c>
      <c r="G19" s="2"/>
      <c r="I19" s="34"/>
    </row>
    <row r="20" spans="1:9" ht="20.100000000000001" customHeight="1">
      <c r="A20" s="18" t="s">
        <v>
10</v>
      </c>
      <c r="B20" s="19"/>
      <c r="C20" s="58">
        <v>
336.1</v>
      </c>
      <c r="D20" s="49">
        <v>
405.2</v>
      </c>
      <c r="E20" s="47">
        <f t="shared" si="0"/>
        <v>
-69.099999999999966</v>
      </c>
      <c r="F20" s="46">
        <f t="shared" si="1"/>
        <v>
-17.05</v>
      </c>
      <c r="G20" s="2"/>
      <c r="I20" s="34"/>
    </row>
    <row r="21" spans="1:9" ht="20.100000000000001" customHeight="1">
      <c r="A21" s="18" t="s">
        <v>
31</v>
      </c>
      <c r="B21" s="19"/>
      <c r="C21" s="58">
        <v>
3758.4000000000005</v>
      </c>
      <c r="D21" s="49">
        <v>
3738.1000000000004</v>
      </c>
      <c r="E21" s="47">
        <f t="shared" si="0"/>
        <v>
20.300000000000182</v>
      </c>
      <c r="F21" s="46">
        <f t="shared" si="1"/>
        <v>
0.54</v>
      </c>
      <c r="G21" s="2"/>
      <c r="I21" s="34"/>
    </row>
    <row r="22" spans="1:9" ht="20.100000000000001" customHeight="1">
      <c r="A22" s="18" t="s">
        <v>
17</v>
      </c>
      <c r="B22" s="19"/>
      <c r="C22" s="58">
        <v>
5287.2</v>
      </c>
      <c r="D22" s="49">
        <v>
4437.3</v>
      </c>
      <c r="E22" s="47">
        <f>
C22-D22</f>
        <v>
849.89999999999964</v>
      </c>
      <c r="F22" s="46">
        <f>
IF(AND(C22=0,D22=0),"-",IF(C22=0,"皆減",IF(D22=0,"皆増",ROUND(E22/D22*100,2))))</f>
        <v>
19.149999999999999</v>
      </c>
      <c r="G22" s="2"/>
      <c r="I22" s="34"/>
    </row>
    <row r="23" spans="1:9" ht="20.100000000000001" customHeight="1">
      <c r="A23" s="18" t="s">
        <v>
45</v>
      </c>
      <c r="B23" s="19"/>
      <c r="C23" s="58">
        <v>
2550.9</v>
      </c>
      <c r="D23" s="49">
        <v>
2038.3000000000002</v>
      </c>
      <c r="E23" s="47">
        <f>
C23-D23</f>
        <v>
512.59999999999991</v>
      </c>
      <c r="F23" s="46">
        <f>
IF(AND(C23=0,D23=0),"-",IF(C23=0,"皆減",IF(D23=0,"皆増",ROUND(E23/D23*100,2))))</f>
        <v>
25.15</v>
      </c>
      <c r="G23" s="2"/>
      <c r="I23" s="34"/>
    </row>
    <row r="24" spans="1:9" ht="20.100000000000001" customHeight="1">
      <c r="A24" s="18" t="s">
        <v>
47</v>
      </c>
      <c r="B24" s="19"/>
      <c r="C24" s="58">
        <v>
163.6</v>
      </c>
      <c r="D24" s="49">
        <v>
192.6</v>
      </c>
      <c r="E24" s="47">
        <f>
C24-D24</f>
        <v>
-29</v>
      </c>
      <c r="F24" s="46">
        <f>
IF(AND(C24=0,D24=0),"-",IF(C24=0,"皆減",IF(D24=0,"皆増",ROUND(E24/D24*100,2))))</f>
        <v>
-15.06</v>
      </c>
      <c r="G24" s="2"/>
      <c r="I24" s="34"/>
    </row>
    <row r="25" spans="1:9" ht="20.100000000000001" customHeight="1">
      <c r="A25" s="18" t="s">
        <v>
49</v>
      </c>
      <c r="B25" s="19"/>
      <c r="C25" s="58">
        <v>
17.5</v>
      </c>
      <c r="D25" s="49">
        <v>
0</v>
      </c>
      <c r="E25" s="47">
        <f>
C25-D25</f>
        <v>
17.5</v>
      </c>
      <c r="F25" s="46" t="str">
        <f>
IF(AND(C25=0,D25=0),"-",IF(C25=0,"皆減",IF(D25=0,"皆増",ROUND(E25/D25*100,2))))</f>
        <v>
皆増</v>
      </c>
      <c r="G25" s="2"/>
      <c r="I25" s="34"/>
    </row>
    <row r="26" spans="1:9" ht="20.100000000000001" customHeight="1">
      <c r="A26" s="18" t="s">
        <v>
32</v>
      </c>
      <c r="B26" s="19"/>
      <c r="C26" s="58">
        <v>
1791.3</v>
      </c>
      <c r="D26" s="49">
        <v>
2392.1000000000004</v>
      </c>
      <c r="E26" s="47">
        <f t="shared" si="0"/>
        <v>
-600.80000000000041</v>
      </c>
      <c r="F26" s="46">
        <f t="shared" si="1"/>
        <v>
-25.12</v>
      </c>
      <c r="G26" s="2"/>
      <c r="I26" s="34"/>
    </row>
    <row r="27" spans="1:9" ht="20.100000000000001" customHeight="1" thickBot="1">
      <c r="A27" s="22" t="s">
        <v>
33</v>
      </c>
      <c r="B27" s="23"/>
      <c r="C27" s="59">
        <v>
293.10000000000002</v>
      </c>
      <c r="D27" s="65">
        <v>
107.1</v>
      </c>
      <c r="E27" s="45">
        <f t="shared" si="0"/>
        <v>
186.00000000000003</v>
      </c>
      <c r="F27" s="48">
        <f t="shared" si="1"/>
        <v>
173.67</v>
      </c>
      <c r="G27" s="2"/>
      <c r="I27" s="34"/>
    </row>
    <row r="28" spans="1:9" ht="20.100000000000001" customHeight="1">
      <c r="A28" s="68" t="s">
        <v>
34</v>
      </c>
      <c r="B28" s="69"/>
      <c r="C28" s="70">
        <f>
SUM(C29:C34)</f>
        <v>
21601.600000000002</v>
      </c>
      <c r="D28" s="71">
        <f>
SUM(D29:D34)</f>
        <v>
16958.7</v>
      </c>
      <c r="E28" s="71">
        <f t="shared" si="0"/>
        <v>
4642.9000000000015</v>
      </c>
      <c r="F28" s="72">
        <f t="shared" si="1"/>
        <v>
27.38</v>
      </c>
      <c r="G28" s="2"/>
    </row>
    <row r="29" spans="1:9" ht="20.100000000000001" customHeight="1">
      <c r="A29" s="22" t="s">
        <v>
11</v>
      </c>
      <c r="B29" s="23"/>
      <c r="C29" s="59">
        <v>
390</v>
      </c>
      <c r="D29" s="65">
        <v>
150</v>
      </c>
      <c r="E29" s="45">
        <f t="shared" si="0"/>
        <v>
240</v>
      </c>
      <c r="F29" s="48">
        <f t="shared" si="1"/>
        <v>
160</v>
      </c>
      <c r="G29" s="2"/>
    </row>
    <row r="30" spans="1:9" ht="20.100000000000001" customHeight="1">
      <c r="A30" s="18" t="s">
        <v>
12</v>
      </c>
      <c r="B30" s="19"/>
      <c r="C30" s="58">
        <v>
64.099999999999994</v>
      </c>
      <c r="D30" s="49">
        <v>
69.099999999999994</v>
      </c>
      <c r="E30" s="47">
        <f t="shared" si="0"/>
        <v>
-5</v>
      </c>
      <c r="F30" s="46">
        <f>
IF(AND(C30=0,D30=0),"-",IF(C30=0,"皆減",IF(D30=0,"皆増",ROUND(E30/D30*100,2))))</f>
        <v>
-7.24</v>
      </c>
      <c r="G30" s="2"/>
    </row>
    <row r="31" spans="1:9" ht="20.100000000000001" customHeight="1">
      <c r="A31" s="18" t="s">
        <v>
35</v>
      </c>
      <c r="B31" s="19"/>
      <c r="C31" s="58">
        <v>
3734.6</v>
      </c>
      <c r="D31" s="49">
        <v>
1522.8</v>
      </c>
      <c r="E31" s="47">
        <f t="shared" si="0"/>
        <v>
2211.8000000000002</v>
      </c>
      <c r="F31" s="46">
        <f>
IF(AND(C31=0,D31=0),"-",IF(C31=0,"皆減",IF(D31=0,"皆増",ROUND(E31/D31*100,2))))</f>
        <v>
145.25</v>
      </c>
      <c r="G31" s="2"/>
    </row>
    <row r="32" spans="1:9" ht="20.100000000000001" customHeight="1">
      <c r="A32" s="18" t="s">
        <v>
36</v>
      </c>
      <c r="B32" s="19"/>
      <c r="C32" s="58">
        <v>
454.4</v>
      </c>
      <c r="D32" s="49">
        <v>
142</v>
      </c>
      <c r="E32" s="47">
        <f t="shared" si="0"/>
        <v>
312.39999999999998</v>
      </c>
      <c r="F32" s="46">
        <f t="shared" ref="F32:F47" si="4">
IF(AND(C32=0,D32=0),"-",IF(C32=0,"皆減",IF(D32=0,"皆増",ROUND(E32/D32*100,2))))</f>
        <v>
220</v>
      </c>
      <c r="G32" s="2"/>
    </row>
    <row r="33" spans="1:7" ht="20.100000000000001" customHeight="1">
      <c r="A33" s="18" t="s">
        <v>
37</v>
      </c>
      <c r="B33" s="19"/>
      <c r="C33" s="58">
        <v>
16915.700000000004</v>
      </c>
      <c r="D33" s="49">
        <v>
15074.800000000001</v>
      </c>
      <c r="E33" s="47">
        <f t="shared" si="0"/>
        <v>
1840.9000000000033</v>
      </c>
      <c r="F33" s="46">
        <f t="shared" si="4"/>
        <v>
12.21</v>
      </c>
      <c r="G33" s="2"/>
    </row>
    <row r="34" spans="1:7" ht="20.100000000000001" customHeight="1" thickBot="1">
      <c r="A34" s="22" t="s">
        <v>
13</v>
      </c>
      <c r="B34" s="23"/>
      <c r="C34" s="59">
        <v>
42.8</v>
      </c>
      <c r="D34" s="65">
        <v>
0</v>
      </c>
      <c r="E34" s="45">
        <f t="shared" si="0"/>
        <v>
42.8</v>
      </c>
      <c r="F34" s="48" t="str">
        <f t="shared" si="4"/>
        <v>
皆増</v>
      </c>
      <c r="G34" s="2"/>
    </row>
    <row r="35" spans="1:7" ht="20.100000000000001" customHeight="1">
      <c r="A35" s="73" t="s">
        <v>
14</v>
      </c>
      <c r="B35" s="74"/>
      <c r="C35" s="70">
        <f>
SUM(C36:C46)</f>
        <v>
30001.001999999993</v>
      </c>
      <c r="D35" s="71">
        <f>
SUM(D36:D46)</f>
        <v>
28021.09299999999</v>
      </c>
      <c r="E35" s="71">
        <f>
C35-D35</f>
        <v>
1979.9090000000033</v>
      </c>
      <c r="F35" s="72">
        <f t="shared" si="4"/>
        <v>
7.07</v>
      </c>
      <c r="G35" s="2"/>
    </row>
    <row r="36" spans="1:7" ht="20.100000000000001" customHeight="1">
      <c r="A36" s="22" t="s">
        <v>
18</v>
      </c>
      <c r="B36" s="24"/>
      <c r="C36" s="59">
        <v>
0</v>
      </c>
      <c r="D36" s="65">
        <v>
0</v>
      </c>
      <c r="E36" s="45">
        <f>
C36-D36</f>
        <v>
0</v>
      </c>
      <c r="F36" s="48" t="str">
        <f t="shared" si="4"/>
        <v>
-</v>
      </c>
      <c r="G36" s="2"/>
    </row>
    <row r="37" spans="1:7" ht="20.100000000000001" hidden="1" customHeight="1">
      <c r="A37" s="18" t="s">
        <v>
39</v>
      </c>
      <c r="B37" s="31"/>
      <c r="C37" s="58">
        <v>
0</v>
      </c>
      <c r="D37" s="49">
        <v>
0</v>
      </c>
      <c r="E37" s="47">
        <f>
C37-D37</f>
        <v>
0</v>
      </c>
      <c r="F37" s="46" t="str">
        <f t="shared" si="4"/>
        <v>
-</v>
      </c>
      <c r="G37" s="2"/>
    </row>
    <row r="38" spans="1:7" ht="20.100000000000001" customHeight="1">
      <c r="A38" s="18" t="s">
        <v>
40</v>
      </c>
      <c r="B38" s="19"/>
      <c r="C38" s="58">
        <v>
25086.522999999994</v>
      </c>
      <c r="D38" s="49">
        <v>
27993.392999999989</v>
      </c>
      <c r="E38" s="47">
        <f>
C38-D38</f>
        <v>
-2906.8699999999953</v>
      </c>
      <c r="F38" s="46">
        <f>
IF(AND(C38=0,D38=0),"-",IF(C38=0,"皆減",IF(D38=0,"皆増",ROUND(E38/D38*100,2))))</f>
        <v>
-10.38</v>
      </c>
      <c r="G38" s="2"/>
    </row>
    <row r="39" spans="1:7" ht="20.100000000000001" customHeight="1">
      <c r="A39" s="18" t="s">
        <v>
19</v>
      </c>
      <c r="B39" s="19"/>
      <c r="C39" s="58">
        <v>
0</v>
      </c>
      <c r="D39" s="49">
        <v>
0</v>
      </c>
      <c r="E39" s="47">
        <f t="shared" si="0"/>
        <v>
0</v>
      </c>
      <c r="F39" s="46" t="str">
        <f t="shared" si="4"/>
        <v>
-</v>
      </c>
      <c r="G39" s="2"/>
    </row>
    <row r="40" spans="1:7" ht="20.100000000000001" customHeight="1">
      <c r="A40" s="18" t="s">
        <v>
20</v>
      </c>
      <c r="B40" s="19"/>
      <c r="C40" s="58">
        <v>
0</v>
      </c>
      <c r="D40" s="49">
        <v>
27.7</v>
      </c>
      <c r="E40" s="47">
        <f t="shared" ref="E40:E47" si="5">
C40-D40</f>
        <v>
-27.7</v>
      </c>
      <c r="F40" s="46" t="str">
        <f t="shared" ref="F40:F46" si="6">
IF(AND(C40=0,D40=0),"-",IF(C40=0,"皆減",IF(D40=0,"皆増",ROUND(E40/D40*100,2))))</f>
        <v>
皆減</v>
      </c>
      <c r="G40" s="2"/>
    </row>
    <row r="41" spans="1:7" ht="20.100000000000001" customHeight="1">
      <c r="A41" s="18" t="s">
        <v>
52</v>
      </c>
      <c r="B41" s="19"/>
      <c r="C41" s="58">
        <v>
400</v>
      </c>
      <c r="D41" s="49">
        <v>
0</v>
      </c>
      <c r="E41" s="47">
        <f t="shared" si="5"/>
        <v>
400</v>
      </c>
      <c r="F41" s="46" t="str">
        <f t="shared" si="6"/>
        <v>
皆増</v>
      </c>
      <c r="G41" s="2"/>
    </row>
    <row r="42" spans="1:7" ht="20.100000000000001" customHeight="1">
      <c r="A42" s="18" t="s">
        <v>
21</v>
      </c>
      <c r="B42" s="31"/>
      <c r="C42" s="60">
        <v>
4464.4789999999994</v>
      </c>
      <c r="D42" s="47">
        <v>
0</v>
      </c>
      <c r="E42" s="49">
        <f t="shared" si="5"/>
        <v>
4464.4789999999994</v>
      </c>
      <c r="F42" s="46" t="str">
        <f t="shared" si="6"/>
        <v>
皆増</v>
      </c>
      <c r="G42" s="2"/>
    </row>
    <row r="43" spans="1:7" ht="19.5" customHeight="1">
      <c r="A43" s="32" t="s">
        <v>
51</v>
      </c>
      <c r="B43" s="33"/>
      <c r="C43" s="61">
        <v>
50</v>
      </c>
      <c r="D43" s="66">
        <v>
0</v>
      </c>
      <c r="E43" s="50">
        <f t="shared" si="5"/>
        <v>
50</v>
      </c>
      <c r="F43" s="51" t="str">
        <f t="shared" si="6"/>
        <v>
皆増</v>
      </c>
      <c r="G43" s="2"/>
    </row>
    <row r="44" spans="1:7" ht="19.5" customHeight="1">
      <c r="A44" s="18" t="s">
        <v>
15</v>
      </c>
      <c r="B44" s="31"/>
      <c r="C44" s="60">
        <v>
0</v>
      </c>
      <c r="D44" s="47">
        <v>
0</v>
      </c>
      <c r="E44" s="49">
        <f t="shared" si="5"/>
        <v>
0</v>
      </c>
      <c r="F44" s="46" t="str">
        <f t="shared" si="6"/>
        <v>
-</v>
      </c>
      <c r="G44" s="2"/>
    </row>
    <row r="45" spans="1:7" ht="20.100000000000001" customHeight="1" thickBot="1">
      <c r="A45" s="18" t="s">
        <v>
38</v>
      </c>
      <c r="B45" s="31"/>
      <c r="C45" s="58">
        <v>
0</v>
      </c>
      <c r="D45" s="49">
        <v>
0</v>
      </c>
      <c r="E45" s="47">
        <f t="shared" si="5"/>
        <v>
0</v>
      </c>
      <c r="F45" s="46" t="str">
        <f t="shared" si="6"/>
        <v>
-</v>
      </c>
      <c r="G45" s="2"/>
    </row>
    <row r="46" spans="1:7" ht="20.100000000000001" hidden="1" customHeight="1" thickBot="1">
      <c r="A46" s="32" t="s">
        <v>
41</v>
      </c>
      <c r="B46" s="33"/>
      <c r="C46" s="62">
        <v>
0</v>
      </c>
      <c r="D46" s="50">
        <v>
0</v>
      </c>
      <c r="E46" s="50">
        <f t="shared" si="5"/>
        <v>
0</v>
      </c>
      <c r="F46" s="51" t="str">
        <f t="shared" si="6"/>
        <v>
-</v>
      </c>
      <c r="G46" s="2"/>
    </row>
    <row r="47" spans="1:7" ht="15.95" customHeight="1" thickTop="1" thickBot="1">
      <c r="A47" s="75" t="s">
        <v>
42</v>
      </c>
      <c r="B47" s="76"/>
      <c r="C47" s="63">
        <f>
C6+C28+C35</f>
        <v>
100637.102</v>
      </c>
      <c r="D47" s="67">
        <f>
D6+D28+D35</f>
        <v>
101765.193</v>
      </c>
      <c r="E47" s="52">
        <f t="shared" si="5"/>
        <v>
-1128.0910000000003</v>
      </c>
      <c r="F47" s="53">
        <f t="shared" si="4"/>
        <v>
-1.1100000000000001</v>
      </c>
      <c r="G47" s="2"/>
    </row>
    <row r="48" spans="1:7" ht="3.75" customHeight="1">
      <c r="A48" s="25"/>
      <c r="B48" s="26"/>
      <c r="C48" s="27"/>
      <c r="D48" s="27"/>
      <c r="E48" s="27"/>
      <c r="F48" s="28"/>
      <c r="G48" s="2"/>
    </row>
    <row r="49" spans="1:7" ht="15.95" customHeight="1">
      <c r="A49" s="29"/>
      <c r="B49" s="29"/>
      <c r="C49" s="29"/>
      <c r="D49" s="29"/>
      <c r="E49" s="29"/>
      <c r="F49" s="29"/>
      <c r="G49" s="2"/>
    </row>
    <row r="50" spans="1:7" ht="15.95" customHeight="1">
      <c r="A50" s="2"/>
      <c r="B50" s="2"/>
      <c r="C50" s="30"/>
      <c r="D50" s="2"/>
      <c r="E50" s="2"/>
      <c r="F50" s="2"/>
      <c r="G50" s="2"/>
    </row>
  </sheetData>
  <sheetProtection selectLockedCells="1"/>
  <customSheetViews>
    <customSheetView guid="{4D234F52-6052-44E7-8723-FA87F43FBFCB}" scale="110" showPageBreaks="1" printArea="1" view="pageBreakPreview">
      <selection activeCell="C29" sqref="C29"/>
      <pageMargins left="0.72" right="0.61" top="0.61" bottom="0.84" header="0.51200000000000001" footer="0.51200000000000001"/>
      <headerFooter alignWithMargins="0"/>
    </customSheetView>
    <customSheetView guid="{0B6141FA-2B47-4C7C-8EFC-5DC2FB9D0975}" scale="110" fitToPage="1" printArea="1" hiddenRows="1" topLeftCell="A36">
      <selection activeCell="G59" sqref="G59"/>
      <pageMargins left="0.70866141732283472" right="0.59055118110236227" top="0.59055118110236227" bottom="0.82677165354330717" header="0.51181102362204722" footer="0.51181102362204722"/>
      <headerFooter alignWithMargins="0"/>
    </customSheetView>
  </customSheetViews>
  <mergeCells count="2">
    <mergeCell ref="A35:B35"/>
    <mergeCell ref="A47:B47"/>
  </mergeCells>
  <phoneticPr fontId="3"/>
  <dataValidations count="1">
    <dataValidation imeMode="off" allowBlank="1" showInputMessage="1" showErrorMessage="1" sqref="C30:D31 C9:D9 C45:D45 C36:D36 C37:D37" xr:uid="{00000000-0002-0000-0000-000000000000}"/>
  </dataValidations>
  <pageMargins left="0.70866141732283472" right="0.59055118110236227" top="0.59055118110236227" bottom="0.82677165354330717" header="0.51181102362204722" footer="0.5118110236220472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(5)ｲ</vt:lpstr>
      <vt:lpstr>'(5)ｲ'!Print_Area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滝瀬　祐介</dc:creator>
  <cp:lastModifiedBy>printing daito</cp:lastModifiedBy>
  <cp:lastPrinted>2022-08-30T05:07:39Z</cp:lastPrinted>
  <dcterms:created xsi:type="dcterms:W3CDTF">2006-09-16T00:00:00Z</dcterms:created>
  <dcterms:modified xsi:type="dcterms:W3CDTF">2022-08-30T05:07:44Z</dcterms:modified>
</cp:coreProperties>
</file>