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ドキュメント\ミノワ作業2023\東京都市町村年報2022\材料＿02財政\excel02財政\"/>
    </mc:Choice>
  </mc:AlternateContent>
  <xr:revisionPtr revIDLastSave="0" documentId="13_ncr:1_{D0C80696-CA1D-46BC-BE78-D45DD995F2E6}" xr6:coauthVersionLast="47" xr6:coauthVersionMax="47" xr10:uidLastSave="{00000000-0000-0000-0000-000000000000}"/>
  <bookViews>
    <workbookView xWindow="825" yWindow="225" windowWidth="28320" windowHeight="16785" tabRatio="771" activeTab="6" xr2:uid="{00000000-000D-0000-FFFF-FFFF00000000}"/>
  </bookViews>
  <sheets>
    <sheet name="○イ　特例交付金  " sheetId="7" r:id="rId1"/>
    <sheet name="○ウ　ゴルフ " sheetId="8" r:id="rId2"/>
    <sheet name="○エ　環境性能割" sheetId="13" r:id="rId3"/>
    <sheet name="○オ　自動車取得税 " sheetId="9" r:id="rId4"/>
    <sheet name="○カ～ク　交付金三種 " sheetId="10" r:id="rId5"/>
    <sheet name="○ケ　地方消費税 " sheetId="11" r:id="rId6"/>
    <sheet name="○コ　譲与税 " sheetId="12" r:id="rId7"/>
  </sheets>
  <definedNames>
    <definedName name="_xlnm.Print_Area" localSheetId="1">'○ウ　ゴルフ '!$A$1:$E$13</definedName>
    <definedName name="_xlnm.Print_Area" localSheetId="2">'○エ　環境性能割'!$A$1:$G$32</definedName>
    <definedName name="_xlnm.Print_Area" localSheetId="3">'○オ　自動車取得税 '!$A$1:$G$32</definedName>
    <definedName name="_xlnm.Print_Area" localSheetId="5">'○ケ　地方消費税 '!$A$1:$G$33</definedName>
    <definedName name="_xlnm.Print_Area" localSheetId="6">'○コ　譲与税 '!$B$1:$M$34</definedName>
    <definedName name="_xlnm.Print_Area">#REF!</definedName>
    <definedName name="T01区役所データ" localSheetId="2">#REF!</definedName>
    <definedName name="T01区役所データ">#REF!</definedName>
    <definedName name="あ" localSheetId="2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8" l="1"/>
  <c r="C6" i="8"/>
  <c r="F27" i="9" l="1"/>
  <c r="F14" i="9"/>
  <c r="F17" i="13"/>
  <c r="D7" i="11" l="1"/>
  <c r="D6" i="11"/>
  <c r="D5" i="11" s="1"/>
  <c r="E7" i="11"/>
  <c r="E6" i="11"/>
  <c r="E5" i="11" l="1"/>
  <c r="F7" i="9"/>
  <c r="F5" i="9"/>
  <c r="F7" i="13"/>
  <c r="F5" i="13" s="1"/>
  <c r="E8" i="7"/>
  <c r="E7" i="13" l="1"/>
  <c r="D7" i="13"/>
  <c r="C7" i="13"/>
  <c r="B7" i="13"/>
  <c r="E6" i="13"/>
  <c r="D6" i="13"/>
  <c r="C6" i="13"/>
  <c r="B6" i="13"/>
  <c r="B5" i="13" l="1"/>
  <c r="C5" i="13"/>
  <c r="E5" i="13"/>
  <c r="D5" i="13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E7" i="7" l="1"/>
  <c r="J9" i="12" l="1"/>
  <c r="J8" i="12"/>
  <c r="E6" i="9"/>
  <c r="D6" i="9"/>
  <c r="E7" i="9"/>
  <c r="D7" i="9"/>
  <c r="I8" i="12"/>
  <c r="I9" i="12"/>
  <c r="I7" i="12" s="1"/>
  <c r="L8" i="12"/>
  <c r="B7" i="9"/>
  <c r="C6" i="9"/>
  <c r="B6" i="9"/>
  <c r="E6" i="7"/>
  <c r="G9" i="12"/>
  <c r="E9" i="12"/>
  <c r="G8" i="12"/>
  <c r="G7" i="12" s="1"/>
  <c r="C7" i="11"/>
  <c r="C6" i="11"/>
  <c r="C5" i="11" s="1"/>
  <c r="B6" i="11"/>
  <c r="B7" i="11"/>
  <c r="B6" i="10"/>
  <c r="C7" i="9"/>
  <c r="C5" i="9" s="1"/>
  <c r="F7" i="11"/>
  <c r="F6" i="11"/>
  <c r="K9" i="12"/>
  <c r="K8" i="12"/>
  <c r="L11" i="12"/>
  <c r="L10" i="12"/>
  <c r="H9" i="12"/>
  <c r="F9" i="12"/>
  <c r="H8" i="12"/>
  <c r="F8" i="12"/>
  <c r="E8" i="12"/>
  <c r="J6" i="10"/>
  <c r="F6" i="10"/>
  <c r="J5" i="10"/>
  <c r="F5" i="10"/>
  <c r="B5" i="10"/>
  <c r="B4" i="10" l="1"/>
  <c r="F5" i="11"/>
  <c r="B5" i="11"/>
  <c r="C4" i="8"/>
  <c r="F4" i="10"/>
  <c r="H7" i="12"/>
  <c r="K7" i="12"/>
  <c r="J4" i="10"/>
  <c r="F7" i="12"/>
  <c r="E7" i="12"/>
  <c r="L9" i="12"/>
  <c r="J7" i="12"/>
  <c r="D5" i="9"/>
  <c r="E5" i="9"/>
  <c r="B5" i="9"/>
  <c r="L7" i="12" l="1"/>
</calcChain>
</file>

<file path=xl/sharedStrings.xml><?xml version="1.0" encoding="utf-8"?>
<sst xmlns="http://schemas.openxmlformats.org/spreadsheetml/2006/main" count="404" uniqueCount="133">
  <si>
    <t>区市町村計</t>
  </si>
  <si>
    <t>市町村計</t>
  </si>
  <si>
    <t>市　　　　 計</t>
  </si>
  <si>
    <t>町　 村　 計</t>
  </si>
  <si>
    <t>区</t>
  </si>
  <si>
    <t>延  長 (ｍ)</t>
  </si>
  <si>
    <t>延 長 分</t>
  </si>
  <si>
    <t>面 積 分</t>
  </si>
  <si>
    <t>（千円）</t>
  </si>
  <si>
    <t>都計</t>
  </si>
  <si>
    <t>区計</t>
  </si>
  <si>
    <t>市計</t>
  </si>
  <si>
    <t>町村計</t>
  </si>
  <si>
    <t>千</t>
  </si>
  <si>
    <t>中</t>
  </si>
  <si>
    <t>港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</si>
  <si>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</si>
  <si>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</si>
  <si>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</si>
  <si>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</si>
  <si>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</si>
  <si>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</si>
  <si>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</si>
  <si>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</si>
  <si>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</si>
  <si>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</si>
  <si>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</si>
  <si>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</si>
  <si>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北</t>
  </si>
  <si>
    <t>荒</t>
  </si>
  <si>
    <t>板</t>
  </si>
  <si>
    <t>練</t>
  </si>
  <si>
    <t>足</t>
  </si>
  <si>
    <t>葛</t>
  </si>
  <si>
    <t>（単位：千円）</t>
    <phoneticPr fontId="27"/>
  </si>
  <si>
    <t>千 代 田 区</t>
    <rPh sb="0" eb="1">
      <t>セン</t>
    </rPh>
    <rPh sb="2" eb="3">
      <t>ダイ</t>
    </rPh>
    <rPh sb="4" eb="5">
      <t>タ</t>
    </rPh>
    <rPh sb="6" eb="7">
      <t>ク</t>
    </rPh>
    <phoneticPr fontId="10"/>
  </si>
  <si>
    <t>中   央   区</t>
    <rPh sb="0" eb="1">
      <t>ナカ</t>
    </rPh>
    <rPh sb="4" eb="5">
      <t>ヒサシ</t>
    </rPh>
    <rPh sb="8" eb="9">
      <t>ク</t>
    </rPh>
    <phoneticPr fontId="10"/>
  </si>
  <si>
    <t>港         区</t>
    <rPh sb="0" eb="1">
      <t>ミナト</t>
    </rPh>
    <rPh sb="10" eb="11">
      <t>ク</t>
    </rPh>
    <phoneticPr fontId="10"/>
  </si>
  <si>
    <t>新   宿   区</t>
    <rPh sb="0" eb="1">
      <t>シン</t>
    </rPh>
    <rPh sb="4" eb="5">
      <t>ヤド</t>
    </rPh>
    <rPh sb="8" eb="9">
      <t>ク</t>
    </rPh>
    <phoneticPr fontId="10"/>
  </si>
  <si>
    <t>文   京   区</t>
    <rPh sb="0" eb="1">
      <t>ブン</t>
    </rPh>
    <rPh sb="4" eb="5">
      <t>キョウ</t>
    </rPh>
    <rPh sb="8" eb="9">
      <t>ク</t>
    </rPh>
    <phoneticPr fontId="10"/>
  </si>
  <si>
    <t>台   東   区</t>
    <rPh sb="0" eb="1">
      <t>ダイ</t>
    </rPh>
    <rPh sb="4" eb="5">
      <t>ヒガシ</t>
    </rPh>
    <rPh sb="8" eb="9">
      <t>ク</t>
    </rPh>
    <phoneticPr fontId="10"/>
  </si>
  <si>
    <t>墨   田   区</t>
    <rPh sb="0" eb="1">
      <t>スミ</t>
    </rPh>
    <rPh sb="4" eb="5">
      <t>タ</t>
    </rPh>
    <rPh sb="8" eb="9">
      <t>ク</t>
    </rPh>
    <phoneticPr fontId="10"/>
  </si>
  <si>
    <t>江   東   区</t>
    <rPh sb="0" eb="1">
      <t>エ</t>
    </rPh>
    <rPh sb="4" eb="5">
      <t>ヒガシ</t>
    </rPh>
    <rPh sb="8" eb="9">
      <t>ク</t>
    </rPh>
    <phoneticPr fontId="10"/>
  </si>
  <si>
    <t>品   川   区</t>
    <rPh sb="0" eb="1">
      <t>シナ</t>
    </rPh>
    <rPh sb="4" eb="5">
      <t>カワ</t>
    </rPh>
    <rPh sb="8" eb="9">
      <t>ク</t>
    </rPh>
    <phoneticPr fontId="10"/>
  </si>
  <si>
    <t>目   黒   区</t>
    <rPh sb="0" eb="1">
      <t>メ</t>
    </rPh>
    <rPh sb="4" eb="5">
      <t>クロ</t>
    </rPh>
    <rPh sb="8" eb="9">
      <t>ク</t>
    </rPh>
    <phoneticPr fontId="10"/>
  </si>
  <si>
    <t>大   田   区</t>
    <rPh sb="0" eb="1">
      <t>ダイ</t>
    </rPh>
    <rPh sb="4" eb="5">
      <t>タ</t>
    </rPh>
    <rPh sb="8" eb="9">
      <t>ク</t>
    </rPh>
    <phoneticPr fontId="10"/>
  </si>
  <si>
    <t>世 田 谷 区</t>
    <rPh sb="0" eb="1">
      <t>ヨ</t>
    </rPh>
    <rPh sb="2" eb="3">
      <t>タ</t>
    </rPh>
    <rPh sb="4" eb="5">
      <t>タニ</t>
    </rPh>
    <rPh sb="6" eb="7">
      <t>ク</t>
    </rPh>
    <phoneticPr fontId="10"/>
  </si>
  <si>
    <t>渋   谷   区</t>
    <rPh sb="0" eb="1">
      <t>シブ</t>
    </rPh>
    <rPh sb="4" eb="5">
      <t>タニ</t>
    </rPh>
    <rPh sb="8" eb="9">
      <t>ク</t>
    </rPh>
    <phoneticPr fontId="10"/>
  </si>
  <si>
    <t>中   野   区</t>
    <rPh sb="0" eb="1">
      <t>ナカ</t>
    </rPh>
    <rPh sb="4" eb="5">
      <t>ノ</t>
    </rPh>
    <rPh sb="8" eb="9">
      <t>ク</t>
    </rPh>
    <phoneticPr fontId="10"/>
  </si>
  <si>
    <t>杉   並   区</t>
    <rPh sb="0" eb="1">
      <t>スギ</t>
    </rPh>
    <rPh sb="4" eb="5">
      <t>ナミ</t>
    </rPh>
    <rPh sb="8" eb="9">
      <t>ク</t>
    </rPh>
    <phoneticPr fontId="10"/>
  </si>
  <si>
    <t>豊   島   区</t>
    <rPh sb="0" eb="1">
      <t>ユタカ</t>
    </rPh>
    <rPh sb="4" eb="5">
      <t>シマ</t>
    </rPh>
    <rPh sb="8" eb="9">
      <t>ク</t>
    </rPh>
    <phoneticPr fontId="10"/>
  </si>
  <si>
    <t>北        区</t>
    <rPh sb="0" eb="1">
      <t>キタ</t>
    </rPh>
    <rPh sb="9" eb="10">
      <t>ク</t>
    </rPh>
    <phoneticPr fontId="10"/>
  </si>
  <si>
    <t>荒   川   区</t>
    <rPh sb="0" eb="1">
      <t>アラ</t>
    </rPh>
    <rPh sb="4" eb="5">
      <t>カワ</t>
    </rPh>
    <rPh sb="8" eb="9">
      <t>ク</t>
    </rPh>
    <phoneticPr fontId="10"/>
  </si>
  <si>
    <t>板   橋   区</t>
    <rPh sb="0" eb="1">
      <t>イタ</t>
    </rPh>
    <rPh sb="4" eb="5">
      <t>ハシ</t>
    </rPh>
    <rPh sb="8" eb="9">
      <t>ク</t>
    </rPh>
    <phoneticPr fontId="10"/>
  </si>
  <si>
    <t>練   馬   区</t>
    <rPh sb="0" eb="1">
      <t>ネリ</t>
    </rPh>
    <rPh sb="4" eb="5">
      <t>ウマ</t>
    </rPh>
    <rPh sb="8" eb="9">
      <t>ク</t>
    </rPh>
    <phoneticPr fontId="10"/>
  </si>
  <si>
    <t>足   立   区</t>
    <rPh sb="0" eb="1">
      <t>アシ</t>
    </rPh>
    <rPh sb="4" eb="5">
      <t>リツ</t>
    </rPh>
    <rPh sb="8" eb="9">
      <t>ク</t>
    </rPh>
    <phoneticPr fontId="10"/>
  </si>
  <si>
    <t>葛   飾   区</t>
    <rPh sb="0" eb="1">
      <t>クズ</t>
    </rPh>
    <rPh sb="4" eb="5">
      <t>カザリ</t>
    </rPh>
    <rPh sb="8" eb="9">
      <t>ク</t>
    </rPh>
    <phoneticPr fontId="10"/>
  </si>
  <si>
    <t>江 戸 川 区</t>
    <rPh sb="0" eb="1">
      <t>エ</t>
    </rPh>
    <rPh sb="2" eb="3">
      <t>ト</t>
    </rPh>
    <rPh sb="4" eb="5">
      <t>カワ</t>
    </rPh>
    <rPh sb="6" eb="7">
      <t>ク</t>
    </rPh>
    <phoneticPr fontId="10"/>
  </si>
  <si>
    <t>（単位：円）</t>
    <rPh sb="1" eb="3">
      <t>タンイ</t>
    </rPh>
    <rPh sb="4" eb="5">
      <t>センエン</t>
    </rPh>
    <phoneticPr fontId="33"/>
  </si>
  <si>
    <t>ゴルフ場利用税交付金額</t>
    <rPh sb="3" eb="4">
      <t>ジョウ</t>
    </rPh>
    <rPh sb="4" eb="6">
      <t>リヨウ</t>
    </rPh>
    <rPh sb="6" eb="7">
      <t>ゼイ</t>
    </rPh>
    <rPh sb="7" eb="10">
      <t>コウフキン</t>
    </rPh>
    <rPh sb="10" eb="11">
      <t>ガク</t>
    </rPh>
    <phoneticPr fontId="33"/>
  </si>
  <si>
    <t>区市町村計</t>
    <rPh sb="0" eb="4">
      <t>クシチョウソン</t>
    </rPh>
    <rPh sb="4" eb="5">
      <t>ケイ</t>
    </rPh>
    <phoneticPr fontId="33"/>
  </si>
  <si>
    <t>江 東 区</t>
    <rPh sb="0" eb="1">
      <t>エ</t>
    </rPh>
    <rPh sb="2" eb="3">
      <t>ヒガシ</t>
    </rPh>
    <rPh sb="4" eb="5">
      <t>ク</t>
    </rPh>
    <phoneticPr fontId="33"/>
  </si>
  <si>
    <t>北　   区</t>
    <rPh sb="0" eb="1">
      <t>キタ</t>
    </rPh>
    <rPh sb="5" eb="6">
      <t>ク</t>
    </rPh>
    <phoneticPr fontId="33"/>
  </si>
  <si>
    <t>板 橋 区</t>
    <rPh sb="0" eb="1">
      <t>イタ</t>
    </rPh>
    <rPh sb="2" eb="3">
      <t>ハシ</t>
    </rPh>
    <rPh sb="4" eb="5">
      <t>ク</t>
    </rPh>
    <phoneticPr fontId="33"/>
  </si>
  <si>
    <t>足 立 区</t>
    <rPh sb="0" eb="1">
      <t>アシ</t>
    </rPh>
    <rPh sb="2" eb="3">
      <t>リツ</t>
    </rPh>
    <rPh sb="4" eb="5">
      <t>ク</t>
    </rPh>
    <phoneticPr fontId="33"/>
  </si>
  <si>
    <t>交付金額計</t>
    <rPh sb="4" eb="5">
      <t>ケイ</t>
    </rPh>
    <phoneticPr fontId="39"/>
  </si>
  <si>
    <t>名</t>
    <rPh sb="0" eb="1">
      <t>メイ</t>
    </rPh>
    <phoneticPr fontId="39"/>
  </si>
  <si>
    <t>（単位：千円）</t>
    <rPh sb="1" eb="3">
      <t>タンイ</t>
    </rPh>
    <rPh sb="4" eb="6">
      <t>センエン</t>
    </rPh>
    <phoneticPr fontId="33"/>
  </si>
  <si>
    <t>区名</t>
    <rPh sb="0" eb="1">
      <t>ク</t>
    </rPh>
    <rPh sb="1" eb="2">
      <t>メイ</t>
    </rPh>
    <phoneticPr fontId="33"/>
  </si>
  <si>
    <t>利子割交付金額</t>
    <rPh sb="6" eb="7">
      <t>ガク</t>
    </rPh>
    <phoneticPr fontId="33"/>
  </si>
  <si>
    <t>配当割交付金額</t>
    <rPh sb="0" eb="2">
      <t>ハイトウ</t>
    </rPh>
    <rPh sb="6" eb="7">
      <t>ガク</t>
    </rPh>
    <phoneticPr fontId="33"/>
  </si>
  <si>
    <t>株式等譲渡所得割交付金額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11" eb="12">
      <t>ガク</t>
    </rPh>
    <phoneticPr fontId="33"/>
  </si>
  <si>
    <t>区市町村計</t>
    <rPh sb="0" eb="1">
      <t>ク</t>
    </rPh>
    <rPh sb="1" eb="4">
      <t>シチョウソン</t>
    </rPh>
    <phoneticPr fontId="44"/>
  </si>
  <si>
    <t>区　　 計</t>
    <phoneticPr fontId="33"/>
  </si>
  <si>
    <t>市町村計</t>
    <phoneticPr fontId="33"/>
  </si>
  <si>
    <t>市    計</t>
    <phoneticPr fontId="33"/>
  </si>
  <si>
    <t>町 村 計</t>
    <phoneticPr fontId="33"/>
  </si>
  <si>
    <t xml:space="preserve"> ※基礎数値及び按分率は、３月交付において用いた数値による。</t>
    <rPh sb="2" eb="4">
      <t>キソ</t>
    </rPh>
    <rPh sb="4" eb="6">
      <t>スウチ</t>
    </rPh>
    <rPh sb="6" eb="7">
      <t>オヨ</t>
    </rPh>
    <rPh sb="8" eb="10">
      <t>アンブン</t>
    </rPh>
    <rPh sb="10" eb="11">
      <t>リツ</t>
    </rPh>
    <rPh sb="14" eb="15">
      <t>ガツ</t>
    </rPh>
    <rPh sb="15" eb="17">
      <t>コウフ</t>
    </rPh>
    <rPh sb="21" eb="22">
      <t>モチ</t>
    </rPh>
    <rPh sb="24" eb="26">
      <t>スウチ</t>
    </rPh>
    <phoneticPr fontId="27"/>
  </si>
  <si>
    <t>補正後の道路の延長・面積</t>
    <rPh sb="10" eb="12">
      <t>メンセキ</t>
    </rPh>
    <phoneticPr fontId="27"/>
  </si>
  <si>
    <t>地方揮発油</t>
    <rPh sb="2" eb="5">
      <t>キハツユ</t>
    </rPh>
    <phoneticPr fontId="27"/>
  </si>
  <si>
    <t>譲与税額合計</t>
    <rPh sb="2" eb="3">
      <t>ゼイ</t>
    </rPh>
    <rPh sb="3" eb="4">
      <t>ガク</t>
    </rPh>
    <phoneticPr fontId="27"/>
  </si>
  <si>
    <t>譲与税額</t>
    <rPh sb="2" eb="3">
      <t>ゼイ</t>
    </rPh>
    <phoneticPr fontId="27"/>
  </si>
  <si>
    <t>市　　 計</t>
    <phoneticPr fontId="27"/>
  </si>
  <si>
    <t>町 村 計</t>
    <phoneticPr fontId="27"/>
  </si>
  <si>
    <t>　面  積 (㎡)</t>
    <phoneticPr fontId="39"/>
  </si>
  <si>
    <t>区　　 計</t>
    <phoneticPr fontId="33"/>
  </si>
  <si>
    <t>地方道路</t>
    <phoneticPr fontId="27"/>
  </si>
  <si>
    <t>自動車重量</t>
    <phoneticPr fontId="27"/>
  </si>
  <si>
    <t>航空機燃料</t>
    <phoneticPr fontId="27"/>
  </si>
  <si>
    <t>延長（ｍ）</t>
    <phoneticPr fontId="27"/>
  </si>
  <si>
    <t>面積（㎡）</t>
    <phoneticPr fontId="27"/>
  </si>
  <si>
    <t>譲与税額</t>
    <phoneticPr fontId="27"/>
  </si>
  <si>
    <t>区　　 計</t>
    <phoneticPr fontId="27"/>
  </si>
  <si>
    <t>区　　 計</t>
    <phoneticPr fontId="33"/>
  </si>
  <si>
    <t>市町村計</t>
    <phoneticPr fontId="33"/>
  </si>
  <si>
    <t>市    計</t>
    <phoneticPr fontId="33"/>
  </si>
  <si>
    <t>町 村 計</t>
    <phoneticPr fontId="33"/>
  </si>
  <si>
    <t>按分率算定上の道路の基礎数値</t>
    <phoneticPr fontId="27"/>
  </si>
  <si>
    <t>按    分    率</t>
    <phoneticPr fontId="27"/>
  </si>
  <si>
    <t>区分</t>
    <rPh sb="0" eb="1">
      <t>ク</t>
    </rPh>
    <rPh sb="1" eb="2">
      <t>フン</t>
    </rPh>
    <phoneticPr fontId="27"/>
  </si>
  <si>
    <t>森林環境</t>
    <rPh sb="0" eb="2">
      <t>シンリン</t>
    </rPh>
    <rPh sb="2" eb="4">
      <t>カンキョウ</t>
    </rPh>
    <phoneticPr fontId="27"/>
  </si>
  <si>
    <t>市 町 村 計</t>
    <phoneticPr fontId="27"/>
  </si>
  <si>
    <t>区名</t>
    <phoneticPr fontId="27"/>
  </si>
  <si>
    <t>市   町   計</t>
    <rPh sb="0" eb="1">
      <t>シ</t>
    </rPh>
    <rPh sb="4" eb="5">
      <t>マチ</t>
    </rPh>
    <phoneticPr fontId="33"/>
  </si>
  <si>
    <t>区　　　 　計</t>
    <rPh sb="0" eb="1">
      <t>ク</t>
    </rPh>
    <rPh sb="6" eb="7">
      <t>ケイ</t>
    </rPh>
    <phoneticPr fontId="33"/>
  </si>
  <si>
    <t>区　　　　 計</t>
    <phoneticPr fontId="27"/>
  </si>
  <si>
    <t>市　     　計</t>
    <rPh sb="0" eb="1">
      <t>シ</t>
    </rPh>
    <rPh sb="8" eb="9">
      <t>ケイ</t>
    </rPh>
    <phoneticPr fontId="33"/>
  </si>
  <si>
    <t>町　  　   計</t>
    <rPh sb="0" eb="1">
      <t>マチ</t>
    </rPh>
    <rPh sb="8" eb="9">
      <t>ケイ</t>
    </rPh>
    <phoneticPr fontId="33"/>
  </si>
  <si>
    <t>イ　令和４年度　地方特例交付金額調</t>
    <rPh sb="2" eb="3">
      <t>レイ</t>
    </rPh>
    <rPh sb="3" eb="4">
      <t>ワ</t>
    </rPh>
    <rPh sb="5" eb="7">
      <t>ネンド</t>
    </rPh>
    <rPh sb="6" eb="7">
      <t>ガンネン</t>
    </rPh>
    <rPh sb="8" eb="10">
      <t>チホウ</t>
    </rPh>
    <rPh sb="10" eb="12">
      <t>トクレイ</t>
    </rPh>
    <rPh sb="12" eb="15">
      <t>コウフキン</t>
    </rPh>
    <rPh sb="15" eb="16">
      <t>ガク</t>
    </rPh>
    <rPh sb="16" eb="17">
      <t>シラ</t>
    </rPh>
    <phoneticPr fontId="27"/>
  </si>
  <si>
    <t>ウ　令和３年度　ゴルフ場利用税交付金額調</t>
    <rPh sb="2" eb="4">
      <t>レイワ</t>
    </rPh>
    <rPh sb="5" eb="7">
      <t>ネンド</t>
    </rPh>
    <rPh sb="6" eb="7">
      <t>ド</t>
    </rPh>
    <rPh sb="7" eb="9">
      <t>ヘイネンド</t>
    </rPh>
    <rPh sb="11" eb="12">
      <t>ジョウ</t>
    </rPh>
    <rPh sb="12" eb="14">
      <t>リヨウ</t>
    </rPh>
    <rPh sb="14" eb="15">
      <t>ゼイ</t>
    </rPh>
    <rPh sb="15" eb="17">
      <t>コウフキン</t>
    </rPh>
    <rPh sb="17" eb="18">
      <t>コウフキン</t>
    </rPh>
    <rPh sb="18" eb="19">
      <t>ガク</t>
    </rPh>
    <rPh sb="19" eb="20">
      <t>シラ</t>
    </rPh>
    <phoneticPr fontId="33"/>
  </si>
  <si>
    <t>カ　令和３年度　利子割交付金額調</t>
    <rPh sb="2" eb="4">
      <t>レイワ</t>
    </rPh>
    <rPh sb="5" eb="7">
      <t>ネンド</t>
    </rPh>
    <rPh sb="6" eb="7">
      <t>ド</t>
    </rPh>
    <rPh sb="7" eb="9">
      <t>ヘイネンド</t>
    </rPh>
    <rPh sb="8" eb="10">
      <t>リシ</t>
    </rPh>
    <rPh sb="10" eb="11">
      <t>ワ</t>
    </rPh>
    <rPh sb="11" eb="14">
      <t>コウフキン</t>
    </rPh>
    <rPh sb="14" eb="15">
      <t>ガク</t>
    </rPh>
    <rPh sb="15" eb="16">
      <t>シラ</t>
    </rPh>
    <phoneticPr fontId="33"/>
  </si>
  <si>
    <t>キ　令和３年度　配当割交付金額調</t>
    <rPh sb="2" eb="4">
      <t>レイワ</t>
    </rPh>
    <rPh sb="5" eb="7">
      <t>ネンド</t>
    </rPh>
    <rPh sb="7" eb="9">
      <t>ヘイネンド</t>
    </rPh>
    <rPh sb="8" eb="10">
      <t>ハイトウ</t>
    </rPh>
    <rPh sb="10" eb="11">
      <t>ワ</t>
    </rPh>
    <rPh sb="11" eb="14">
      <t>コウフキン</t>
    </rPh>
    <rPh sb="14" eb="15">
      <t>ガク</t>
    </rPh>
    <rPh sb="15" eb="16">
      <t>シラ</t>
    </rPh>
    <phoneticPr fontId="33"/>
  </si>
  <si>
    <t>ク　令和３年度　株式等譲渡所得割交付金額調</t>
    <rPh sb="2" eb="4">
      <t>レイワ</t>
    </rPh>
    <rPh sb="5" eb="7">
      <t>ネンド</t>
    </rPh>
    <rPh sb="6" eb="7">
      <t>ド</t>
    </rPh>
    <rPh sb="7" eb="9">
      <t>ヘイネンド</t>
    </rPh>
    <rPh sb="8" eb="10">
      <t>カブシキ</t>
    </rPh>
    <rPh sb="10" eb="11">
      <t>トウ</t>
    </rPh>
    <rPh sb="11" eb="13">
      <t>ジョウト</t>
    </rPh>
    <rPh sb="13" eb="15">
      <t>ショトク</t>
    </rPh>
    <rPh sb="15" eb="16">
      <t>ワ</t>
    </rPh>
    <rPh sb="16" eb="19">
      <t>コウフキン</t>
    </rPh>
    <rPh sb="19" eb="20">
      <t>ガク</t>
    </rPh>
    <rPh sb="20" eb="21">
      <t>シラ</t>
    </rPh>
    <phoneticPr fontId="33"/>
  </si>
  <si>
    <t>区名</t>
    <rPh sb="0" eb="1">
      <t>ク</t>
    </rPh>
    <rPh sb="1" eb="2">
      <t>ナ</t>
    </rPh>
    <phoneticPr fontId="27"/>
  </si>
  <si>
    <t>ケ　令和３年度　地方消費税交付金額調</t>
    <rPh sb="2" eb="4">
      <t>レイワ</t>
    </rPh>
    <rPh sb="5" eb="7">
      <t>ネンド</t>
    </rPh>
    <rPh sb="6" eb="7">
      <t>ド</t>
    </rPh>
    <rPh sb="7" eb="9">
      <t>ヘイネンド</t>
    </rPh>
    <rPh sb="8" eb="10">
      <t>チホウ</t>
    </rPh>
    <rPh sb="10" eb="12">
      <t>ショウヒ</t>
    </rPh>
    <rPh sb="12" eb="13">
      <t>ゼイ</t>
    </rPh>
    <rPh sb="13" eb="16">
      <t>コウフキン</t>
    </rPh>
    <rPh sb="16" eb="17">
      <t>ガク</t>
    </rPh>
    <rPh sb="17" eb="18">
      <t>シラ</t>
    </rPh>
    <phoneticPr fontId="33"/>
  </si>
  <si>
    <t>エ　令和３年度　環境性能割交付金額調</t>
    <rPh sb="2" eb="4">
      <t>レイワ</t>
    </rPh>
    <rPh sb="8" eb="10">
      <t>カンキョウ</t>
    </rPh>
    <rPh sb="10" eb="12">
      <t>セイノウ</t>
    </rPh>
    <rPh sb="12" eb="13">
      <t>ワリ</t>
    </rPh>
    <phoneticPr fontId="39"/>
  </si>
  <si>
    <t>オ　令和３年度　自動車取得税交付金額調</t>
    <rPh sb="2" eb="4">
      <t>レイワ</t>
    </rPh>
    <phoneticPr fontId="39"/>
  </si>
  <si>
    <t>基 礎 数 値</t>
    <rPh sb="0" eb="1">
      <t>モト</t>
    </rPh>
    <rPh sb="2" eb="3">
      <t>イシズエ</t>
    </rPh>
    <rPh sb="4" eb="5">
      <t>カズ</t>
    </rPh>
    <rPh sb="6" eb="7">
      <t>アタイ</t>
    </rPh>
    <phoneticPr fontId="27"/>
  </si>
  <si>
    <t>按 分 率</t>
    <rPh sb="0" eb="1">
      <t>アン</t>
    </rPh>
    <rPh sb="2" eb="3">
      <t>ブン</t>
    </rPh>
    <rPh sb="4" eb="5">
      <t>リツ</t>
    </rPh>
    <phoneticPr fontId="27"/>
  </si>
  <si>
    <t>交 付 金 額
（ 千 円 ）</t>
    <rPh sb="6" eb="7">
      <t>ガク</t>
    </rPh>
    <rPh sb="10" eb="11">
      <t>セン</t>
    </rPh>
    <rPh sb="12" eb="13">
      <t>エン</t>
    </rPh>
    <phoneticPr fontId="27"/>
  </si>
  <si>
    <t>人 口 （ 人 ）</t>
    <rPh sb="0" eb="1">
      <t>ヒト</t>
    </rPh>
    <rPh sb="2" eb="3">
      <t>クチ</t>
    </rPh>
    <rPh sb="6" eb="7">
      <t>ニン</t>
    </rPh>
    <phoneticPr fontId="27"/>
  </si>
  <si>
    <t>人 口</t>
    <rPh sb="0" eb="1">
      <t>ヒト</t>
    </rPh>
    <rPh sb="2" eb="3">
      <t>クチ</t>
    </rPh>
    <phoneticPr fontId="27"/>
  </si>
  <si>
    <t>従 業 者</t>
    <rPh sb="0" eb="1">
      <t>ジュウ</t>
    </rPh>
    <rPh sb="2" eb="3">
      <t>ゴウ</t>
    </rPh>
    <rPh sb="4" eb="5">
      <t>モノ</t>
    </rPh>
    <phoneticPr fontId="27"/>
  </si>
  <si>
    <t>従業者数（人）</t>
    <rPh sb="0" eb="1">
      <t>ジュウ</t>
    </rPh>
    <rPh sb="1" eb="2">
      <t>ゴウ</t>
    </rPh>
    <rPh sb="2" eb="3">
      <t>シャ</t>
    </rPh>
    <rPh sb="5" eb="6">
      <t>ニン</t>
    </rPh>
    <phoneticPr fontId="27"/>
  </si>
  <si>
    <t>区
分</t>
    <rPh sb="0" eb="1">
      <t>ク</t>
    </rPh>
    <rPh sb="2" eb="3">
      <t>ブン</t>
    </rPh>
    <phoneticPr fontId="27"/>
  </si>
  <si>
    <t>地方特例交付金</t>
  </si>
  <si>
    <t>コ　令和３年度　地方揮発油譲与税、地方道路譲与税、自動車重量譲与税、森林環境譲与税及び航空機燃料譲与税額調</t>
    <rPh sb="2" eb="4">
      <t>レイワ</t>
    </rPh>
    <rPh sb="8" eb="10">
      <t>チホウ</t>
    </rPh>
    <rPh sb="10" eb="13">
      <t>キハツユ</t>
    </rPh>
    <rPh sb="13" eb="15">
      <t>ジョウヨ</t>
    </rPh>
    <rPh sb="15" eb="16">
      <t>ゼイ</t>
    </rPh>
    <rPh sb="34" eb="36">
      <t>シンリン</t>
    </rPh>
    <rPh sb="36" eb="38">
      <t>カンキョウ</t>
    </rPh>
    <rPh sb="38" eb="40">
      <t>ジョウヨ</t>
    </rPh>
    <rPh sb="40" eb="41">
      <t>ゼイ</t>
    </rPh>
    <phoneticPr fontId="27"/>
  </si>
  <si>
    <t>Ａ　　　　（円）</t>
    <phoneticPr fontId="27"/>
  </si>
  <si>
    <t>Ｂ    （円）</t>
    <phoneticPr fontId="27"/>
  </si>
  <si>
    <t>Ｃ　　　　　（円）</t>
    <phoneticPr fontId="27"/>
  </si>
  <si>
    <t>Ｄ　　　　（円）</t>
    <phoneticPr fontId="27"/>
  </si>
  <si>
    <t>Ｅ　　　　（円）</t>
    <phoneticPr fontId="27"/>
  </si>
  <si>
    <t>Ａ＋Ｂ＋Ｃ
＋Ｄ＋Ｅ＝Ｆ   　　　
　　　　　　（円）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</si>
</sst>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_ "/>
    <numFmt numFmtId="178" formatCode="#,##0_);[Red]\(#,##0\)"/>
    <numFmt numFmtId="179" formatCode="#,##0;\-#,##0;&quot;-&quot;"/>
    <numFmt numFmtId="180" formatCode="0.0000000000_ "/>
    <numFmt numFmtId="181" formatCode="#,##0.0000000000;\-#,##0.0000000000"/>
    <numFmt numFmtId="182" formatCode="0.0000000000"/>
    <numFmt numFmtId="183" formatCode="#,##0.0000000000;[Red]\-#,##0.0000000000"/>
  </numFmts>
  <fonts count="48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Terminal"/>
      <family val="3"/>
      <charset val="255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7"/>
      <name val="Terminal"/>
      <family val="3"/>
      <charset val="255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48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9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23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0" borderId="0"/>
    <xf numFmtId="0" fontId="24" fillId="0" borderId="0"/>
    <xf numFmtId="0" fontId="23" fillId="0" borderId="0"/>
    <xf numFmtId="0" fontId="25" fillId="0" borderId="0"/>
    <xf numFmtId="0" fontId="26" fillId="4" borderId="0" applyNumberFormat="0" applyBorder="0" applyAlignment="0" applyProtection="0">
      <alignment vertical="center"/>
    </xf>
  </cellStyleXfs>
  <cellXfs count="306">
    <xf numFmtId="0" fontId="0" fillId="0" borderId="0" xfId="0"/>
    <xf numFmtId="0" fontId="28" fillId="0" borderId="0" xfId="0" applyFont="1"/>
    <xf numFmtId="38" fontId="29" fillId="0" borderId="0" xfId="38" applyFont="1"/>
    <xf numFmtId="0" fontId="29" fillId="0" borderId="0" xfId="0" applyFont="1"/>
    <xf numFmtId="38" fontId="30" fillId="0" borderId="0" xfId="38" applyFont="1" applyAlignment="1">
      <alignment vertical="center"/>
    </xf>
    <xf numFmtId="38" fontId="31" fillId="0" borderId="0" xfId="38" applyFont="1" applyAlignment="1">
      <alignment horizontal="right"/>
    </xf>
    <xf numFmtId="38" fontId="31" fillId="0" borderId="0" xfId="38" applyFont="1" applyAlignment="1">
      <alignment vertical="center"/>
    </xf>
    <xf numFmtId="38" fontId="31" fillId="0" borderId="12" xfId="38" applyFont="1" applyBorder="1" applyAlignment="1">
      <alignment horizontal="distributed" vertical="center"/>
    </xf>
    <xf numFmtId="0" fontId="9" fillId="0" borderId="0" xfId="0" applyFont="1" applyAlignment="1">
      <alignment vertical="center"/>
    </xf>
    <xf numFmtId="38" fontId="31" fillId="0" borderId="13" xfId="38" applyFont="1" applyBorder="1" applyAlignment="1">
      <alignment horizontal="distributed" vertical="center"/>
    </xf>
    <xf numFmtId="38" fontId="31" fillId="0" borderId="14" xfId="38" applyFont="1" applyBorder="1" applyAlignment="1">
      <alignment horizontal="distributed" vertical="center"/>
    </xf>
    <xf numFmtId="38" fontId="31" fillId="0" borderId="15" xfId="38" applyFont="1" applyBorder="1" applyAlignment="1">
      <alignment horizontal="distributed" vertical="center"/>
    </xf>
    <xf numFmtId="38" fontId="29" fillId="0" borderId="0" xfId="38" applyFont="1" applyAlignment="1">
      <alignment vertical="center"/>
    </xf>
    <xf numFmtId="0" fontId="30" fillId="24" borderId="0" xfId="47" applyFont="1" applyFill="1" applyAlignment="1">
      <alignment horizontal="left" vertical="top" shrinkToFit="1"/>
    </xf>
    <xf numFmtId="0" fontId="35" fillId="24" borderId="0" xfId="47" applyFont="1" applyFill="1"/>
    <xf numFmtId="0" fontId="28" fillId="24" borderId="16" xfId="47" applyFont="1" applyFill="1" applyBorder="1" applyAlignment="1">
      <alignment horizontal="left" vertical="top" shrinkToFit="1"/>
    </xf>
    <xf numFmtId="0" fontId="36" fillId="24" borderId="13" xfId="47" applyFont="1" applyFill="1" applyBorder="1" applyAlignment="1">
      <alignment horizontal="center" vertical="center"/>
    </xf>
    <xf numFmtId="0" fontId="37" fillId="24" borderId="0" xfId="47" applyFont="1" applyFill="1"/>
    <xf numFmtId="0" fontId="36" fillId="24" borderId="12" xfId="47" applyFont="1" applyFill="1" applyBorder="1" applyAlignment="1">
      <alignment horizontal="center" vertical="center"/>
    </xf>
    <xf numFmtId="0" fontId="36" fillId="24" borderId="14" xfId="47" applyFont="1" applyFill="1" applyBorder="1" applyAlignment="1">
      <alignment horizontal="center" vertical="center"/>
    </xf>
    <xf numFmtId="0" fontId="34" fillId="24" borderId="13" xfId="47" applyFont="1" applyFill="1" applyBorder="1" applyAlignment="1">
      <alignment horizontal="center" vertical="center"/>
    </xf>
    <xf numFmtId="0" fontId="34" fillId="24" borderId="12" xfId="47" applyFont="1" applyFill="1" applyBorder="1" applyAlignment="1">
      <alignment horizontal="center" vertical="center"/>
    </xf>
    <xf numFmtId="0" fontId="34" fillId="24" borderId="15" xfId="47" applyFont="1" applyFill="1" applyBorder="1" applyAlignment="1">
      <alignment horizontal="center" vertical="center"/>
    </xf>
    <xf numFmtId="0" fontId="34" fillId="24" borderId="0" xfId="47" applyFont="1" applyFill="1" applyAlignment="1">
      <alignment vertical="center"/>
    </xf>
    <xf numFmtId="0" fontId="35" fillId="0" borderId="0" xfId="48" quotePrefix="1" applyFont="1" applyAlignment="1">
      <alignment horizontal="left" vertical="center"/>
    </xf>
    <xf numFmtId="0" fontId="28" fillId="0" borderId="0" xfId="48" applyFont="1" applyAlignment="1">
      <alignment vertical="center"/>
    </xf>
    <xf numFmtId="0" fontId="29" fillId="0" borderId="0" xfId="48" applyFont="1" applyAlignment="1">
      <alignment vertical="center"/>
    </xf>
    <xf numFmtId="0" fontId="29" fillId="0" borderId="0" xfId="48" quotePrefix="1" applyFont="1" applyAlignment="1">
      <alignment horizontal="left" vertical="center"/>
    </xf>
    <xf numFmtId="0" fontId="29" fillId="0" borderId="0" xfId="48" applyFont="1" applyAlignment="1">
      <alignment horizontal="left" vertical="center"/>
    </xf>
    <xf numFmtId="0" fontId="40" fillId="0" borderId="23" xfId="48" applyFont="1" applyBorder="1" applyAlignment="1">
      <alignment horizontal="centerContinuous" vertical="center"/>
    </xf>
    <xf numFmtId="0" fontId="40" fillId="0" borderId="24" xfId="48" applyFont="1" applyBorder="1" applyAlignment="1">
      <alignment horizontal="centerContinuous" vertical="center"/>
    </xf>
    <xf numFmtId="0" fontId="40" fillId="0" borderId="25" xfId="48" applyFont="1" applyBorder="1" applyAlignment="1">
      <alignment horizontal="centerContinuous" vertical="center"/>
    </xf>
    <xf numFmtId="0" fontId="40" fillId="0" borderId="28" xfId="48" applyFont="1" applyBorder="1" applyAlignment="1">
      <alignment horizontal="center" vertical="center"/>
    </xf>
    <xf numFmtId="0" fontId="40" fillId="0" borderId="0" xfId="48" applyFont="1" applyAlignment="1">
      <alignment horizontal="left" vertical="center"/>
    </xf>
    <xf numFmtId="0" fontId="40" fillId="0" borderId="0" xfId="48" applyFont="1" applyAlignment="1">
      <alignment vertical="center"/>
    </xf>
    <xf numFmtId="0" fontId="40" fillId="0" borderId="30" xfId="48" quotePrefix="1" applyFont="1" applyBorder="1" applyAlignment="1">
      <alignment horizontal="center" vertical="center"/>
    </xf>
    <xf numFmtId="0" fontId="40" fillId="0" borderId="30" xfId="48" applyFont="1" applyBorder="1" applyAlignment="1">
      <alignment horizontal="center" vertical="center"/>
    </xf>
    <xf numFmtId="0" fontId="40" fillId="0" borderId="31" xfId="48" quotePrefix="1" applyFont="1" applyBorder="1" applyAlignment="1">
      <alignment horizontal="center" vertical="center"/>
    </xf>
    <xf numFmtId="38" fontId="40" fillId="0" borderId="31" xfId="38" applyFont="1" applyBorder="1" applyAlignment="1">
      <alignment horizontal="center" vertical="center"/>
    </xf>
    <xf numFmtId="37" fontId="40" fillId="0" borderId="32" xfId="48" applyNumberFormat="1" applyFont="1" applyBorder="1" applyAlignment="1">
      <alignment horizontal="center" vertical="center"/>
    </xf>
    <xf numFmtId="37" fontId="40" fillId="0" borderId="0" xfId="48" applyNumberFormat="1" applyFont="1" applyAlignment="1">
      <alignment vertical="center"/>
    </xf>
    <xf numFmtId="37" fontId="1" fillId="0" borderId="0" xfId="48" applyNumberFormat="1" applyFont="1" applyAlignment="1">
      <alignment vertical="center"/>
    </xf>
    <xf numFmtId="0" fontId="1" fillId="0" borderId="0" xfId="48" applyFont="1" applyAlignment="1">
      <alignment vertical="center"/>
    </xf>
    <xf numFmtId="37" fontId="36" fillId="0" borderId="33" xfId="48" applyNumberFormat="1" applyFont="1" applyBorder="1" applyAlignment="1">
      <alignment vertical="center"/>
    </xf>
    <xf numFmtId="38" fontId="1" fillId="0" borderId="0" xfId="38" applyFont="1" applyBorder="1" applyAlignment="1">
      <alignment vertical="center"/>
    </xf>
    <xf numFmtId="0" fontId="41" fillId="0" borderId="34" xfId="48" applyFont="1" applyBorder="1" applyAlignment="1">
      <alignment horizontal="distributed" vertical="center"/>
    </xf>
    <xf numFmtId="37" fontId="41" fillId="0" borderId="33" xfId="48" applyNumberFormat="1" applyFont="1" applyBorder="1" applyAlignment="1" applyProtection="1">
      <alignment vertical="center"/>
      <protection locked="0"/>
    </xf>
    <xf numFmtId="181" fontId="41" fillId="0" borderId="33" xfId="48" applyNumberFormat="1" applyFont="1" applyBorder="1" applyAlignment="1" applyProtection="1">
      <alignment vertical="center"/>
      <protection locked="0"/>
    </xf>
    <xf numFmtId="181" fontId="41" fillId="0" borderId="35" xfId="48" applyNumberFormat="1" applyFont="1" applyBorder="1" applyAlignment="1" applyProtection="1">
      <alignment vertical="center"/>
      <protection locked="0"/>
    </xf>
    <xf numFmtId="0" fontId="40" fillId="0" borderId="36" xfId="48" applyFont="1" applyBorder="1" applyAlignment="1">
      <alignment horizontal="center" vertical="center"/>
    </xf>
    <xf numFmtId="0" fontId="41" fillId="0" borderId="29" xfId="48" applyFont="1" applyBorder="1" applyAlignment="1">
      <alignment horizontal="distributed" vertical="center"/>
    </xf>
    <xf numFmtId="37" fontId="41" fillId="0" borderId="30" xfId="48" applyNumberFormat="1" applyFont="1" applyBorder="1" applyAlignment="1" applyProtection="1">
      <alignment vertical="center"/>
      <protection locked="0"/>
    </xf>
    <xf numFmtId="181" fontId="41" fillId="0" borderId="30" xfId="48" applyNumberFormat="1" applyFont="1" applyBorder="1" applyAlignment="1" applyProtection="1">
      <alignment vertical="center"/>
      <protection locked="0"/>
    </xf>
    <xf numFmtId="181" fontId="41" fillId="0" borderId="31" xfId="48" applyNumberFormat="1" applyFont="1" applyBorder="1" applyAlignment="1" applyProtection="1">
      <alignment vertical="center"/>
      <protection locked="0"/>
    </xf>
    <xf numFmtId="0" fontId="40" fillId="0" borderId="32" xfId="48" applyFont="1" applyBorder="1" applyAlignment="1">
      <alignment horizontal="center" vertical="center"/>
    </xf>
    <xf numFmtId="0" fontId="29" fillId="0" borderId="37" xfId="48" applyFont="1" applyBorder="1" applyAlignment="1">
      <alignment vertical="center"/>
    </xf>
    <xf numFmtId="37" fontId="42" fillId="0" borderId="37" xfId="48" applyNumberFormat="1" applyFont="1" applyBorder="1" applyAlignment="1">
      <alignment vertical="center"/>
    </xf>
    <xf numFmtId="0" fontId="29" fillId="24" borderId="0" xfId="49" applyFont="1" applyFill="1"/>
    <xf numFmtId="0" fontId="28" fillId="24" borderId="16" xfId="49" applyFont="1" applyFill="1" applyBorder="1" applyAlignment="1">
      <alignment horizontal="left" vertical="top" shrinkToFit="1"/>
    </xf>
    <xf numFmtId="0" fontId="35" fillId="24" borderId="0" xfId="49" applyFont="1" applyFill="1"/>
    <xf numFmtId="0" fontId="30" fillId="24" borderId="17" xfId="49" applyFont="1" applyFill="1" applyBorder="1" applyAlignment="1">
      <alignment horizontal="distributed" vertical="center"/>
    </xf>
    <xf numFmtId="0" fontId="30" fillId="24" borderId="0" xfId="49" applyFont="1" applyFill="1" applyAlignment="1">
      <alignment horizontal="left" vertical="center"/>
    </xf>
    <xf numFmtId="0" fontId="43" fillId="24" borderId="13" xfId="49" quotePrefix="1" applyFont="1" applyFill="1" applyBorder="1" applyAlignment="1">
      <alignment horizontal="distributed" vertical="center"/>
    </xf>
    <xf numFmtId="177" fontId="37" fillId="24" borderId="18" xfId="49" applyNumberFormat="1" applyFont="1" applyFill="1" applyBorder="1"/>
    <xf numFmtId="177" fontId="37" fillId="24" borderId="0" xfId="49" applyNumberFormat="1" applyFont="1" applyFill="1"/>
    <xf numFmtId="0" fontId="37" fillId="24" borderId="0" xfId="49" applyFont="1" applyFill="1"/>
    <xf numFmtId="0" fontId="43" fillId="24" borderId="12" xfId="49" applyFont="1" applyFill="1" applyBorder="1" applyAlignment="1">
      <alignment horizontal="distributed" vertical="center"/>
    </xf>
    <xf numFmtId="177" fontId="37" fillId="24" borderId="19" xfId="49" applyNumberFormat="1" applyFont="1" applyFill="1" applyBorder="1"/>
    <xf numFmtId="177" fontId="45" fillId="24" borderId="0" xfId="49" applyNumberFormat="1" applyFont="1" applyFill="1"/>
    <xf numFmtId="0" fontId="43" fillId="24" borderId="14" xfId="49" applyFont="1" applyFill="1" applyBorder="1" applyAlignment="1">
      <alignment horizontal="distributed" vertical="center"/>
    </xf>
    <xf numFmtId="177" fontId="37" fillId="24" borderId="20" xfId="49" applyNumberFormat="1" applyFont="1" applyFill="1" applyBorder="1"/>
    <xf numFmtId="0" fontId="30" fillId="24" borderId="13" xfId="49" applyFont="1" applyFill="1" applyBorder="1" applyAlignment="1">
      <alignment horizontal="distributed" vertical="center"/>
    </xf>
    <xf numFmtId="177" fontId="35" fillId="24" borderId="18" xfId="49" applyNumberFormat="1" applyFont="1" applyFill="1" applyBorder="1"/>
    <xf numFmtId="177" fontId="35" fillId="24" borderId="0" xfId="49" applyNumberFormat="1" applyFont="1" applyFill="1"/>
    <xf numFmtId="0" fontId="30" fillId="24" borderId="12" xfId="49" applyFont="1" applyFill="1" applyBorder="1" applyAlignment="1">
      <alignment horizontal="distributed" vertical="center"/>
    </xf>
    <xf numFmtId="177" fontId="35" fillId="24" borderId="19" xfId="49" applyNumberFormat="1" applyFont="1" applyFill="1" applyBorder="1"/>
    <xf numFmtId="0" fontId="30" fillId="24" borderId="14" xfId="49" applyFont="1" applyFill="1" applyBorder="1" applyAlignment="1">
      <alignment horizontal="distributed" vertical="center"/>
    </xf>
    <xf numFmtId="177" fontId="35" fillId="24" borderId="20" xfId="49" applyNumberFormat="1" applyFont="1" applyFill="1" applyBorder="1"/>
    <xf numFmtId="0" fontId="30" fillId="24" borderId="15" xfId="49" applyFont="1" applyFill="1" applyBorder="1" applyAlignment="1">
      <alignment horizontal="distributed" vertical="center"/>
    </xf>
    <xf numFmtId="177" fontId="35" fillId="24" borderId="21" xfId="49" applyNumberFormat="1" applyFont="1" applyFill="1" applyBorder="1"/>
    <xf numFmtId="0" fontId="34" fillId="24" borderId="0" xfId="49" applyFont="1" applyFill="1" applyAlignment="1">
      <alignment vertical="center"/>
    </xf>
    <xf numFmtId="0" fontId="28" fillId="25" borderId="16" xfId="49" applyFont="1" applyFill="1" applyBorder="1" applyAlignment="1">
      <alignment horizontal="left" vertical="top" shrinkToFit="1"/>
    </xf>
    <xf numFmtId="0" fontId="34" fillId="0" borderId="37" xfId="49" applyFont="1" applyBorder="1" applyAlignment="1">
      <alignment vertical="center"/>
    </xf>
    <xf numFmtId="0" fontId="34" fillId="0" borderId="0" xfId="49" applyFont="1" applyAlignment="1">
      <alignment vertical="center"/>
    </xf>
    <xf numFmtId="0" fontId="35" fillId="24" borderId="37" xfId="49" applyFont="1" applyFill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78" fontId="29" fillId="0" borderId="0" xfId="38" applyNumberFormat="1" applyFont="1" applyAlignment="1">
      <alignment vertical="center"/>
    </xf>
    <xf numFmtId="178" fontId="29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29" fillId="0" borderId="22" xfId="0" applyFont="1" applyBorder="1" applyAlignment="1">
      <alignment vertical="center"/>
    </xf>
    <xf numFmtId="0" fontId="29" fillId="0" borderId="37" xfId="0" applyFont="1" applyBorder="1" applyAlignment="1">
      <alignment vertical="center"/>
    </xf>
    <xf numFmtId="0" fontId="29" fillId="0" borderId="39" xfId="0" applyFont="1" applyBorder="1" applyAlignment="1">
      <alignment vertical="center"/>
    </xf>
    <xf numFmtId="178" fontId="29" fillId="0" borderId="26" xfId="0" applyNumberFormat="1" applyFont="1" applyBorder="1" applyAlignment="1">
      <alignment horizontal="center" vertical="center" shrinkToFit="1"/>
    </xf>
    <xf numFmtId="178" fontId="29" fillId="0" borderId="27" xfId="0" applyNumberFormat="1" applyFont="1" applyBorder="1" applyAlignment="1">
      <alignment horizontal="center" vertical="center" shrinkToFit="1"/>
    </xf>
    <xf numFmtId="0" fontId="29" fillId="0" borderId="34" xfId="0" applyFont="1" applyBorder="1" applyAlignment="1">
      <alignment vertical="center"/>
    </xf>
    <xf numFmtId="0" fontId="29" fillId="0" borderId="0" xfId="0" applyFont="1" applyAlignment="1">
      <alignment horizontal="distributed" vertical="center"/>
    </xf>
    <xf numFmtId="0" fontId="29" fillId="0" borderId="40" xfId="0" applyFont="1" applyBorder="1" applyAlignment="1">
      <alignment vertical="center"/>
    </xf>
    <xf numFmtId="178" fontId="29" fillId="0" borderId="35" xfId="0" applyNumberFormat="1" applyFont="1" applyBorder="1" applyAlignment="1">
      <alignment horizontal="center" vertical="center" shrinkToFit="1"/>
    </xf>
    <xf numFmtId="0" fontId="29" fillId="0" borderId="29" xfId="0" applyFont="1" applyBorder="1" applyAlignment="1">
      <alignment vertical="center"/>
    </xf>
    <xf numFmtId="0" fontId="29" fillId="0" borderId="41" xfId="0" applyFont="1" applyBorder="1" applyAlignment="1">
      <alignment vertical="center"/>
    </xf>
    <xf numFmtId="0" fontId="29" fillId="0" borderId="42" xfId="0" applyFont="1" applyBorder="1" applyAlignment="1">
      <alignment vertical="center"/>
    </xf>
    <xf numFmtId="0" fontId="9" fillId="0" borderId="43" xfId="0" applyFont="1" applyBorder="1" applyAlignment="1">
      <alignment vertical="center"/>
    </xf>
    <xf numFmtId="0" fontId="46" fillId="0" borderId="44" xfId="0" applyFont="1" applyBorder="1" applyAlignment="1">
      <alignment vertical="center" shrinkToFit="1"/>
    </xf>
    <xf numFmtId="0" fontId="46" fillId="0" borderId="45" xfId="0" applyFont="1" applyBorder="1" applyAlignment="1">
      <alignment horizontal="distributed" vertical="center"/>
    </xf>
    <xf numFmtId="3" fontId="9" fillId="0" borderId="0" xfId="0" applyNumberFormat="1" applyFont="1" applyAlignment="1">
      <alignment vertical="center"/>
    </xf>
    <xf numFmtId="0" fontId="9" fillId="0" borderId="34" xfId="0" applyFont="1" applyBorder="1" applyAlignment="1">
      <alignment vertical="center"/>
    </xf>
    <xf numFmtId="0" fontId="46" fillId="0" borderId="0" xfId="0" applyFont="1" applyAlignment="1">
      <alignment horizontal="distributed" vertical="center"/>
    </xf>
    <xf numFmtId="0" fontId="46" fillId="0" borderId="40" xfId="0" applyFont="1" applyBorder="1" applyAlignment="1">
      <alignment horizontal="distributed" vertical="center"/>
    </xf>
    <xf numFmtId="0" fontId="9" fillId="0" borderId="29" xfId="0" applyFont="1" applyBorder="1" applyAlignment="1">
      <alignment vertical="center"/>
    </xf>
    <xf numFmtId="0" fontId="46" fillId="0" borderId="41" xfId="0" applyFont="1" applyBorder="1" applyAlignment="1">
      <alignment horizontal="distributed" vertical="center"/>
    </xf>
    <xf numFmtId="0" fontId="46" fillId="0" borderId="42" xfId="0" applyFont="1" applyBorder="1" applyAlignment="1">
      <alignment horizontal="distributed" vertical="center"/>
    </xf>
    <xf numFmtId="0" fontId="29" fillId="0" borderId="43" xfId="0" applyFont="1" applyBorder="1" applyAlignment="1">
      <alignment vertical="center"/>
    </xf>
    <xf numFmtId="0" fontId="29" fillId="0" borderId="44" xfId="0" applyFont="1" applyBorder="1" applyAlignment="1">
      <alignment horizontal="distributed" vertical="center"/>
    </xf>
    <xf numFmtId="0" fontId="29" fillId="0" borderId="45" xfId="0" applyFont="1" applyBorder="1" applyAlignment="1">
      <alignment horizontal="distributed" vertical="center"/>
    </xf>
    <xf numFmtId="0" fontId="29" fillId="0" borderId="40" xfId="0" applyFont="1" applyBorder="1" applyAlignment="1">
      <alignment horizontal="distributed" vertical="center"/>
    </xf>
    <xf numFmtId="0" fontId="29" fillId="0" borderId="41" xfId="0" applyFont="1" applyBorder="1" applyAlignment="1">
      <alignment horizontal="distributed" vertical="center"/>
    </xf>
    <xf numFmtId="0" fontId="29" fillId="0" borderId="42" xfId="0" applyFont="1" applyBorder="1" applyAlignment="1">
      <alignment horizontal="distributed" vertical="center"/>
    </xf>
    <xf numFmtId="0" fontId="29" fillId="0" borderId="46" xfId="0" applyFont="1" applyBorder="1" applyAlignment="1">
      <alignment vertical="center"/>
    </xf>
    <xf numFmtId="0" fontId="29" fillId="0" borderId="16" xfId="0" applyFont="1" applyBorder="1" applyAlignment="1">
      <alignment horizontal="distributed" vertical="center"/>
    </xf>
    <xf numFmtId="0" fontId="29" fillId="0" borderId="47" xfId="0" applyFont="1" applyBorder="1" applyAlignment="1">
      <alignment horizontal="distributed" vertical="center"/>
    </xf>
    <xf numFmtId="38" fontId="28" fillId="0" borderId="0" xfId="38" applyFont="1" applyAlignment="1">
      <alignment vertical="center"/>
    </xf>
    <xf numFmtId="38" fontId="31" fillId="0" borderId="0" xfId="38" applyFont="1" applyBorder="1" applyAlignment="1">
      <alignment vertical="center" shrinkToFit="1"/>
    </xf>
    <xf numFmtId="182" fontId="36" fillId="0" borderId="33" xfId="48" applyNumberFormat="1" applyFont="1" applyBorder="1" applyAlignment="1">
      <alignment vertical="center"/>
    </xf>
    <xf numFmtId="0" fontId="35" fillId="24" borderId="0" xfId="47" applyFont="1" applyFill="1" applyAlignment="1">
      <alignment vertical="top" shrinkToFit="1"/>
    </xf>
    <xf numFmtId="0" fontId="35" fillId="0" borderId="0" xfId="0" applyFont="1"/>
    <xf numFmtId="0" fontId="29" fillId="24" borderId="0" xfId="49" applyFont="1" applyFill="1" applyAlignment="1">
      <alignment horizontal="left" vertical="center" shrinkToFit="1"/>
    </xf>
    <xf numFmtId="0" fontId="29" fillId="24" borderId="0" xfId="49" applyFont="1" applyFill="1" applyAlignment="1">
      <alignment vertical="center"/>
    </xf>
    <xf numFmtId="0" fontId="47" fillId="0" borderId="0" xfId="0" applyFont="1"/>
    <xf numFmtId="176" fontId="30" fillId="0" borderId="48" xfId="38" applyNumberFormat="1" applyFont="1" applyFill="1" applyBorder="1" applyAlignment="1">
      <alignment vertical="center"/>
    </xf>
    <xf numFmtId="176" fontId="30" fillId="0" borderId="36" xfId="38" applyNumberFormat="1" applyFont="1" applyFill="1" applyBorder="1" applyAlignment="1">
      <alignment vertical="center"/>
    </xf>
    <xf numFmtId="176" fontId="30" fillId="0" borderId="32" xfId="38" applyNumberFormat="1" applyFont="1" applyFill="1" applyBorder="1" applyAlignment="1">
      <alignment vertical="center"/>
    </xf>
    <xf numFmtId="176" fontId="30" fillId="0" borderId="49" xfId="38" applyNumberFormat="1" applyFont="1" applyFill="1" applyBorder="1" applyAlignment="1">
      <alignment vertical="center"/>
    </xf>
    <xf numFmtId="177" fontId="38" fillId="0" borderId="33" xfId="47" applyNumberFormat="1" applyFont="1" applyBorder="1" applyAlignment="1" applyProtection="1">
      <alignment vertical="center"/>
      <protection locked="0"/>
    </xf>
    <xf numFmtId="38" fontId="36" fillId="0" borderId="35" xfId="38" applyFont="1" applyFill="1" applyBorder="1" applyAlignment="1">
      <alignment vertical="center"/>
    </xf>
    <xf numFmtId="177" fontId="37" fillId="0" borderId="18" xfId="49" applyNumberFormat="1" applyFont="1" applyBorder="1"/>
    <xf numFmtId="177" fontId="37" fillId="0" borderId="0" xfId="49" applyNumberFormat="1" applyFont="1"/>
    <xf numFmtId="0" fontId="43" fillId="0" borderId="13" xfId="49" quotePrefix="1" applyFont="1" applyBorder="1" applyAlignment="1">
      <alignment horizontal="distributed" vertical="center"/>
    </xf>
    <xf numFmtId="177" fontId="37" fillId="0" borderId="19" xfId="49" applyNumberFormat="1" applyFont="1" applyBorder="1"/>
    <xf numFmtId="177" fontId="45" fillId="0" borderId="0" xfId="49" applyNumberFormat="1" applyFont="1"/>
    <xf numFmtId="0" fontId="43" fillId="0" borderId="12" xfId="49" applyFont="1" applyBorder="1" applyAlignment="1">
      <alignment horizontal="distributed" vertical="center"/>
    </xf>
    <xf numFmtId="177" fontId="37" fillId="0" borderId="20" xfId="49" applyNumberFormat="1" applyFont="1" applyBorder="1"/>
    <xf numFmtId="0" fontId="43" fillId="0" borderId="14" xfId="49" applyFont="1" applyBorder="1" applyAlignment="1">
      <alignment horizontal="distributed" vertical="center"/>
    </xf>
    <xf numFmtId="177" fontId="35" fillId="0" borderId="18" xfId="49" applyNumberFormat="1" applyFont="1" applyBorder="1"/>
    <xf numFmtId="177" fontId="35" fillId="0" borderId="0" xfId="49" applyNumberFormat="1" applyFont="1"/>
    <xf numFmtId="0" fontId="30" fillId="0" borderId="13" xfId="49" applyFont="1" applyBorder="1" applyAlignment="1">
      <alignment horizontal="distributed" vertical="center"/>
    </xf>
    <xf numFmtId="177" fontId="35" fillId="0" borderId="19" xfId="49" applyNumberFormat="1" applyFont="1" applyBorder="1"/>
    <xf numFmtId="0" fontId="30" fillId="0" borderId="12" xfId="49" applyFont="1" applyBorder="1" applyAlignment="1">
      <alignment horizontal="distributed" vertical="center"/>
    </xf>
    <xf numFmtId="177" fontId="35" fillId="0" borderId="20" xfId="49" applyNumberFormat="1" applyFont="1" applyBorder="1"/>
    <xf numFmtId="0" fontId="30" fillId="0" borderId="14" xfId="49" applyFont="1" applyBorder="1" applyAlignment="1">
      <alignment horizontal="distributed" vertical="center"/>
    </xf>
    <xf numFmtId="177" fontId="35" fillId="0" borderId="21" xfId="49" applyNumberFormat="1" applyFont="1" applyBorder="1"/>
    <xf numFmtId="177" fontId="35" fillId="0" borderId="50" xfId="49" applyNumberFormat="1" applyFont="1" applyBorder="1"/>
    <xf numFmtId="0" fontId="30" fillId="0" borderId="15" xfId="49" applyFont="1" applyBorder="1" applyAlignment="1">
      <alignment horizontal="distributed" vertical="center"/>
    </xf>
    <xf numFmtId="177" fontId="38" fillId="0" borderId="0" xfId="49" applyNumberFormat="1" applyFont="1" applyAlignment="1" applyProtection="1">
      <alignment vertical="center"/>
      <protection locked="0"/>
    </xf>
    <xf numFmtId="38" fontId="35" fillId="0" borderId="51" xfId="38" applyFont="1" applyFill="1" applyBorder="1" applyAlignment="1" applyProtection="1">
      <alignment horizontal="right" vertical="center"/>
    </xf>
    <xf numFmtId="38" fontId="35" fillId="0" borderId="35" xfId="38" applyFont="1" applyFill="1" applyBorder="1" applyAlignment="1" applyProtection="1">
      <alignment horizontal="right" vertical="center"/>
    </xf>
    <xf numFmtId="38" fontId="35" fillId="0" borderId="31" xfId="38" applyFont="1" applyFill="1" applyBorder="1" applyAlignment="1" applyProtection="1">
      <alignment horizontal="right" vertical="center"/>
    </xf>
    <xf numFmtId="177" fontId="35" fillId="0" borderId="41" xfId="49" applyNumberFormat="1" applyFont="1" applyBorder="1" applyAlignment="1" applyProtection="1">
      <alignment vertical="center"/>
      <protection locked="0"/>
    </xf>
    <xf numFmtId="38" fontId="35" fillId="0" borderId="53" xfId="38" applyFont="1" applyFill="1" applyBorder="1" applyAlignment="1" applyProtection="1">
      <alignment horizontal="right" vertical="center"/>
    </xf>
    <xf numFmtId="177" fontId="38" fillId="0" borderId="52" xfId="47" applyNumberFormat="1" applyFont="1" applyBorder="1" applyAlignment="1">
      <alignment vertical="center"/>
    </xf>
    <xf numFmtId="176" fontId="43" fillId="0" borderId="36" xfId="0" applyNumberFormat="1" applyFont="1" applyBorder="1" applyAlignment="1">
      <alignment vertical="center"/>
    </xf>
    <xf numFmtId="177" fontId="38" fillId="0" borderId="33" xfId="47" applyNumberFormat="1" applyFont="1" applyBorder="1" applyAlignment="1">
      <alignment vertical="center"/>
    </xf>
    <xf numFmtId="177" fontId="38" fillId="0" borderId="30" xfId="47" applyNumberFormat="1" applyFont="1" applyBorder="1" applyAlignment="1">
      <alignment vertical="center"/>
    </xf>
    <xf numFmtId="0" fontId="36" fillId="0" borderId="34" xfId="48" quotePrefix="1" applyFont="1" applyBorder="1" applyAlignment="1">
      <alignment horizontal="distributed" vertical="center"/>
    </xf>
    <xf numFmtId="182" fontId="36" fillId="0" borderId="35" xfId="48" applyNumberFormat="1" applyFont="1" applyBorder="1" applyAlignment="1">
      <alignment vertical="center"/>
    </xf>
    <xf numFmtId="37" fontId="9" fillId="0" borderId="36" xfId="48" applyNumberFormat="1" applyFont="1" applyBorder="1" applyAlignment="1">
      <alignment vertical="center"/>
    </xf>
    <xf numFmtId="0" fontId="36" fillId="0" borderId="34" xfId="48" applyFont="1" applyBorder="1" applyAlignment="1">
      <alignment horizontal="distributed" vertical="center"/>
    </xf>
    <xf numFmtId="0" fontId="9" fillId="0" borderId="36" xfId="48" applyFont="1" applyBorder="1" applyAlignment="1">
      <alignment vertical="center"/>
    </xf>
    <xf numFmtId="181" fontId="36" fillId="0" borderId="33" xfId="48" applyNumberFormat="1" applyFont="1" applyBorder="1" applyAlignment="1">
      <alignment vertical="center"/>
    </xf>
    <xf numFmtId="0" fontId="36" fillId="0" borderId="29" xfId="48" applyFont="1" applyBorder="1" applyAlignment="1">
      <alignment horizontal="distributed" vertical="center"/>
    </xf>
    <xf numFmtId="37" fontId="36" fillId="0" borderId="30" xfId="48" applyNumberFormat="1" applyFont="1" applyBorder="1" applyAlignment="1">
      <alignment vertical="center"/>
    </xf>
    <xf numFmtId="181" fontId="36" fillId="0" borderId="30" xfId="48" applyNumberFormat="1" applyFont="1" applyBorder="1" applyAlignment="1">
      <alignment vertical="center"/>
    </xf>
    <xf numFmtId="0" fontId="9" fillId="0" borderId="32" xfId="48" applyFont="1" applyBorder="1" applyAlignment="1">
      <alignment vertical="center"/>
    </xf>
    <xf numFmtId="177" fontId="38" fillId="0" borderId="44" xfId="49" applyNumberFormat="1" applyFont="1" applyBorder="1" applyAlignment="1">
      <alignment vertical="center"/>
    </xf>
    <xf numFmtId="177" fontId="38" fillId="0" borderId="0" xfId="49" applyNumberFormat="1" applyFont="1" applyAlignment="1">
      <alignment vertical="center"/>
    </xf>
    <xf numFmtId="177" fontId="38" fillId="0" borderId="41" xfId="49" applyNumberFormat="1" applyFont="1" applyBorder="1" applyAlignment="1">
      <alignment vertical="center"/>
    </xf>
    <xf numFmtId="0" fontId="34" fillId="24" borderId="0" xfId="49" applyFont="1" applyFill="1" applyAlignment="1">
      <alignment horizontal="center" shrinkToFit="1"/>
    </xf>
    <xf numFmtId="177" fontId="30" fillId="0" borderId="48" xfId="49" applyNumberFormat="1" applyFont="1" applyBorder="1" applyAlignment="1">
      <alignment horizontal="center" vertical="center"/>
    </xf>
    <xf numFmtId="177" fontId="30" fillId="0" borderId="36" xfId="49" applyNumberFormat="1" applyFont="1" applyBorder="1" applyAlignment="1">
      <alignment horizontal="center" vertical="center"/>
    </xf>
    <xf numFmtId="177" fontId="30" fillId="0" borderId="32" xfId="49" applyNumberFormat="1" applyFont="1" applyBorder="1" applyAlignment="1">
      <alignment horizontal="center" vertical="center"/>
    </xf>
    <xf numFmtId="177" fontId="30" fillId="0" borderId="49" xfId="49" applyNumberFormat="1" applyFont="1" applyBorder="1" applyAlignment="1">
      <alignment horizontal="center" vertical="center"/>
    </xf>
    <xf numFmtId="0" fontId="35" fillId="24" borderId="37" xfId="49" applyFont="1" applyFill="1" applyBorder="1" applyAlignment="1">
      <alignment horizontal="center"/>
    </xf>
    <xf numFmtId="0" fontId="35" fillId="24" borderId="0" xfId="49" applyFont="1" applyFill="1" applyAlignment="1">
      <alignment horizontal="center"/>
    </xf>
    <xf numFmtId="0" fontId="29" fillId="0" borderId="0" xfId="0" applyFont="1" applyAlignment="1">
      <alignment horizontal="center" vertical="center"/>
    </xf>
    <xf numFmtId="178" fontId="29" fillId="0" borderId="31" xfId="0" applyNumberFormat="1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5" fillId="24" borderId="0" xfId="47" applyFont="1" applyFill="1" applyAlignment="1">
      <alignment vertical="top"/>
    </xf>
    <xf numFmtId="38" fontId="34" fillId="0" borderId="51" xfId="38" applyFont="1" applyFill="1" applyBorder="1" applyAlignment="1" applyProtection="1">
      <alignment vertical="center"/>
    </xf>
    <xf numFmtId="38" fontId="34" fillId="0" borderId="35" xfId="38" applyFont="1" applyFill="1" applyBorder="1" applyAlignment="1" applyProtection="1">
      <alignment vertical="center"/>
    </xf>
    <xf numFmtId="38" fontId="34" fillId="0" borderId="31" xfId="38" applyFont="1" applyFill="1" applyBorder="1" applyAlignment="1" applyProtection="1">
      <alignment vertical="center"/>
    </xf>
    <xf numFmtId="38" fontId="34" fillId="0" borderId="53" xfId="38" applyFont="1" applyFill="1" applyBorder="1" applyAlignment="1" applyProtection="1">
      <alignment vertical="center"/>
    </xf>
    <xf numFmtId="177" fontId="35" fillId="0" borderId="44" xfId="49" applyNumberFormat="1" applyFont="1" applyBorder="1" applyAlignment="1" applyProtection="1">
      <alignment vertical="center"/>
      <protection locked="0"/>
    </xf>
    <xf numFmtId="177" fontId="35" fillId="0" borderId="0" xfId="49" applyNumberFormat="1" applyFont="1" applyAlignment="1" applyProtection="1">
      <alignment vertical="center"/>
      <protection locked="0"/>
    </xf>
    <xf numFmtId="177" fontId="35" fillId="0" borderId="16" xfId="49" applyNumberFormat="1" applyFont="1" applyBorder="1" applyAlignment="1" applyProtection="1">
      <alignment vertical="center"/>
      <protection locked="0"/>
    </xf>
    <xf numFmtId="178" fontId="29" fillId="26" borderId="26" xfId="0" applyNumberFormat="1" applyFont="1" applyFill="1" applyBorder="1" applyAlignment="1">
      <alignment horizontal="center" vertical="center" shrinkToFit="1"/>
    </xf>
    <xf numFmtId="178" fontId="29" fillId="26" borderId="26" xfId="38" applyNumberFormat="1" applyFont="1" applyFill="1" applyBorder="1" applyAlignment="1">
      <alignment horizontal="center" vertical="center" shrinkToFit="1"/>
    </xf>
    <xf numFmtId="178" fontId="29" fillId="26" borderId="35" xfId="0" applyNumberFormat="1" applyFont="1" applyFill="1" applyBorder="1" applyAlignment="1">
      <alignment horizontal="center" vertical="center" shrinkToFit="1"/>
    </xf>
    <xf numFmtId="178" fontId="29" fillId="26" borderId="35" xfId="38" applyNumberFormat="1" applyFont="1" applyFill="1" applyBorder="1" applyAlignment="1">
      <alignment horizontal="center" vertical="center" shrinkToFit="1"/>
    </xf>
    <xf numFmtId="178" fontId="29" fillId="26" borderId="31" xfId="0" applyNumberFormat="1" applyFont="1" applyFill="1" applyBorder="1" applyAlignment="1">
      <alignment horizontal="left" vertical="center"/>
    </xf>
    <xf numFmtId="0" fontId="34" fillId="24" borderId="17" xfId="47" applyFont="1" applyFill="1" applyBorder="1" applyAlignment="1">
      <alignment horizontal="distributed" vertical="center" indent="1"/>
    </xf>
    <xf numFmtId="0" fontId="41" fillId="0" borderId="46" xfId="48" applyFont="1" applyBorder="1" applyAlignment="1">
      <alignment horizontal="distributed" vertical="center"/>
    </xf>
    <xf numFmtId="37" fontId="41" fillId="0" borderId="54" xfId="48" applyNumberFormat="1" applyFont="1" applyBorder="1" applyAlignment="1" applyProtection="1">
      <alignment vertical="center"/>
      <protection locked="0"/>
    </xf>
    <xf numFmtId="181" fontId="41" fillId="0" borderId="54" xfId="48" applyNumberFormat="1" applyFont="1" applyBorder="1" applyAlignment="1" applyProtection="1">
      <alignment vertical="center"/>
      <protection locked="0"/>
    </xf>
    <xf numFmtId="181" fontId="41" fillId="0" borderId="53" xfId="48" applyNumberFormat="1" applyFont="1" applyBorder="1" applyAlignment="1" applyProtection="1">
      <alignment vertical="center"/>
      <protection locked="0"/>
    </xf>
    <xf numFmtId="0" fontId="40" fillId="0" borderId="49" xfId="48" applyFont="1" applyBorder="1" applyAlignment="1">
      <alignment horizontal="center" vertical="center"/>
    </xf>
    <xf numFmtId="38" fontId="40" fillId="0" borderId="26" xfId="38" applyFont="1" applyBorder="1" applyAlignment="1">
      <alignment horizontal="distributed" vertical="center" indent="1"/>
    </xf>
    <xf numFmtId="0" fontId="32" fillId="0" borderId="34" xfId="0" applyFont="1" applyBorder="1" applyAlignment="1">
      <alignment horizontal="distributed" vertical="center" wrapText="1" shrinkToFit="1"/>
    </xf>
    <xf numFmtId="0" fontId="32" fillId="0" borderId="29" xfId="0" applyFont="1" applyBorder="1" applyAlignment="1">
      <alignment horizontal="distributed" vertical="center" wrapText="1" shrinkToFit="1"/>
    </xf>
    <xf numFmtId="38" fontId="28" fillId="0" borderId="28" xfId="38" applyFont="1" applyBorder="1" applyAlignment="1">
      <alignment horizontal="center" vertical="center" shrinkToFit="1"/>
    </xf>
    <xf numFmtId="38" fontId="28" fillId="0" borderId="36" xfId="38" applyFont="1" applyBorder="1" applyAlignment="1">
      <alignment horizontal="center" vertical="center" shrinkToFit="1"/>
    </xf>
    <xf numFmtId="38" fontId="28" fillId="0" borderId="32" xfId="38" applyFont="1" applyBorder="1" applyAlignment="1">
      <alignment horizontal="center" vertical="center" shrinkToFit="1"/>
    </xf>
    <xf numFmtId="177" fontId="35" fillId="0" borderId="33" xfId="47" applyNumberFormat="1" applyFont="1" applyBorder="1" applyAlignment="1" applyProtection="1">
      <alignment vertical="center"/>
      <protection locked="0"/>
    </xf>
    <xf numFmtId="177" fontId="35" fillId="0" borderId="19" xfId="47" applyNumberFormat="1" applyFont="1" applyBorder="1" applyAlignment="1" applyProtection="1">
      <alignment vertical="center"/>
      <protection locked="0"/>
    </xf>
    <xf numFmtId="177" fontId="38" fillId="0" borderId="52" xfId="49" applyNumberFormat="1" applyFont="1" applyBorder="1" applyAlignment="1">
      <alignment vertical="center"/>
    </xf>
    <xf numFmtId="177" fontId="38" fillId="0" borderId="18" xfId="49" applyNumberFormat="1" applyFont="1" applyBorder="1" applyAlignment="1">
      <alignment vertical="center"/>
    </xf>
    <xf numFmtId="177" fontId="38" fillId="0" borderId="18" xfId="47" applyNumberFormat="1" applyFont="1" applyBorder="1" applyAlignment="1">
      <alignment vertical="center"/>
    </xf>
    <xf numFmtId="177" fontId="38" fillId="0" borderId="19" xfId="47" applyNumberFormat="1" applyFont="1" applyBorder="1" applyAlignment="1" applyProtection="1">
      <alignment vertical="center"/>
      <protection locked="0"/>
    </xf>
    <xf numFmtId="177" fontId="38" fillId="0" borderId="19" xfId="47" applyNumberFormat="1" applyFont="1" applyBorder="1" applyAlignment="1">
      <alignment vertical="center"/>
    </xf>
    <xf numFmtId="177" fontId="38" fillId="0" borderId="20" xfId="47" applyNumberFormat="1" applyFont="1" applyBorder="1" applyAlignment="1">
      <alignment vertical="center"/>
    </xf>
    <xf numFmtId="177" fontId="35" fillId="0" borderId="52" xfId="47" applyNumberFormat="1" applyFont="1" applyBorder="1" applyAlignment="1" applyProtection="1">
      <alignment vertical="center"/>
      <protection locked="0"/>
    </xf>
    <xf numFmtId="177" fontId="35" fillId="0" borderId="18" xfId="47" applyNumberFormat="1" applyFont="1" applyBorder="1" applyAlignment="1" applyProtection="1">
      <alignment vertical="center"/>
      <protection locked="0"/>
    </xf>
    <xf numFmtId="177" fontId="35" fillId="0" borderId="54" xfId="47" applyNumberFormat="1" applyFont="1" applyBorder="1" applyAlignment="1" applyProtection="1">
      <alignment vertical="center"/>
      <protection locked="0"/>
    </xf>
    <xf numFmtId="177" fontId="35" fillId="0" borderId="21" xfId="47" applyNumberFormat="1" applyFont="1" applyBorder="1" applyAlignment="1" applyProtection="1">
      <alignment vertical="center"/>
      <protection locked="0"/>
    </xf>
    <xf numFmtId="178" fontId="46" fillId="0" borderId="51" xfId="38" applyNumberFormat="1" applyFont="1" applyFill="1" applyBorder="1" applyAlignment="1">
      <alignment horizontal="right" vertical="center" shrinkToFit="1"/>
    </xf>
    <xf numFmtId="178" fontId="46" fillId="0" borderId="52" xfId="0" applyNumberFormat="1" applyFont="1" applyBorder="1" applyAlignment="1">
      <alignment horizontal="right" vertical="center" shrinkToFit="1"/>
    </xf>
    <xf numFmtId="178" fontId="46" fillId="0" borderId="35" xfId="38" applyNumberFormat="1" applyFont="1" applyFill="1" applyBorder="1" applyAlignment="1">
      <alignment horizontal="right" vertical="center" shrinkToFit="1"/>
    </xf>
    <xf numFmtId="178" fontId="46" fillId="0" borderId="33" xfId="38" applyNumberFormat="1" applyFont="1" applyFill="1" applyBorder="1" applyAlignment="1">
      <alignment horizontal="right" vertical="center" shrinkToFit="1"/>
    </xf>
    <xf numFmtId="178" fontId="46" fillId="0" borderId="31" xfId="38" applyNumberFormat="1" applyFont="1" applyFill="1" applyBorder="1" applyAlignment="1">
      <alignment horizontal="right" vertical="center" shrinkToFit="1"/>
    </xf>
    <xf numFmtId="178" fontId="29" fillId="0" borderId="51" xfId="38" applyNumberFormat="1" applyFont="1" applyFill="1" applyBorder="1" applyAlignment="1" applyProtection="1">
      <alignment horizontal="right" vertical="center" shrinkToFit="1"/>
      <protection locked="0"/>
    </xf>
    <xf numFmtId="178" fontId="29" fillId="0" borderId="52" xfId="0" applyNumberFormat="1" applyFont="1" applyBorder="1" applyAlignment="1" applyProtection="1">
      <alignment horizontal="right" vertical="center" shrinkToFit="1"/>
      <protection locked="0"/>
    </xf>
    <xf numFmtId="178" fontId="29" fillId="0" borderId="52" xfId="0" applyNumberFormat="1" applyFont="1" applyBorder="1" applyAlignment="1">
      <alignment horizontal="right" vertical="center" shrinkToFit="1"/>
    </xf>
    <xf numFmtId="178" fontId="29" fillId="0" borderId="35" xfId="38" applyNumberFormat="1" applyFont="1" applyFill="1" applyBorder="1" applyAlignment="1" applyProtection="1">
      <alignment horizontal="right" vertical="center" shrinkToFit="1"/>
      <protection locked="0"/>
    </xf>
    <xf numFmtId="178" fontId="29" fillId="0" borderId="33" xfId="0" applyNumberFormat="1" applyFont="1" applyBorder="1" applyAlignment="1" applyProtection="1">
      <alignment horizontal="right" vertical="center" shrinkToFit="1"/>
      <protection locked="0"/>
    </xf>
    <xf numFmtId="178" fontId="29" fillId="0" borderId="33" xfId="0" applyNumberFormat="1" applyFont="1" applyBorder="1" applyAlignment="1">
      <alignment horizontal="right" vertical="center" shrinkToFit="1"/>
    </xf>
    <xf numFmtId="178" fontId="29" fillId="0" borderId="31" xfId="38" applyNumberFormat="1" applyFont="1" applyFill="1" applyBorder="1" applyAlignment="1" applyProtection="1">
      <alignment horizontal="right" vertical="center" shrinkToFit="1"/>
      <protection locked="0"/>
    </xf>
    <xf numFmtId="178" fontId="29" fillId="0" borderId="30" xfId="0" applyNumberFormat="1" applyFont="1" applyBorder="1" applyAlignment="1" applyProtection="1">
      <alignment horizontal="right" vertical="center" shrinkToFit="1"/>
      <protection locked="0"/>
    </xf>
    <xf numFmtId="178" fontId="29" fillId="0" borderId="30" xfId="0" applyNumberFormat="1" applyFont="1" applyBorder="1" applyAlignment="1">
      <alignment horizontal="right" vertical="center" shrinkToFit="1"/>
    </xf>
    <xf numFmtId="178" fontId="29" fillId="0" borderId="53" xfId="38" applyNumberFormat="1" applyFont="1" applyFill="1" applyBorder="1" applyAlignment="1" applyProtection="1">
      <alignment horizontal="right" vertical="center" shrinkToFit="1"/>
      <protection locked="0"/>
    </xf>
    <xf numFmtId="178" fontId="29" fillId="0" borderId="54" xfId="0" applyNumberFormat="1" applyFont="1" applyBorder="1" applyAlignment="1" applyProtection="1">
      <alignment horizontal="right" vertical="center" shrinkToFit="1"/>
      <protection locked="0"/>
    </xf>
    <xf numFmtId="178" fontId="29" fillId="0" borderId="54" xfId="0" applyNumberFormat="1" applyFont="1" applyBorder="1" applyAlignment="1">
      <alignment horizontal="right" vertical="center" shrinkToFit="1"/>
    </xf>
    <xf numFmtId="0" fontId="36" fillId="24" borderId="13" xfId="49" quotePrefix="1" applyFont="1" applyFill="1" applyBorder="1" applyAlignment="1">
      <alignment horizontal="distributed" vertical="center"/>
    </xf>
    <xf numFmtId="0" fontId="36" fillId="24" borderId="12" xfId="49" applyFont="1" applyFill="1" applyBorder="1" applyAlignment="1">
      <alignment horizontal="distributed" vertical="center"/>
    </xf>
    <xf numFmtId="0" fontId="36" fillId="24" borderId="14" xfId="49" applyFont="1" applyFill="1" applyBorder="1" applyAlignment="1">
      <alignment horizontal="distributed" vertical="center"/>
    </xf>
    <xf numFmtId="0" fontId="34" fillId="24" borderId="13" xfId="49" applyFont="1" applyFill="1" applyBorder="1" applyAlignment="1">
      <alignment horizontal="distributed" vertical="center"/>
    </xf>
    <xf numFmtId="0" fontId="34" fillId="24" borderId="12" xfId="49" applyFont="1" applyFill="1" applyBorder="1" applyAlignment="1">
      <alignment horizontal="distributed" vertical="center"/>
    </xf>
    <xf numFmtId="0" fontId="34" fillId="24" borderId="14" xfId="49" applyFont="1" applyFill="1" applyBorder="1" applyAlignment="1">
      <alignment horizontal="distributed" vertical="center"/>
    </xf>
    <xf numFmtId="0" fontId="34" fillId="0" borderId="38" xfId="49" applyFont="1" applyBorder="1" applyAlignment="1">
      <alignment horizontal="distributed" vertical="distributed" indent="2"/>
    </xf>
    <xf numFmtId="0" fontId="34" fillId="0" borderId="38" xfId="49" applyFont="1" applyBorder="1" applyAlignment="1">
      <alignment horizontal="distributed" vertical="distributed" indent="1"/>
    </xf>
    <xf numFmtId="0" fontId="34" fillId="0" borderId="28" xfId="49" applyFont="1" applyBorder="1" applyAlignment="1">
      <alignment horizontal="center" vertical="center" shrinkToFit="1"/>
    </xf>
    <xf numFmtId="0" fontId="34" fillId="0" borderId="32" xfId="49" applyFont="1" applyBorder="1" applyAlignment="1">
      <alignment horizontal="center" vertical="center" shrinkToFit="1"/>
    </xf>
    <xf numFmtId="177" fontId="47" fillId="0" borderId="48" xfId="49" applyNumberFormat="1" applyFont="1" applyBorder="1" applyAlignment="1">
      <alignment horizontal="center"/>
    </xf>
    <xf numFmtId="177" fontId="47" fillId="0" borderId="36" xfId="49" applyNumberFormat="1" applyFont="1" applyBorder="1" applyAlignment="1">
      <alignment horizontal="center"/>
    </xf>
    <xf numFmtId="177" fontId="47" fillId="0" borderId="32" xfId="49" applyNumberFormat="1" applyFont="1" applyBorder="1" applyAlignment="1">
      <alignment horizontal="center"/>
    </xf>
    <xf numFmtId="177" fontId="34" fillId="0" borderId="48" xfId="49" applyNumberFormat="1" applyFont="1" applyBorder="1" applyAlignment="1">
      <alignment horizontal="center" vertical="center"/>
    </xf>
    <xf numFmtId="177" fontId="34" fillId="0" borderId="36" xfId="49" applyNumberFormat="1" applyFont="1" applyBorder="1" applyAlignment="1">
      <alignment horizontal="center" vertical="center"/>
    </xf>
    <xf numFmtId="177" fontId="34" fillId="0" borderId="32" xfId="49" applyNumberFormat="1" applyFont="1" applyBorder="1" applyAlignment="1">
      <alignment horizontal="center" vertical="center"/>
    </xf>
    <xf numFmtId="177" fontId="34" fillId="0" borderId="49" xfId="49" applyNumberFormat="1" applyFont="1" applyBorder="1" applyAlignment="1">
      <alignment horizontal="center" vertical="center"/>
    </xf>
    <xf numFmtId="38" fontId="38" fillId="0" borderId="51" xfId="38" quotePrefix="1" applyFont="1" applyFill="1" applyBorder="1" applyAlignment="1">
      <alignment horizontal="right" vertical="center"/>
    </xf>
    <xf numFmtId="183" fontId="38" fillId="0" borderId="51" xfId="38" quotePrefix="1" applyNumberFormat="1" applyFont="1" applyFill="1" applyBorder="1" applyAlignment="1">
      <alignment horizontal="right" vertical="center"/>
    </xf>
    <xf numFmtId="177" fontId="38" fillId="0" borderId="44" xfId="49" applyNumberFormat="1" applyFont="1" applyBorder="1" applyAlignment="1">
      <alignment horizontal="right" vertical="center"/>
    </xf>
    <xf numFmtId="38" fontId="38" fillId="0" borderId="35" xfId="38" applyFont="1" applyFill="1" applyBorder="1" applyAlignment="1" applyProtection="1">
      <alignment horizontal="right" vertical="center"/>
    </xf>
    <xf numFmtId="183" fontId="38" fillId="0" borderId="35" xfId="38" applyNumberFormat="1" applyFont="1" applyFill="1" applyBorder="1" applyAlignment="1" applyProtection="1">
      <alignment horizontal="right" vertical="center"/>
    </xf>
    <xf numFmtId="177" fontId="38" fillId="0" borderId="0" xfId="49" applyNumberFormat="1" applyFont="1" applyAlignment="1" applyProtection="1">
      <alignment horizontal="right" vertical="center"/>
      <protection locked="0"/>
    </xf>
    <xf numFmtId="177" fontId="38" fillId="0" borderId="0" xfId="49" applyNumberFormat="1" applyFont="1" applyAlignment="1">
      <alignment horizontal="right" vertical="center"/>
    </xf>
    <xf numFmtId="38" fontId="38" fillId="0" borderId="31" xfId="38" applyFont="1" applyFill="1" applyBorder="1" applyAlignment="1" applyProtection="1">
      <alignment horizontal="right" vertical="center"/>
    </xf>
    <xf numFmtId="183" fontId="38" fillId="0" borderId="31" xfId="38" applyNumberFormat="1" applyFont="1" applyFill="1" applyBorder="1" applyAlignment="1" applyProtection="1">
      <alignment horizontal="right" vertical="center"/>
    </xf>
    <xf numFmtId="177" fontId="38" fillId="0" borderId="41" xfId="49" applyNumberFormat="1" applyFont="1" applyBorder="1" applyAlignment="1">
      <alignment horizontal="right" vertical="center"/>
    </xf>
    <xf numFmtId="180" fontId="35" fillId="0" borderId="51" xfId="49" applyNumberFormat="1" applyFont="1" applyBorder="1" applyAlignment="1">
      <alignment horizontal="right" vertical="center"/>
    </xf>
    <xf numFmtId="177" fontId="35" fillId="0" borderId="52" xfId="49" applyNumberFormat="1" applyFont="1" applyBorder="1" applyAlignment="1" applyProtection="1">
      <alignment horizontal="right" vertical="center"/>
      <protection locked="0"/>
    </xf>
    <xf numFmtId="180" fontId="35" fillId="0" borderId="35" xfId="49" applyNumberFormat="1" applyFont="1" applyBorder="1" applyAlignment="1">
      <alignment horizontal="right" vertical="center"/>
    </xf>
    <xf numFmtId="177" fontId="35" fillId="0" borderId="33" xfId="49" applyNumberFormat="1" applyFont="1" applyBorder="1" applyAlignment="1" applyProtection="1">
      <alignment horizontal="right" vertical="center"/>
      <protection locked="0"/>
    </xf>
    <xf numFmtId="180" fontId="35" fillId="0" borderId="31" xfId="49" applyNumberFormat="1" applyFont="1" applyBorder="1" applyAlignment="1">
      <alignment horizontal="right" vertical="center"/>
    </xf>
    <xf numFmtId="177" fontId="35" fillId="0" borderId="30" xfId="49" applyNumberFormat="1" applyFont="1" applyBorder="1" applyAlignment="1" applyProtection="1">
      <alignment horizontal="right" vertical="center"/>
      <protection locked="0"/>
    </xf>
    <xf numFmtId="177" fontId="35" fillId="0" borderId="41" xfId="49" applyNumberFormat="1" applyFont="1" applyBorder="1" applyAlignment="1" applyProtection="1">
      <alignment horizontal="right" vertical="center"/>
      <protection locked="0"/>
    </xf>
    <xf numFmtId="180" fontId="35" fillId="0" borderId="53" xfId="49" applyNumberFormat="1" applyFont="1" applyBorder="1" applyAlignment="1">
      <alignment horizontal="right" vertical="center"/>
    </xf>
    <xf numFmtId="38" fontId="28" fillId="0" borderId="17" xfId="38" applyFont="1" applyBorder="1" applyAlignment="1">
      <alignment horizontal="distributed" vertical="center"/>
    </xf>
    <xf numFmtId="38" fontId="28" fillId="0" borderId="12" xfId="38" applyFont="1" applyBorder="1" applyAlignment="1">
      <alignment horizontal="distributed" vertical="center"/>
    </xf>
    <xf numFmtId="38" fontId="28" fillId="0" borderId="14" xfId="38" applyFont="1" applyBorder="1" applyAlignment="1">
      <alignment horizontal="distributed" vertical="center"/>
    </xf>
    <xf numFmtId="0" fontId="31" fillId="24" borderId="16" xfId="47" applyFont="1" applyFill="1" applyBorder="1" applyAlignment="1">
      <alignment horizontal="right" shrinkToFit="1"/>
    </xf>
    <xf numFmtId="0" fontId="34" fillId="24" borderId="37" xfId="47" applyFont="1" applyFill="1" applyBorder="1" applyAlignment="1">
      <alignment horizontal="distributed" vertical="center" indent="1" shrinkToFit="1"/>
    </xf>
    <xf numFmtId="0" fontId="34" fillId="24" borderId="55" xfId="47" applyFont="1" applyFill="1" applyBorder="1" applyAlignment="1">
      <alignment horizontal="distributed" vertical="center" indent="1" shrinkToFit="1"/>
    </xf>
    <xf numFmtId="0" fontId="41" fillId="0" borderId="17" xfId="48" applyFont="1" applyBorder="1" applyAlignment="1">
      <alignment horizontal="distributed" vertical="center"/>
    </xf>
    <xf numFmtId="0" fontId="41" fillId="0" borderId="14" xfId="48" applyFont="1" applyBorder="1" applyAlignment="1">
      <alignment horizontal="distributed" vertical="center"/>
    </xf>
    <xf numFmtId="0" fontId="41" fillId="0" borderId="17" xfId="48" applyFont="1" applyBorder="1" applyAlignment="1">
      <alignment horizontal="distributed" vertical="center" indent="1"/>
    </xf>
    <xf numFmtId="0" fontId="41" fillId="0" borderId="14" xfId="48" applyFont="1" applyBorder="1" applyAlignment="1">
      <alignment horizontal="distributed" vertical="center" indent="1"/>
    </xf>
    <xf numFmtId="0" fontId="30" fillId="24" borderId="37" xfId="49" applyFont="1" applyFill="1" applyBorder="1" applyAlignment="1">
      <alignment horizontal="center" vertical="center" shrinkToFit="1"/>
    </xf>
    <xf numFmtId="0" fontId="30" fillId="24" borderId="55" xfId="49" applyFont="1" applyFill="1" applyBorder="1" applyAlignment="1">
      <alignment horizontal="center" vertical="center" shrinkToFit="1"/>
    </xf>
    <xf numFmtId="0" fontId="35" fillId="24" borderId="0" xfId="49" applyFont="1" applyFill="1" applyAlignment="1">
      <alignment horizontal="left" vertical="center" shrinkToFit="1"/>
    </xf>
    <xf numFmtId="0" fontId="31" fillId="24" borderId="16" xfId="49" applyFont="1" applyFill="1" applyBorder="1" applyAlignment="1">
      <alignment horizontal="right" shrinkToFit="1"/>
    </xf>
    <xf numFmtId="0" fontId="35" fillId="24" borderId="0" xfId="49" applyFont="1" applyFill="1" applyAlignment="1">
      <alignment horizontal="center" vertical="center" shrinkToFit="1"/>
    </xf>
    <xf numFmtId="0" fontId="34" fillId="24" borderId="0" xfId="49" applyFont="1" applyFill="1" applyAlignment="1">
      <alignment horizontal="left" shrinkToFit="1"/>
    </xf>
    <xf numFmtId="0" fontId="34" fillId="24" borderId="17" xfId="49" applyFont="1" applyFill="1" applyBorder="1" applyAlignment="1">
      <alignment horizontal="distributed" vertical="center"/>
    </xf>
    <xf numFmtId="0" fontId="34" fillId="24" borderId="14" xfId="49" applyFont="1" applyFill="1" applyBorder="1" applyAlignment="1">
      <alignment horizontal="distributed" vertical="center"/>
    </xf>
    <xf numFmtId="0" fontId="34" fillId="0" borderId="56" xfId="49" applyFont="1" applyBorder="1" applyAlignment="1">
      <alignment horizontal="distributed" vertical="distributed" indent="2"/>
    </xf>
    <xf numFmtId="0" fontId="34" fillId="24" borderId="26" xfId="49" applyFont="1" applyFill="1" applyBorder="1" applyAlignment="1">
      <alignment horizontal="center" vertical="center" wrapText="1" shrinkToFit="1"/>
    </xf>
    <xf numFmtId="0" fontId="34" fillId="24" borderId="31" xfId="49" applyFont="1" applyFill="1" applyBorder="1" applyAlignment="1">
      <alignment horizontal="center" vertical="center" shrinkToFit="1"/>
    </xf>
    <xf numFmtId="178" fontId="31" fillId="26" borderId="23" xfId="38" applyNumberFormat="1" applyFont="1" applyFill="1" applyBorder="1" applyAlignment="1">
      <alignment horizontal="center" vertical="center"/>
    </xf>
    <xf numFmtId="178" fontId="31" fillId="26" borderId="25" xfId="38" applyNumberFormat="1" applyFont="1" applyFill="1" applyBorder="1" applyAlignment="1">
      <alignment horizontal="center" vertical="center"/>
    </xf>
    <xf numFmtId="178" fontId="29" fillId="26" borderId="51" xfId="38" applyNumberFormat="1" applyFont="1" applyFill="1" applyBorder="1" applyAlignment="1">
      <alignment horizontal="center" vertical="center"/>
    </xf>
    <xf numFmtId="178" fontId="29" fillId="26" borderId="31" xfId="38" applyNumberFormat="1" applyFont="1" applyFill="1" applyBorder="1" applyAlignment="1">
      <alignment horizontal="center" vertical="center"/>
    </xf>
    <xf numFmtId="178" fontId="29" fillId="0" borderId="35" xfId="0" applyNumberFormat="1" applyFont="1" applyBorder="1" applyAlignment="1">
      <alignment horizontal="center" vertical="center" wrapText="1" shrinkToFit="1"/>
    </xf>
    <xf numFmtId="178" fontId="29" fillId="0" borderId="31" xfId="0" applyNumberFormat="1" applyFont="1" applyBorder="1" applyAlignment="1">
      <alignment horizontal="center" vertical="center" shrinkToFit="1"/>
    </xf>
    <xf numFmtId="0" fontId="29" fillId="0" borderId="28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メモ" xfId="32" builtinId="10" customBuiltin="1"/>
    <cellStyle name="リンク セル" xfId="33" builtinId="24" customBuiltin="1"/>
    <cellStyle name="_x001d_%・&amp;-_x0008_ｨ_x0011_・_x0007__x0001__x0001_" xfId="34" xr:uid="{00000000-0005-0000-0000-000021000000}"/>
    <cellStyle name="悪い" xfId="35" builtinId="27" customBuiltin="1"/>
    <cellStyle name="計算" xfId="36" builtinId="22" customBuiltin="1"/>
    <cellStyle name="警告文" xfId="37" builtinId="11" customBuiltin="1"/>
    <cellStyle name="桁区切り" xfId="38" builtinId="6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_★Ⅲ2(4)ｷ～ｿ　国有提供施設所在交付金他【税】" xfId="47" xr:uid="{00000000-0005-0000-0000-00002F000000}"/>
    <cellStyle name="標準_20☆Ⅲ2(4)ｺ　自動車取得税交付金【税】" xfId="48" xr:uid="{00000000-0005-0000-0000-000030000000}"/>
    <cellStyle name="標準_22☆Ⅲ2(4)ｷ､ｹ､ｻ～ｾ 国有提供施設所在市町村助成交付金【税】●" xfId="49" xr:uid="{00000000-0005-0000-0000-000031000000}"/>
    <cellStyle name="未定義" xfId="50" xr:uid="{00000000-0005-0000-0000-000032000000}"/>
    <cellStyle name="良い" xfId="5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3"/>
  <sheetViews>
    <sheetView view="pageBreakPreview" zoomScale="80" zoomScaleNormal="90" zoomScaleSheetLayoutView="80" workbookViewId="0">
      <selection activeCell="E5" sqref="E5"/>
    </sheetView>
  </sheetViews>
  <sheetFormatPr defaultColWidth="9" defaultRowHeight="13.5"/>
  <cols>
    <col min="1" max="1" width="0.625" style="12" customWidth="1"/>
    <col min="2" max="2" width="1.375" style="12" customWidth="1"/>
    <col min="3" max="3" width="10.875" style="12" customWidth="1"/>
    <col min="4" max="4" width="12.75" style="12" customWidth="1"/>
    <col min="5" max="5" width="12" style="12" bestFit="1" customWidth="1"/>
    <col min="6" max="16384" width="9" style="12"/>
  </cols>
  <sheetData>
    <row r="1" spans="2:6" s="3" customFormat="1" ht="19.5" customHeight="1">
      <c r="B1" s="2"/>
      <c r="C1" s="125" t="s">
        <v>108</v>
      </c>
      <c r="D1" s="2"/>
      <c r="F1" s="1"/>
    </row>
    <row r="2" spans="2:6" s="4" customFormat="1" ht="19.5" customHeight="1" thickBot="1">
      <c r="D2" s="122"/>
      <c r="E2" s="5" t="s">
        <v>34</v>
      </c>
    </row>
    <row r="3" spans="2:6" s="6" customFormat="1" ht="19.5" customHeight="1">
      <c r="B3" s="121"/>
      <c r="D3" s="276" t="s">
        <v>113</v>
      </c>
      <c r="E3" s="209"/>
    </row>
    <row r="4" spans="2:6" s="6" customFormat="1" ht="19.5" customHeight="1">
      <c r="B4" s="121"/>
      <c r="D4" s="277"/>
      <c r="E4" s="210" t="s">
        <v>125</v>
      </c>
    </row>
    <row r="5" spans="2:6" s="6" customFormat="1" ht="19.5" customHeight="1">
      <c r="B5" s="121"/>
      <c r="D5" s="278"/>
      <c r="E5" s="211"/>
    </row>
    <row r="6" spans="2:6" s="8" customFormat="1" ht="19.5" customHeight="1">
      <c r="D6" s="207" t="s">
        <v>0</v>
      </c>
      <c r="E6" s="160">
        <f>E7+E8</f>
        <v>11589517</v>
      </c>
    </row>
    <row r="7" spans="2:6" s="8" customFormat="1" ht="19.5" customHeight="1">
      <c r="D7" s="207" t="s">
        <v>105</v>
      </c>
      <c r="E7" s="160">
        <f>SUM(E11:E33)</f>
        <v>6717630</v>
      </c>
    </row>
    <row r="8" spans="2:6" s="8" customFormat="1" ht="19.5" customHeight="1">
      <c r="D8" s="207" t="s">
        <v>101</v>
      </c>
      <c r="E8" s="160">
        <f>E9+E10</f>
        <v>4871887</v>
      </c>
    </row>
    <row r="9" spans="2:6" s="8" customFormat="1" ht="19.5" customHeight="1">
      <c r="D9" s="207" t="s">
        <v>2</v>
      </c>
      <c r="E9" s="160">
        <v>4806524</v>
      </c>
    </row>
    <row r="10" spans="2:6" s="8" customFormat="1" ht="19.5" customHeight="1">
      <c r="D10" s="208" t="s">
        <v>3</v>
      </c>
      <c r="E10" s="160">
        <v>65363</v>
      </c>
    </row>
    <row r="11" spans="2:6" s="6" customFormat="1" ht="19.5" customHeight="1">
      <c r="D11" s="9" t="s">
        <v>35</v>
      </c>
      <c r="E11" s="129">
        <v>15891</v>
      </c>
    </row>
    <row r="12" spans="2:6" s="6" customFormat="1" ht="19.5" customHeight="1">
      <c r="D12" s="7" t="s">
        <v>36</v>
      </c>
      <c r="E12" s="130">
        <v>118958</v>
      </c>
    </row>
    <row r="13" spans="2:6" s="6" customFormat="1" ht="19.5" customHeight="1">
      <c r="D13" s="7" t="s">
        <v>37</v>
      </c>
      <c r="E13" s="130">
        <v>59836</v>
      </c>
    </row>
    <row r="14" spans="2:6" s="6" customFormat="1" ht="19.5" customHeight="1">
      <c r="D14" s="7" t="s">
        <v>38</v>
      </c>
      <c r="E14" s="130">
        <v>110893</v>
      </c>
    </row>
    <row r="15" spans="2:6" s="6" customFormat="1" ht="19.5" customHeight="1">
      <c r="D15" s="10" t="s">
        <v>39</v>
      </c>
      <c r="E15" s="131">
        <v>80928</v>
      </c>
    </row>
    <row r="16" spans="2:6" s="6" customFormat="1" ht="19.5" customHeight="1">
      <c r="D16" s="9" t="s">
        <v>40</v>
      </c>
      <c r="E16" s="129">
        <v>117974</v>
      </c>
    </row>
    <row r="17" spans="4:5" s="6" customFormat="1" ht="19.5" customHeight="1">
      <c r="D17" s="7" t="s">
        <v>41</v>
      </c>
      <c r="E17" s="130">
        <v>202587</v>
      </c>
    </row>
    <row r="18" spans="4:5" s="6" customFormat="1" ht="19.5" customHeight="1">
      <c r="D18" s="7" t="s">
        <v>42</v>
      </c>
      <c r="E18" s="130">
        <v>444475</v>
      </c>
    </row>
    <row r="19" spans="4:5" s="6" customFormat="1" ht="19.5" customHeight="1">
      <c r="D19" s="7" t="s">
        <v>43</v>
      </c>
      <c r="E19" s="130">
        <v>286447</v>
      </c>
    </row>
    <row r="20" spans="4:5" s="6" customFormat="1" ht="19.5" customHeight="1">
      <c r="D20" s="10" t="s">
        <v>44</v>
      </c>
      <c r="E20" s="131">
        <v>93031</v>
      </c>
    </row>
    <row r="21" spans="4:5" s="6" customFormat="1" ht="19.5" customHeight="1">
      <c r="D21" s="9" t="s">
        <v>45</v>
      </c>
      <c r="E21" s="129">
        <v>499014</v>
      </c>
    </row>
    <row r="22" spans="4:5" s="6" customFormat="1" ht="19.5" customHeight="1">
      <c r="D22" s="7" t="s">
        <v>46</v>
      </c>
      <c r="E22" s="130">
        <v>474174</v>
      </c>
    </row>
    <row r="23" spans="4:5" s="6" customFormat="1" ht="19.5" customHeight="1">
      <c r="D23" s="7" t="s">
        <v>47</v>
      </c>
      <c r="E23" s="130">
        <v>48746</v>
      </c>
    </row>
    <row r="24" spans="4:5" s="6" customFormat="1" ht="19.5" customHeight="1">
      <c r="D24" s="7" t="s">
        <v>48</v>
      </c>
      <c r="E24" s="130">
        <v>189923</v>
      </c>
    </row>
    <row r="25" spans="4:5" s="6" customFormat="1" ht="19.5" customHeight="1">
      <c r="D25" s="10" t="s">
        <v>49</v>
      </c>
      <c r="E25" s="131">
        <v>340887</v>
      </c>
    </row>
    <row r="26" spans="4:5" s="6" customFormat="1" ht="19.5" customHeight="1">
      <c r="D26" s="9" t="s">
        <v>50</v>
      </c>
      <c r="E26" s="129">
        <v>122330</v>
      </c>
    </row>
    <row r="27" spans="4:5" s="6" customFormat="1" ht="19.5" customHeight="1">
      <c r="D27" s="7" t="s">
        <v>51</v>
      </c>
      <c r="E27" s="130">
        <v>303115</v>
      </c>
    </row>
    <row r="28" spans="4:5" s="6" customFormat="1" ht="19.5" customHeight="1">
      <c r="D28" s="7" t="s">
        <v>52</v>
      </c>
      <c r="E28" s="130">
        <v>221488</v>
      </c>
    </row>
    <row r="29" spans="4:5" s="6" customFormat="1" ht="19.5" customHeight="1">
      <c r="D29" s="7" t="s">
        <v>53</v>
      </c>
      <c r="E29" s="130">
        <v>445780</v>
      </c>
    </row>
    <row r="30" spans="4:5" s="6" customFormat="1" ht="19.5" customHeight="1">
      <c r="D30" s="10" t="s">
        <v>54</v>
      </c>
      <c r="E30" s="131">
        <v>610323</v>
      </c>
    </row>
    <row r="31" spans="4:5" s="6" customFormat="1" ht="19.5" customHeight="1">
      <c r="D31" s="9" t="s">
        <v>55</v>
      </c>
      <c r="E31" s="129">
        <v>744157</v>
      </c>
    </row>
    <row r="32" spans="4:5" s="6" customFormat="1" ht="19.5" customHeight="1">
      <c r="D32" s="7" t="s">
        <v>56</v>
      </c>
      <c r="E32" s="130">
        <v>501903</v>
      </c>
    </row>
    <row r="33" spans="4:5" s="6" customFormat="1" ht="19.5" customHeight="1" thickBot="1">
      <c r="D33" s="11" t="s">
        <v>57</v>
      </c>
      <c r="E33" s="132">
        <v>684770</v>
      </c>
    </row>
  </sheetData>
  <sheetProtection selectLockedCells="1"/>
  <mergeCells count="1">
    <mergeCell ref="D3:D5"/>
  </mergeCells>
  <phoneticPr fontId="27"/>
  <printOptions horizontalCentered="1"/>
  <pageMargins left="0.78740157480314965" right="0.70866141732283472" top="0.2" bottom="0.47" header="0.27" footer="0.36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9"/>
  <sheetViews>
    <sheetView view="pageBreakPreview" topLeftCell="A4" zoomScaleNormal="100" zoomScaleSheetLayoutView="100" workbookViewId="0">
      <selection activeCell="C12" sqref="C12:D12"/>
    </sheetView>
  </sheetViews>
  <sheetFormatPr defaultColWidth="9" defaultRowHeight="17.25"/>
  <cols>
    <col min="1" max="1" width="9" style="14"/>
    <col min="2" max="2" width="17.125" style="23" customWidth="1"/>
    <col min="3" max="3" width="24.625" style="14" customWidth="1"/>
    <col min="4" max="4" width="4.125" style="14" customWidth="1"/>
    <col min="5" max="5" width="9" style="14"/>
    <col min="6" max="6" width="13.875" style="14" bestFit="1" customWidth="1"/>
    <col min="7" max="7" width="12.625" style="14" customWidth="1"/>
    <col min="8" max="16384" width="9" style="14"/>
  </cols>
  <sheetData>
    <row r="1" spans="2:4">
      <c r="B1" s="187" t="s">
        <v>109</v>
      </c>
      <c r="C1" s="124"/>
      <c r="D1" s="13"/>
    </row>
    <row r="2" spans="2:4" ht="27.4" customHeight="1" thickBot="1">
      <c r="B2" s="15"/>
      <c r="C2" s="279" t="s">
        <v>58</v>
      </c>
      <c r="D2" s="279"/>
    </row>
    <row r="3" spans="2:4" ht="45.75" customHeight="1">
      <c r="B3" s="200" t="s">
        <v>68</v>
      </c>
      <c r="C3" s="280" t="s">
        <v>59</v>
      </c>
      <c r="D3" s="281"/>
    </row>
    <row r="4" spans="2:4" s="17" customFormat="1" ht="45.75" customHeight="1">
      <c r="B4" s="16" t="s">
        <v>60</v>
      </c>
      <c r="C4" s="159">
        <f>C5+C6</f>
        <v>449521402</v>
      </c>
      <c r="D4" s="216"/>
    </row>
    <row r="5" spans="2:4" s="17" customFormat="1" ht="45.75" customHeight="1">
      <c r="B5" s="18" t="s">
        <v>104</v>
      </c>
      <c r="C5" s="133">
        <f>SUM(C9:C12)</f>
        <v>35602345</v>
      </c>
      <c r="D5" s="217"/>
    </row>
    <row r="6" spans="2:4" s="17" customFormat="1" ht="45.75" customHeight="1">
      <c r="B6" s="18" t="s">
        <v>103</v>
      </c>
      <c r="C6" s="161">
        <f>C7+C8</f>
        <v>413919057</v>
      </c>
      <c r="D6" s="218"/>
    </row>
    <row r="7" spans="2:4" s="17" customFormat="1" ht="45.75" customHeight="1">
      <c r="B7" s="18" t="s">
        <v>106</v>
      </c>
      <c r="C7" s="161">
        <v>413058897</v>
      </c>
      <c r="D7" s="218"/>
    </row>
    <row r="8" spans="2:4" s="17" customFormat="1" ht="45.75" customHeight="1">
      <c r="B8" s="19" t="s">
        <v>107</v>
      </c>
      <c r="C8" s="162">
        <v>860160</v>
      </c>
      <c r="D8" s="219"/>
    </row>
    <row r="9" spans="2:4" ht="45.75" customHeight="1">
      <c r="B9" s="20" t="s">
        <v>61</v>
      </c>
      <c r="C9" s="220">
        <v>18174660</v>
      </c>
      <c r="D9" s="221"/>
    </row>
    <row r="10" spans="2:4" ht="45.75" customHeight="1">
      <c r="B10" s="21" t="s">
        <v>62</v>
      </c>
      <c r="C10" s="212">
        <v>10304461</v>
      </c>
      <c r="D10" s="213"/>
    </row>
    <row r="11" spans="2:4" ht="45.75" customHeight="1">
      <c r="B11" s="21" t="s">
        <v>63</v>
      </c>
      <c r="C11" s="212">
        <v>5068655</v>
      </c>
      <c r="D11" s="213"/>
    </row>
    <row r="12" spans="2:4" ht="45.75" customHeight="1" thickBot="1">
      <c r="B12" s="22" t="s">
        <v>64</v>
      </c>
      <c r="C12" s="222">
        <v>2054569</v>
      </c>
      <c r="D12" s="223"/>
    </row>
    <row r="13" spans="2:4" ht="27.4" customHeight="1"/>
    <row r="14" spans="2:4" ht="27.4" customHeight="1"/>
    <row r="15" spans="2:4" ht="27.4" customHeight="1"/>
    <row r="16" spans="2:4" ht="27.4" customHeight="1"/>
    <row r="17" ht="27.4" customHeight="1"/>
    <row r="18" ht="27.4" customHeight="1"/>
    <row r="19" ht="24.95" customHeight="1"/>
  </sheetData>
  <sheetProtection selectLockedCells="1"/>
  <mergeCells count="2">
    <mergeCell ref="C2:D2"/>
    <mergeCell ref="C3:D3"/>
  </mergeCells>
  <phoneticPr fontId="27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3"/>
  <sheetViews>
    <sheetView showGridLines="0" view="pageBreakPreview" zoomScale="70" zoomScaleNormal="75" zoomScaleSheetLayoutView="70" workbookViewId="0">
      <selection activeCell="A7" sqref="A7"/>
    </sheetView>
  </sheetViews>
  <sheetFormatPr defaultColWidth="9" defaultRowHeight="13.5"/>
  <cols>
    <col min="1" max="1" width="16" style="26" customWidth="1"/>
    <col min="2" max="3" width="14.625" style="26" customWidth="1"/>
    <col min="4" max="5" width="17.375" style="26" bestFit="1" customWidth="1"/>
    <col min="6" max="6" width="15.125" style="26" customWidth="1"/>
    <col min="7" max="7" width="3.625" style="26" customWidth="1"/>
    <col min="8" max="8" width="8.125" style="26" customWidth="1"/>
    <col min="9" max="11" width="20.125" style="26" customWidth="1"/>
    <col min="12" max="16384" width="9" style="26"/>
  </cols>
  <sheetData>
    <row r="1" spans="1:11" ht="21" customHeight="1">
      <c r="A1" s="24" t="s">
        <v>115</v>
      </c>
      <c r="B1" s="25"/>
    </row>
    <row r="2" spans="1:11" ht="9.4" customHeight="1" thickBot="1">
      <c r="A2" s="27"/>
      <c r="B2" s="28"/>
      <c r="G2" s="28"/>
    </row>
    <row r="3" spans="1:11" s="34" customFormat="1" ht="42.75" customHeight="1">
      <c r="A3" s="282" t="s">
        <v>102</v>
      </c>
      <c r="B3" s="29" t="s">
        <v>97</v>
      </c>
      <c r="C3" s="30"/>
      <c r="D3" s="29" t="s">
        <v>98</v>
      </c>
      <c r="E3" s="31"/>
      <c r="F3" s="206" t="s">
        <v>65</v>
      </c>
      <c r="G3" s="32" t="s">
        <v>4</v>
      </c>
      <c r="H3" s="33"/>
      <c r="I3" s="33"/>
      <c r="J3" s="33"/>
      <c r="K3" s="33"/>
    </row>
    <row r="4" spans="1:11" s="34" customFormat="1" ht="42.75" customHeight="1">
      <c r="A4" s="283"/>
      <c r="B4" s="35" t="s">
        <v>5</v>
      </c>
      <c r="C4" s="36" t="s">
        <v>84</v>
      </c>
      <c r="D4" s="35" t="s">
        <v>6</v>
      </c>
      <c r="E4" s="37" t="s">
        <v>7</v>
      </c>
      <c r="F4" s="38" t="s">
        <v>8</v>
      </c>
      <c r="G4" s="39" t="s">
        <v>66</v>
      </c>
      <c r="H4" s="40"/>
      <c r="I4" s="40"/>
      <c r="J4" s="40"/>
      <c r="K4" s="40"/>
    </row>
    <row r="5" spans="1:11" s="42" customFormat="1" ht="42.75" customHeight="1">
      <c r="A5" s="163" t="s">
        <v>9</v>
      </c>
      <c r="B5" s="43">
        <f>SUM(B6:B7)</f>
        <v>76467121</v>
      </c>
      <c r="C5" s="43">
        <f>SUM(C6:C7)</f>
        <v>394935171</v>
      </c>
      <c r="D5" s="164">
        <f>SUM(D6:D7)</f>
        <v>1</v>
      </c>
      <c r="E5" s="164">
        <f>SUM(E6:E7)</f>
        <v>1</v>
      </c>
      <c r="F5" s="134">
        <f>SUM(F6:F7)</f>
        <v>4770336</v>
      </c>
      <c r="G5" s="165"/>
      <c r="H5" s="41"/>
      <c r="I5" s="41"/>
      <c r="J5" s="41"/>
      <c r="K5" s="41"/>
    </row>
    <row r="6" spans="1:11" s="42" customFormat="1" ht="42.75" customHeight="1">
      <c r="A6" s="166" t="s">
        <v>10</v>
      </c>
      <c r="B6" s="43">
        <f>SUM(B10:B32)</f>
        <v>50606863</v>
      </c>
      <c r="C6" s="43">
        <f>SUM(C10:C32)</f>
        <v>263045510</v>
      </c>
      <c r="D6" s="123">
        <f>SUM(D10:D32)</f>
        <v>0.66181206170000006</v>
      </c>
      <c r="E6" s="123">
        <f>SUM(E10:E32)</f>
        <v>0.66604731440000009</v>
      </c>
      <c r="F6" s="134">
        <v>3167236</v>
      </c>
      <c r="G6" s="165"/>
      <c r="H6" s="41"/>
      <c r="I6" s="41"/>
      <c r="J6" s="41"/>
      <c r="K6" s="41"/>
    </row>
    <row r="7" spans="1:11" s="42" customFormat="1" ht="42.75" customHeight="1">
      <c r="A7" s="163" t="s">
        <v>1</v>
      </c>
      <c r="B7" s="43">
        <f>SUM(B8:B9)</f>
        <v>25860258</v>
      </c>
      <c r="C7" s="43">
        <f>SUM(C8:C9)</f>
        <v>131889661</v>
      </c>
      <c r="D7" s="164">
        <f>SUM(D8:D9)</f>
        <v>0.33818793829999999</v>
      </c>
      <c r="E7" s="164">
        <f>SUM(E8:E9)</f>
        <v>0.33395268560000002</v>
      </c>
      <c r="F7" s="134">
        <f>SUM(F8:F9)</f>
        <v>1603100</v>
      </c>
      <c r="G7" s="167"/>
      <c r="J7" s="41"/>
    </row>
    <row r="8" spans="1:11" s="42" customFormat="1" ht="42.75" customHeight="1">
      <c r="A8" s="166" t="s">
        <v>11</v>
      </c>
      <c r="B8" s="43">
        <v>24528114</v>
      </c>
      <c r="C8" s="43">
        <v>125618324</v>
      </c>
      <c r="D8" s="168">
        <v>0.32076680359999998</v>
      </c>
      <c r="E8" s="168">
        <v>0.31807327670000002</v>
      </c>
      <c r="F8" s="43">
        <v>1523732</v>
      </c>
      <c r="G8" s="167"/>
      <c r="I8" s="44"/>
      <c r="J8" s="41"/>
    </row>
    <row r="9" spans="1:11" s="42" customFormat="1" ht="42.75" customHeight="1">
      <c r="A9" s="169" t="s">
        <v>12</v>
      </c>
      <c r="B9" s="170">
        <v>1332144</v>
      </c>
      <c r="C9" s="170">
        <v>6271337</v>
      </c>
      <c r="D9" s="171">
        <v>1.74211347E-2</v>
      </c>
      <c r="E9" s="171">
        <v>1.5879408899999999E-2</v>
      </c>
      <c r="F9" s="170">
        <v>79368</v>
      </c>
      <c r="G9" s="172"/>
      <c r="J9" s="41"/>
    </row>
    <row r="10" spans="1:11" s="34" customFormat="1" ht="42.75" customHeight="1">
      <c r="A10" s="45" t="s">
        <v>35</v>
      </c>
      <c r="B10" s="46">
        <v>844116</v>
      </c>
      <c r="C10" s="46">
        <v>7238165</v>
      </c>
      <c r="D10" s="47">
        <v>1.10389405E-2</v>
      </c>
      <c r="E10" s="48">
        <v>1.8327476299999999E-2</v>
      </c>
      <c r="F10" s="188">
        <v>70046</v>
      </c>
      <c r="G10" s="49" t="s">
        <v>13</v>
      </c>
      <c r="J10" s="41"/>
    </row>
    <row r="11" spans="1:11" s="34" customFormat="1" ht="42.75" customHeight="1">
      <c r="A11" s="45" t="s">
        <v>36</v>
      </c>
      <c r="B11" s="46">
        <v>988883</v>
      </c>
      <c r="C11" s="46">
        <v>9656780</v>
      </c>
      <c r="D11" s="47">
        <v>1.2932133300000001E-2</v>
      </c>
      <c r="E11" s="48">
        <v>2.4451557400000001E-2</v>
      </c>
      <c r="F11" s="189">
        <v>89167</v>
      </c>
      <c r="G11" s="49" t="s">
        <v>14</v>
      </c>
      <c r="J11" s="41"/>
    </row>
    <row r="12" spans="1:11" s="34" customFormat="1" ht="42.75" customHeight="1">
      <c r="A12" s="45" t="s">
        <v>37</v>
      </c>
      <c r="B12" s="46">
        <v>1406202</v>
      </c>
      <c r="C12" s="46">
        <v>9649368</v>
      </c>
      <c r="D12" s="47">
        <v>1.83896292E-2</v>
      </c>
      <c r="E12" s="48">
        <v>2.44327898E-2</v>
      </c>
      <c r="F12" s="189">
        <v>102140</v>
      </c>
      <c r="G12" s="49" t="s">
        <v>15</v>
      </c>
      <c r="J12" s="41"/>
    </row>
    <row r="13" spans="1:11" s="34" customFormat="1" ht="42.75" customHeight="1">
      <c r="A13" s="45" t="s">
        <v>38</v>
      </c>
      <c r="B13" s="46">
        <v>1941513</v>
      </c>
      <c r="C13" s="46">
        <v>8440030</v>
      </c>
      <c r="D13" s="47">
        <v>2.53901674E-2</v>
      </c>
      <c r="E13" s="48">
        <v>2.1370672E-2</v>
      </c>
      <c r="F13" s="189">
        <v>111534</v>
      </c>
      <c r="G13" s="49" t="s">
        <v>16</v>
      </c>
      <c r="J13" s="41"/>
    </row>
    <row r="14" spans="1:11" s="34" customFormat="1" ht="42.75" customHeight="1">
      <c r="A14" s="50" t="s">
        <v>39</v>
      </c>
      <c r="B14" s="51">
        <v>1085910</v>
      </c>
      <c r="C14" s="51">
        <v>4699163</v>
      </c>
      <c r="D14" s="52">
        <v>1.4201005399999999E-2</v>
      </c>
      <c r="E14" s="53">
        <v>1.1898568E-2</v>
      </c>
      <c r="F14" s="190">
        <v>62251</v>
      </c>
      <c r="G14" s="54" t="s">
        <v>17</v>
      </c>
      <c r="J14" s="41"/>
    </row>
    <row r="15" spans="1:11" s="34" customFormat="1" ht="42.75" customHeight="1">
      <c r="A15" s="45" t="s">
        <v>40</v>
      </c>
      <c r="B15" s="46">
        <v>1223418</v>
      </c>
      <c r="C15" s="46">
        <v>6359680</v>
      </c>
      <c r="D15" s="47">
        <v>1.59992685E-2</v>
      </c>
      <c r="E15" s="48">
        <v>1.6103098600000001E-2</v>
      </c>
      <c r="F15" s="188">
        <v>76569</v>
      </c>
      <c r="G15" s="49" t="s">
        <v>18</v>
      </c>
      <c r="J15" s="41"/>
    </row>
    <row r="16" spans="1:11" s="34" customFormat="1" ht="42.75" customHeight="1">
      <c r="A16" s="45" t="s">
        <v>41</v>
      </c>
      <c r="B16" s="46">
        <v>1309963</v>
      </c>
      <c r="C16" s="46">
        <v>7060484</v>
      </c>
      <c r="D16" s="47">
        <v>1.71310621E-2</v>
      </c>
      <c r="E16" s="48">
        <v>1.7877577200000001E-2</v>
      </c>
      <c r="F16" s="189">
        <v>83503</v>
      </c>
      <c r="G16" s="49" t="s">
        <v>19</v>
      </c>
      <c r="J16" s="41"/>
    </row>
    <row r="17" spans="1:10" s="34" customFormat="1" ht="42.75" customHeight="1">
      <c r="A17" s="45" t="s">
        <v>42</v>
      </c>
      <c r="B17" s="46">
        <v>2000838</v>
      </c>
      <c r="C17" s="46">
        <v>15944314</v>
      </c>
      <c r="D17" s="47">
        <v>2.6165991E-2</v>
      </c>
      <c r="E17" s="48">
        <v>4.0371977900000001E-2</v>
      </c>
      <c r="F17" s="189">
        <f>158707</f>
        <v>158707</v>
      </c>
      <c r="G17" s="49" t="s">
        <v>20</v>
      </c>
      <c r="J17" s="41"/>
    </row>
    <row r="18" spans="1:10" s="34" customFormat="1" ht="42.75" customHeight="1">
      <c r="A18" s="45" t="s">
        <v>43</v>
      </c>
      <c r="B18" s="46">
        <v>2058826</v>
      </c>
      <c r="C18" s="46">
        <v>9935297</v>
      </c>
      <c r="D18" s="47">
        <v>2.692433E-2</v>
      </c>
      <c r="E18" s="48">
        <v>2.51567795E-2</v>
      </c>
      <c r="F18" s="189">
        <v>124224</v>
      </c>
      <c r="G18" s="49" t="s">
        <v>21</v>
      </c>
      <c r="J18" s="41"/>
    </row>
    <row r="19" spans="1:10" s="34" customFormat="1" ht="42.75" customHeight="1">
      <c r="A19" s="50" t="s">
        <v>44</v>
      </c>
      <c r="B19" s="51">
        <v>1440536</v>
      </c>
      <c r="C19" s="51">
        <v>6604501</v>
      </c>
      <c r="D19" s="52">
        <v>1.8838632599999999E-2</v>
      </c>
      <c r="E19" s="53">
        <v>1.6723000299999999E-2</v>
      </c>
      <c r="F19" s="190">
        <v>84819</v>
      </c>
      <c r="G19" s="54" t="s">
        <v>22</v>
      </c>
      <c r="J19" s="41"/>
    </row>
    <row r="20" spans="1:10" s="34" customFormat="1" ht="42.75" customHeight="1">
      <c r="A20" s="45" t="s">
        <v>45</v>
      </c>
      <c r="B20" s="46">
        <v>3755362</v>
      </c>
      <c r="C20" s="46">
        <v>19412303</v>
      </c>
      <c r="D20" s="47">
        <v>4.9110806700000002E-2</v>
      </c>
      <c r="E20" s="48">
        <v>4.91531381E-2</v>
      </c>
      <c r="F20" s="188">
        <v>234384</v>
      </c>
      <c r="G20" s="49" t="s">
        <v>23</v>
      </c>
      <c r="J20" s="41"/>
    </row>
    <row r="21" spans="1:10" s="34" customFormat="1" ht="42.75" customHeight="1">
      <c r="A21" s="45" t="s">
        <v>46</v>
      </c>
      <c r="B21" s="46">
        <v>4670014</v>
      </c>
      <c r="C21" s="46">
        <v>23093294</v>
      </c>
      <c r="D21" s="47">
        <v>6.1072182900000001E-2</v>
      </c>
      <c r="E21" s="48">
        <v>5.8473632400000003E-2</v>
      </c>
      <c r="F21" s="189">
        <v>285146</v>
      </c>
      <c r="G21" s="49" t="s">
        <v>24</v>
      </c>
      <c r="J21" s="41"/>
    </row>
    <row r="22" spans="1:10" s="34" customFormat="1" ht="42.75" customHeight="1">
      <c r="A22" s="45" t="s">
        <v>47</v>
      </c>
      <c r="B22" s="46">
        <v>1502718</v>
      </c>
      <c r="C22" s="46">
        <v>7698553</v>
      </c>
      <c r="D22" s="47">
        <v>1.96518187E-2</v>
      </c>
      <c r="E22" s="48">
        <v>1.9493206900000001E-2</v>
      </c>
      <c r="F22" s="189">
        <v>93368</v>
      </c>
      <c r="G22" s="49" t="s">
        <v>25</v>
      </c>
      <c r="J22" s="41"/>
    </row>
    <row r="23" spans="1:10" s="34" customFormat="1" ht="42.75" customHeight="1">
      <c r="A23" s="45" t="s">
        <v>48</v>
      </c>
      <c r="B23" s="46">
        <v>1747748</v>
      </c>
      <c r="C23" s="46">
        <v>7007301</v>
      </c>
      <c r="D23" s="47">
        <v>2.2856202499999999E-2</v>
      </c>
      <c r="E23" s="48">
        <v>1.77429146E-2</v>
      </c>
      <c r="F23" s="189">
        <v>96837</v>
      </c>
      <c r="G23" s="49" t="s">
        <v>14</v>
      </c>
      <c r="J23" s="41"/>
    </row>
    <row r="24" spans="1:10" s="34" customFormat="1" ht="42.75" customHeight="1">
      <c r="A24" s="50" t="s">
        <v>49</v>
      </c>
      <c r="B24" s="51">
        <v>3086439</v>
      </c>
      <c r="C24" s="51">
        <v>12454595</v>
      </c>
      <c r="D24" s="52">
        <v>4.0362955499999999E-2</v>
      </c>
      <c r="E24" s="53">
        <v>3.1535795999999998E-2</v>
      </c>
      <c r="F24" s="190">
        <v>171496</v>
      </c>
      <c r="G24" s="54" t="s">
        <v>26</v>
      </c>
      <c r="J24" s="41"/>
    </row>
    <row r="25" spans="1:10" s="34" customFormat="1" ht="42.75" customHeight="1">
      <c r="A25" s="45" t="s">
        <v>50</v>
      </c>
      <c r="B25" s="46">
        <v>1713551</v>
      </c>
      <c r="C25" s="46">
        <v>7569867</v>
      </c>
      <c r="D25" s="47">
        <v>2.2408990699999999E-2</v>
      </c>
      <c r="E25" s="48">
        <v>1.91673661E-2</v>
      </c>
      <c r="F25" s="188">
        <v>99167</v>
      </c>
      <c r="G25" s="49" t="s">
        <v>27</v>
      </c>
      <c r="J25" s="41"/>
    </row>
    <row r="26" spans="1:10" s="34" customFormat="1" ht="42.75" customHeight="1">
      <c r="A26" s="45" t="s">
        <v>51</v>
      </c>
      <c r="B26" s="46">
        <v>1706829</v>
      </c>
      <c r="C26" s="46">
        <v>8703668</v>
      </c>
      <c r="D26" s="47">
        <v>2.23210836E-2</v>
      </c>
      <c r="E26" s="48">
        <v>2.2038219500000001E-2</v>
      </c>
      <c r="F26" s="189">
        <v>105805</v>
      </c>
      <c r="G26" s="49" t="s">
        <v>28</v>
      </c>
      <c r="J26" s="41"/>
    </row>
    <row r="27" spans="1:10" s="34" customFormat="1" ht="42.75" customHeight="1">
      <c r="A27" s="45" t="s">
        <v>52</v>
      </c>
      <c r="B27" s="46">
        <v>1071310</v>
      </c>
      <c r="C27" s="46">
        <v>4959003</v>
      </c>
      <c r="D27" s="47">
        <v>1.40100737E-2</v>
      </c>
      <c r="E27" s="48">
        <v>1.25564988E-2</v>
      </c>
      <c r="F27" s="189">
        <v>63366</v>
      </c>
      <c r="G27" s="49" t="s">
        <v>29</v>
      </c>
      <c r="J27" s="41"/>
    </row>
    <row r="28" spans="1:10" s="34" customFormat="1" ht="42.75" customHeight="1">
      <c r="A28" s="45" t="s">
        <v>53</v>
      </c>
      <c r="B28" s="46">
        <v>2933636</v>
      </c>
      <c r="C28" s="46">
        <v>14891286</v>
      </c>
      <c r="D28" s="47">
        <v>3.83646718E-2</v>
      </c>
      <c r="E28" s="48">
        <v>3.7705646600000003E-2</v>
      </c>
      <c r="F28" s="189">
        <v>181446</v>
      </c>
      <c r="G28" s="49" t="s">
        <v>30</v>
      </c>
    </row>
    <row r="29" spans="1:10" s="34" customFormat="1" ht="42.75" customHeight="1">
      <c r="A29" s="50" t="s">
        <v>54</v>
      </c>
      <c r="B29" s="51">
        <v>4057545</v>
      </c>
      <c r="C29" s="51">
        <v>18003718</v>
      </c>
      <c r="D29" s="52">
        <v>5.3062609699999999E-2</v>
      </c>
      <c r="E29" s="53">
        <v>4.5586514799999998E-2</v>
      </c>
      <c r="F29" s="190">
        <v>235302</v>
      </c>
      <c r="G29" s="54" t="s">
        <v>31</v>
      </c>
    </row>
    <row r="30" spans="1:10" s="34" customFormat="1" ht="42.75" customHeight="1">
      <c r="A30" s="45" t="s">
        <v>55</v>
      </c>
      <c r="B30" s="46">
        <v>3658999</v>
      </c>
      <c r="C30" s="46">
        <v>20551595</v>
      </c>
      <c r="D30" s="47">
        <v>4.7850617999999998E-2</v>
      </c>
      <c r="E30" s="48">
        <v>5.2037895100000002E-2</v>
      </c>
      <c r="F30" s="188">
        <v>238259</v>
      </c>
      <c r="G30" s="49" t="s">
        <v>32</v>
      </c>
    </row>
    <row r="31" spans="1:10" s="34" customFormat="1" ht="42.75" customHeight="1">
      <c r="A31" s="45" t="s">
        <v>56</v>
      </c>
      <c r="B31" s="46">
        <v>2540333</v>
      </c>
      <c r="C31" s="46">
        <v>13210791</v>
      </c>
      <c r="D31" s="47">
        <v>3.3221245500000003E-2</v>
      </c>
      <c r="E31" s="48">
        <v>3.3450530499999999E-2</v>
      </c>
      <c r="F31" s="189">
        <v>159028</v>
      </c>
      <c r="G31" s="49" t="s">
        <v>33</v>
      </c>
    </row>
    <row r="32" spans="1:10" s="34" customFormat="1" ht="42.75" customHeight="1" thickBot="1">
      <c r="A32" s="201" t="s">
        <v>57</v>
      </c>
      <c r="B32" s="202">
        <v>3862174</v>
      </c>
      <c r="C32" s="202">
        <v>19901754</v>
      </c>
      <c r="D32" s="203">
        <v>5.0507642399999997E-2</v>
      </c>
      <c r="E32" s="204">
        <v>5.0392458000000001E-2</v>
      </c>
      <c r="F32" s="191">
        <v>240671</v>
      </c>
      <c r="G32" s="205" t="s">
        <v>20</v>
      </c>
    </row>
    <row r="33" spans="1:7" ht="18.75" customHeight="1">
      <c r="A33" s="55"/>
      <c r="B33" s="56"/>
      <c r="C33" s="56"/>
      <c r="D33" s="55"/>
      <c r="E33" s="55"/>
      <c r="F33" s="55"/>
      <c r="G33" s="55"/>
    </row>
  </sheetData>
  <sheetProtection selectLockedCells="1"/>
  <mergeCells count="1">
    <mergeCell ref="A3:A4"/>
  </mergeCells>
  <phoneticPr fontId="27"/>
  <printOptions horizontalCentered="1" gridLinesSet="0"/>
  <pageMargins left="0.59055118110236227" right="0.59055118110236227" top="0.39370078740157483" bottom="0.39370078740157483" header="0" footer="0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3"/>
  <sheetViews>
    <sheetView showGridLines="0" view="pageBreakPreview" zoomScale="70" zoomScaleNormal="75" zoomScaleSheetLayoutView="70" workbookViewId="0">
      <selection activeCell="A3" sqref="A3:A4"/>
    </sheetView>
  </sheetViews>
  <sheetFormatPr defaultColWidth="9" defaultRowHeight="13.5"/>
  <cols>
    <col min="1" max="1" width="16" style="26" customWidth="1"/>
    <col min="2" max="3" width="14.5" style="26" customWidth="1"/>
    <col min="4" max="5" width="17.375" style="26" bestFit="1" customWidth="1"/>
    <col min="6" max="6" width="15" style="26" customWidth="1"/>
    <col min="7" max="7" width="3.625" style="26" customWidth="1"/>
    <col min="8" max="8" width="8.125" style="26" customWidth="1"/>
    <col min="9" max="11" width="20.125" style="26" customWidth="1"/>
    <col min="12" max="16384" width="9" style="26"/>
  </cols>
  <sheetData>
    <row r="1" spans="1:11" ht="21" customHeight="1">
      <c r="A1" s="24" t="s">
        <v>116</v>
      </c>
      <c r="B1" s="25"/>
    </row>
    <row r="2" spans="1:11" ht="9.4" customHeight="1" thickBot="1">
      <c r="A2" s="27"/>
      <c r="B2" s="28"/>
      <c r="G2" s="28"/>
    </row>
    <row r="3" spans="1:11" s="34" customFormat="1" ht="42.75" customHeight="1">
      <c r="A3" s="284" t="s">
        <v>102</v>
      </c>
      <c r="B3" s="29" t="s">
        <v>97</v>
      </c>
      <c r="C3" s="30"/>
      <c r="D3" s="29" t="s">
        <v>98</v>
      </c>
      <c r="E3" s="31"/>
      <c r="F3" s="206" t="s">
        <v>65</v>
      </c>
      <c r="G3" s="32" t="s">
        <v>4</v>
      </c>
      <c r="H3" s="33"/>
      <c r="I3" s="33"/>
      <c r="J3" s="33"/>
      <c r="K3" s="33"/>
    </row>
    <row r="4" spans="1:11" s="34" customFormat="1" ht="42.75" customHeight="1">
      <c r="A4" s="285"/>
      <c r="B4" s="35" t="s">
        <v>5</v>
      </c>
      <c r="C4" s="36" t="s">
        <v>84</v>
      </c>
      <c r="D4" s="35" t="s">
        <v>6</v>
      </c>
      <c r="E4" s="37" t="s">
        <v>7</v>
      </c>
      <c r="F4" s="38" t="s">
        <v>8</v>
      </c>
      <c r="G4" s="39" t="s">
        <v>66</v>
      </c>
      <c r="H4" s="40"/>
      <c r="I4" s="40"/>
      <c r="J4" s="40"/>
      <c r="K4" s="40"/>
    </row>
    <row r="5" spans="1:11" s="42" customFormat="1" ht="42.75" customHeight="1">
      <c r="A5" s="163" t="s">
        <v>9</v>
      </c>
      <c r="B5" s="43">
        <f>SUM(B6:B7)</f>
        <v>76467121</v>
      </c>
      <c r="C5" s="43">
        <f>SUM(C6:C7)</f>
        <v>394935171</v>
      </c>
      <c r="D5" s="164">
        <f>SUM(D6:D7)</f>
        <v>1</v>
      </c>
      <c r="E5" s="164">
        <f>SUM(E6:E7)</f>
        <v>1</v>
      </c>
      <c r="F5" s="134">
        <f>SUM(F6:F7)</f>
        <v>51</v>
      </c>
      <c r="G5" s="165"/>
      <c r="H5" s="41"/>
      <c r="I5" s="41"/>
      <c r="J5" s="41"/>
      <c r="K5" s="41"/>
    </row>
    <row r="6" spans="1:11" s="42" customFormat="1" ht="42.75" customHeight="1">
      <c r="A6" s="166" t="s">
        <v>10</v>
      </c>
      <c r="B6" s="43">
        <f>SUM(B10:B32)</f>
        <v>50606863</v>
      </c>
      <c r="C6" s="43">
        <f>SUM(C10:C32)</f>
        <v>263045510</v>
      </c>
      <c r="D6" s="123">
        <f>SUM(D10:D32)</f>
        <v>0.66181206170000006</v>
      </c>
      <c r="E6" s="123">
        <f>SUM(E10:E32)</f>
        <v>0.66604731440000009</v>
      </c>
      <c r="F6" s="134">
        <v>34</v>
      </c>
      <c r="G6" s="165"/>
      <c r="H6" s="41"/>
      <c r="I6" s="41"/>
      <c r="J6" s="41"/>
      <c r="K6" s="41"/>
    </row>
    <row r="7" spans="1:11" s="42" customFormat="1" ht="42.75" customHeight="1">
      <c r="A7" s="163" t="s">
        <v>1</v>
      </c>
      <c r="B7" s="43">
        <f>SUM(B8:B9)</f>
        <v>25860258</v>
      </c>
      <c r="C7" s="43">
        <f>SUM(C8:C9)</f>
        <v>131889661</v>
      </c>
      <c r="D7" s="164">
        <f>SUM(D8:D9)</f>
        <v>0.33818793829999999</v>
      </c>
      <c r="E7" s="164">
        <f>SUM(E8:E9)</f>
        <v>0.33395268560000002</v>
      </c>
      <c r="F7" s="134">
        <f>SUM(F8:F9)</f>
        <v>17</v>
      </c>
      <c r="G7" s="167"/>
      <c r="J7" s="41"/>
    </row>
    <row r="8" spans="1:11" s="42" customFormat="1" ht="42.75" customHeight="1">
      <c r="A8" s="166" t="s">
        <v>11</v>
      </c>
      <c r="B8" s="43">
        <v>24528114</v>
      </c>
      <c r="C8" s="43">
        <v>125618324</v>
      </c>
      <c r="D8" s="168">
        <v>0.32076680359999998</v>
      </c>
      <c r="E8" s="168">
        <v>0.31807327670000002</v>
      </c>
      <c r="F8" s="43">
        <v>16</v>
      </c>
      <c r="G8" s="167"/>
      <c r="I8" s="44"/>
      <c r="J8" s="41"/>
    </row>
    <row r="9" spans="1:11" s="42" customFormat="1" ht="42.75" customHeight="1">
      <c r="A9" s="169" t="s">
        <v>12</v>
      </c>
      <c r="B9" s="170">
        <v>1332144</v>
      </c>
      <c r="C9" s="170">
        <v>6271337</v>
      </c>
      <c r="D9" s="171">
        <v>1.74211347E-2</v>
      </c>
      <c r="E9" s="171">
        <v>1.5879408899999999E-2</v>
      </c>
      <c r="F9" s="170">
        <v>1</v>
      </c>
      <c r="G9" s="172"/>
      <c r="J9" s="41"/>
    </row>
    <row r="10" spans="1:11" s="34" customFormat="1" ht="42.75" customHeight="1">
      <c r="A10" s="45" t="s">
        <v>35</v>
      </c>
      <c r="B10" s="46">
        <v>844116</v>
      </c>
      <c r="C10" s="46">
        <v>7238165</v>
      </c>
      <c r="D10" s="47">
        <v>1.10389405E-2</v>
      </c>
      <c r="E10" s="48">
        <v>1.8327476299999999E-2</v>
      </c>
      <c r="F10" s="188">
        <v>1</v>
      </c>
      <c r="G10" s="49" t="s">
        <v>13</v>
      </c>
      <c r="I10" s="42"/>
      <c r="J10" s="41"/>
    </row>
    <row r="11" spans="1:11" s="34" customFormat="1" ht="42.75" customHeight="1">
      <c r="A11" s="45" t="s">
        <v>36</v>
      </c>
      <c r="B11" s="46">
        <v>988883</v>
      </c>
      <c r="C11" s="46">
        <v>9656780</v>
      </c>
      <c r="D11" s="47">
        <v>1.2932133300000001E-2</v>
      </c>
      <c r="E11" s="48">
        <v>2.4451557400000001E-2</v>
      </c>
      <c r="F11" s="189">
        <v>1</v>
      </c>
      <c r="G11" s="49" t="s">
        <v>14</v>
      </c>
      <c r="I11" s="42"/>
      <c r="J11" s="41"/>
    </row>
    <row r="12" spans="1:11" s="34" customFormat="1" ht="42.75" customHeight="1">
      <c r="A12" s="45" t="s">
        <v>37</v>
      </c>
      <c r="B12" s="46">
        <v>1406202</v>
      </c>
      <c r="C12" s="46">
        <v>9649368</v>
      </c>
      <c r="D12" s="47">
        <v>1.83896292E-2</v>
      </c>
      <c r="E12" s="48">
        <v>2.44327898E-2</v>
      </c>
      <c r="F12" s="189">
        <v>1</v>
      </c>
      <c r="G12" s="49" t="s">
        <v>15</v>
      </c>
      <c r="I12" s="42"/>
      <c r="J12" s="41"/>
    </row>
    <row r="13" spans="1:11" s="34" customFormat="1" ht="42.75" customHeight="1">
      <c r="A13" s="45" t="s">
        <v>38</v>
      </c>
      <c r="B13" s="46">
        <v>1941513</v>
      </c>
      <c r="C13" s="46">
        <v>8440030</v>
      </c>
      <c r="D13" s="47">
        <v>2.53901674E-2</v>
      </c>
      <c r="E13" s="48">
        <v>2.1370672E-2</v>
      </c>
      <c r="F13" s="189">
        <v>1</v>
      </c>
      <c r="G13" s="49" t="s">
        <v>16</v>
      </c>
      <c r="I13" s="42"/>
      <c r="J13" s="41"/>
    </row>
    <row r="14" spans="1:11" s="34" customFormat="1" ht="42.75" customHeight="1">
      <c r="A14" s="50" t="s">
        <v>39</v>
      </c>
      <c r="B14" s="51">
        <v>1085910</v>
      </c>
      <c r="C14" s="51">
        <v>4699163</v>
      </c>
      <c r="D14" s="52">
        <v>1.4201005399999999E-2</v>
      </c>
      <c r="E14" s="53">
        <v>1.1898568E-2</v>
      </c>
      <c r="F14" s="190">
        <f>1</f>
        <v>1</v>
      </c>
      <c r="G14" s="54" t="s">
        <v>17</v>
      </c>
      <c r="I14" s="42"/>
      <c r="J14" s="41"/>
    </row>
    <row r="15" spans="1:11" s="34" customFormat="1" ht="42.75" customHeight="1">
      <c r="A15" s="45" t="s">
        <v>40</v>
      </c>
      <c r="B15" s="46">
        <v>1223418</v>
      </c>
      <c r="C15" s="46">
        <v>6359680</v>
      </c>
      <c r="D15" s="47">
        <v>1.59992685E-2</v>
      </c>
      <c r="E15" s="48">
        <v>1.6103098600000001E-2</v>
      </c>
      <c r="F15" s="188">
        <v>1</v>
      </c>
      <c r="G15" s="49" t="s">
        <v>18</v>
      </c>
      <c r="I15" s="42"/>
      <c r="J15" s="41"/>
    </row>
    <row r="16" spans="1:11" s="34" customFormat="1" ht="42.75" customHeight="1">
      <c r="A16" s="45" t="s">
        <v>41</v>
      </c>
      <c r="B16" s="46">
        <v>1309963</v>
      </c>
      <c r="C16" s="46">
        <v>7060484</v>
      </c>
      <c r="D16" s="47">
        <v>1.71310621E-2</v>
      </c>
      <c r="E16" s="48">
        <v>1.7877577200000001E-2</v>
      </c>
      <c r="F16" s="189">
        <v>1</v>
      </c>
      <c r="G16" s="49" t="s">
        <v>19</v>
      </c>
      <c r="I16" s="42"/>
      <c r="J16" s="41"/>
    </row>
    <row r="17" spans="1:10" s="34" customFormat="1" ht="42.75" customHeight="1">
      <c r="A17" s="45" t="s">
        <v>42</v>
      </c>
      <c r="B17" s="46">
        <v>2000838</v>
      </c>
      <c r="C17" s="46">
        <v>15944314</v>
      </c>
      <c r="D17" s="47">
        <v>2.6165991E-2</v>
      </c>
      <c r="E17" s="48">
        <v>4.0371977900000001E-2</v>
      </c>
      <c r="F17" s="189">
        <v>2</v>
      </c>
      <c r="G17" s="49" t="s">
        <v>20</v>
      </c>
      <c r="I17" s="42"/>
      <c r="J17" s="41"/>
    </row>
    <row r="18" spans="1:10" s="34" customFormat="1" ht="42.75" customHeight="1">
      <c r="A18" s="45" t="s">
        <v>43</v>
      </c>
      <c r="B18" s="46">
        <v>2058826</v>
      </c>
      <c r="C18" s="46">
        <v>9935297</v>
      </c>
      <c r="D18" s="47">
        <v>2.692433E-2</v>
      </c>
      <c r="E18" s="48">
        <v>2.51567795E-2</v>
      </c>
      <c r="F18" s="189">
        <v>1</v>
      </c>
      <c r="G18" s="49" t="s">
        <v>21</v>
      </c>
      <c r="I18" s="42"/>
      <c r="J18" s="41"/>
    </row>
    <row r="19" spans="1:10" s="34" customFormat="1" ht="42.75" customHeight="1">
      <c r="A19" s="50" t="s">
        <v>44</v>
      </c>
      <c r="B19" s="51">
        <v>1440536</v>
      </c>
      <c r="C19" s="51">
        <v>6604501</v>
      </c>
      <c r="D19" s="52">
        <v>1.8838632599999999E-2</v>
      </c>
      <c r="E19" s="53">
        <v>1.6723000299999999E-2</v>
      </c>
      <c r="F19" s="190">
        <v>1</v>
      </c>
      <c r="G19" s="54" t="s">
        <v>22</v>
      </c>
      <c r="I19" s="42"/>
      <c r="J19" s="41"/>
    </row>
    <row r="20" spans="1:10" s="34" customFormat="1" ht="42.75" customHeight="1">
      <c r="A20" s="45" t="s">
        <v>45</v>
      </c>
      <c r="B20" s="46">
        <v>3755362</v>
      </c>
      <c r="C20" s="46">
        <v>19412303</v>
      </c>
      <c r="D20" s="47">
        <v>4.9110806700000002E-2</v>
      </c>
      <c r="E20" s="48">
        <v>4.91531381E-2</v>
      </c>
      <c r="F20" s="188">
        <v>2</v>
      </c>
      <c r="G20" s="49" t="s">
        <v>23</v>
      </c>
      <c r="I20" s="42"/>
      <c r="J20" s="41"/>
    </row>
    <row r="21" spans="1:10" s="34" customFormat="1" ht="42.75" customHeight="1">
      <c r="A21" s="45" t="s">
        <v>46</v>
      </c>
      <c r="B21" s="46">
        <v>4670014</v>
      </c>
      <c r="C21" s="46">
        <v>23093294</v>
      </c>
      <c r="D21" s="47">
        <v>6.1072182900000001E-2</v>
      </c>
      <c r="E21" s="48">
        <v>5.8473632400000003E-2</v>
      </c>
      <c r="F21" s="189">
        <v>3</v>
      </c>
      <c r="G21" s="49" t="s">
        <v>24</v>
      </c>
      <c r="I21" s="42"/>
      <c r="J21" s="41"/>
    </row>
    <row r="22" spans="1:10" s="34" customFormat="1" ht="42.75" customHeight="1">
      <c r="A22" s="45" t="s">
        <v>47</v>
      </c>
      <c r="B22" s="46">
        <v>1502718</v>
      </c>
      <c r="C22" s="46">
        <v>7698553</v>
      </c>
      <c r="D22" s="47">
        <v>1.96518187E-2</v>
      </c>
      <c r="E22" s="48">
        <v>1.9493206900000001E-2</v>
      </c>
      <c r="F22" s="189">
        <v>1</v>
      </c>
      <c r="G22" s="49" t="s">
        <v>25</v>
      </c>
      <c r="I22" s="42"/>
      <c r="J22" s="41"/>
    </row>
    <row r="23" spans="1:10" s="34" customFormat="1" ht="42.75" customHeight="1">
      <c r="A23" s="45" t="s">
        <v>48</v>
      </c>
      <c r="B23" s="46">
        <v>1747748</v>
      </c>
      <c r="C23" s="46">
        <v>7007301</v>
      </c>
      <c r="D23" s="47">
        <v>2.2856202499999999E-2</v>
      </c>
      <c r="E23" s="48">
        <v>1.77429146E-2</v>
      </c>
      <c r="F23" s="189">
        <v>1</v>
      </c>
      <c r="G23" s="49" t="s">
        <v>14</v>
      </c>
      <c r="I23" s="42"/>
      <c r="J23" s="41"/>
    </row>
    <row r="24" spans="1:10" s="34" customFormat="1" ht="42.75" customHeight="1">
      <c r="A24" s="50" t="s">
        <v>49</v>
      </c>
      <c r="B24" s="51">
        <v>3086439</v>
      </c>
      <c r="C24" s="51">
        <v>12454595</v>
      </c>
      <c r="D24" s="52">
        <v>4.0362955499999999E-2</v>
      </c>
      <c r="E24" s="53">
        <v>3.1535795999999998E-2</v>
      </c>
      <c r="F24" s="190">
        <v>2</v>
      </c>
      <c r="G24" s="54" t="s">
        <v>26</v>
      </c>
      <c r="I24" s="42"/>
      <c r="J24" s="41"/>
    </row>
    <row r="25" spans="1:10" s="34" customFormat="1" ht="42.75" customHeight="1">
      <c r="A25" s="45" t="s">
        <v>50</v>
      </c>
      <c r="B25" s="46">
        <v>1713551</v>
      </c>
      <c r="C25" s="46">
        <v>7569867</v>
      </c>
      <c r="D25" s="47">
        <v>2.2408990699999999E-2</v>
      </c>
      <c r="E25" s="48">
        <v>1.91673661E-2</v>
      </c>
      <c r="F25" s="188">
        <v>1</v>
      </c>
      <c r="G25" s="49" t="s">
        <v>27</v>
      </c>
      <c r="I25" s="42"/>
      <c r="J25" s="41"/>
    </row>
    <row r="26" spans="1:10" s="34" customFormat="1" ht="42.75" customHeight="1">
      <c r="A26" s="45" t="s">
        <v>51</v>
      </c>
      <c r="B26" s="46">
        <v>1706829</v>
      </c>
      <c r="C26" s="46">
        <v>8703668</v>
      </c>
      <c r="D26" s="47">
        <v>2.23210836E-2</v>
      </c>
      <c r="E26" s="48">
        <v>2.2038219500000001E-2</v>
      </c>
      <c r="F26" s="189">
        <v>1</v>
      </c>
      <c r="G26" s="49" t="s">
        <v>28</v>
      </c>
      <c r="I26" s="42"/>
      <c r="J26" s="41"/>
    </row>
    <row r="27" spans="1:10" s="34" customFormat="1" ht="42.75" customHeight="1">
      <c r="A27" s="45" t="s">
        <v>52</v>
      </c>
      <c r="B27" s="46">
        <v>1071310</v>
      </c>
      <c r="C27" s="46">
        <v>4959003</v>
      </c>
      <c r="D27" s="47">
        <v>1.40100737E-2</v>
      </c>
      <c r="E27" s="48">
        <v>1.25564988E-2</v>
      </c>
      <c r="F27" s="189">
        <f>1</f>
        <v>1</v>
      </c>
      <c r="G27" s="49" t="s">
        <v>29</v>
      </c>
      <c r="I27" s="42"/>
      <c r="J27" s="41"/>
    </row>
    <row r="28" spans="1:10" s="34" customFormat="1" ht="42.75" customHeight="1">
      <c r="A28" s="45" t="s">
        <v>53</v>
      </c>
      <c r="B28" s="46">
        <v>2933636</v>
      </c>
      <c r="C28" s="46">
        <v>14891286</v>
      </c>
      <c r="D28" s="47">
        <v>3.83646718E-2</v>
      </c>
      <c r="E28" s="48">
        <v>3.7705646600000003E-2</v>
      </c>
      <c r="F28" s="189">
        <v>2</v>
      </c>
      <c r="G28" s="49" t="s">
        <v>30</v>
      </c>
      <c r="I28" s="42"/>
      <c r="J28" s="41"/>
    </row>
    <row r="29" spans="1:10" s="34" customFormat="1" ht="42.75" customHeight="1">
      <c r="A29" s="50" t="s">
        <v>54</v>
      </c>
      <c r="B29" s="51">
        <v>4057545</v>
      </c>
      <c r="C29" s="51">
        <v>18003718</v>
      </c>
      <c r="D29" s="52">
        <v>5.3062609699999999E-2</v>
      </c>
      <c r="E29" s="53">
        <v>4.5586514799999998E-2</v>
      </c>
      <c r="F29" s="190">
        <v>3</v>
      </c>
      <c r="G29" s="54" t="s">
        <v>31</v>
      </c>
      <c r="I29" s="42"/>
      <c r="J29" s="41"/>
    </row>
    <row r="30" spans="1:10" s="34" customFormat="1" ht="42.75" customHeight="1">
      <c r="A30" s="45" t="s">
        <v>55</v>
      </c>
      <c r="B30" s="46">
        <v>3658999</v>
      </c>
      <c r="C30" s="46">
        <v>20551595</v>
      </c>
      <c r="D30" s="47">
        <v>4.7850617999999998E-2</v>
      </c>
      <c r="E30" s="48">
        <v>5.2037895100000002E-2</v>
      </c>
      <c r="F30" s="188">
        <v>3</v>
      </c>
      <c r="G30" s="49" t="s">
        <v>32</v>
      </c>
      <c r="I30" s="42"/>
      <c r="J30" s="41"/>
    </row>
    <row r="31" spans="1:10" s="34" customFormat="1" ht="42.75" customHeight="1">
      <c r="A31" s="45" t="s">
        <v>56</v>
      </c>
      <c r="B31" s="46">
        <v>2540333</v>
      </c>
      <c r="C31" s="46">
        <v>13210791</v>
      </c>
      <c r="D31" s="47">
        <v>3.3221245500000003E-2</v>
      </c>
      <c r="E31" s="48">
        <v>3.3450530499999999E-2</v>
      </c>
      <c r="F31" s="189">
        <v>2</v>
      </c>
      <c r="G31" s="49" t="s">
        <v>33</v>
      </c>
      <c r="I31" s="42"/>
      <c r="J31" s="41"/>
    </row>
    <row r="32" spans="1:10" s="34" customFormat="1" ht="42.75" customHeight="1" thickBot="1">
      <c r="A32" s="45" t="s">
        <v>57</v>
      </c>
      <c r="B32" s="46">
        <v>3862174</v>
      </c>
      <c r="C32" s="46">
        <v>19901754</v>
      </c>
      <c r="D32" s="47">
        <v>5.0507642399999997E-2</v>
      </c>
      <c r="E32" s="48">
        <v>5.0392458000000001E-2</v>
      </c>
      <c r="F32" s="191">
        <v>3</v>
      </c>
      <c r="G32" s="49" t="s">
        <v>20</v>
      </c>
      <c r="I32" s="42"/>
      <c r="J32" s="41"/>
    </row>
    <row r="33" spans="1:7" ht="18.75" customHeight="1">
      <c r="A33" s="55"/>
      <c r="B33" s="56"/>
      <c r="C33" s="56"/>
      <c r="D33" s="55"/>
      <c r="E33" s="55"/>
      <c r="F33" s="55"/>
      <c r="G33" s="55"/>
    </row>
  </sheetData>
  <sheetProtection selectLockedCells="1"/>
  <mergeCells count="1">
    <mergeCell ref="A3:A4"/>
  </mergeCells>
  <phoneticPr fontId="27"/>
  <printOptions horizontalCentered="1" gridLinesSet="0"/>
  <pageMargins left="0.59055118110236227" right="0.59055118110236227" top="0.39370078740157483" bottom="0.39370078740157483" header="0" footer="0"/>
  <pageSetup paperSize="9" scale="65" orientation="portrait" r:id="rId1"/>
  <headerFooter alignWithMargins="0"/>
  <ignoredErrors>
    <ignoredError sqref="C6:E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1"/>
  <sheetViews>
    <sheetView view="pageBreakPreview" zoomScale="90" zoomScaleNormal="100" zoomScaleSheetLayoutView="90" workbookViewId="0">
      <pane ySplit="3" topLeftCell="A4" activePane="bottomLeft" state="frozen"/>
      <selection activeCell="G18" sqref="G18"/>
      <selection pane="bottomLeft" activeCell="J12" sqref="J12"/>
    </sheetView>
  </sheetViews>
  <sheetFormatPr defaultColWidth="9" defaultRowHeight="17.25"/>
  <cols>
    <col min="1" max="1" width="12.625" style="80" customWidth="1"/>
    <col min="2" max="2" width="20.625" style="59" customWidth="1"/>
    <col min="3" max="4" width="2.625" style="59" customWidth="1"/>
    <col min="5" max="5" width="12.625" style="80" customWidth="1"/>
    <col min="6" max="6" width="20.625" style="59" customWidth="1"/>
    <col min="7" max="8" width="2.625" style="59" customWidth="1"/>
    <col min="9" max="9" width="12.625" style="80" customWidth="1"/>
    <col min="10" max="10" width="22.75" style="59" customWidth="1"/>
    <col min="11" max="11" width="2.625" style="59" customWidth="1"/>
    <col min="12" max="12" width="3.125" style="59" customWidth="1"/>
    <col min="13" max="16384" width="9" style="59"/>
  </cols>
  <sheetData>
    <row r="1" spans="1:12" s="57" customFormat="1">
      <c r="A1" s="288" t="s">
        <v>110</v>
      </c>
      <c r="B1" s="288"/>
      <c r="C1" s="126"/>
      <c r="D1" s="127"/>
      <c r="E1" s="288" t="s">
        <v>111</v>
      </c>
      <c r="F1" s="288"/>
      <c r="G1" s="126"/>
      <c r="H1" s="127"/>
      <c r="I1" s="290" t="s">
        <v>112</v>
      </c>
      <c r="J1" s="290"/>
      <c r="K1" s="290"/>
    </row>
    <row r="2" spans="1:12" ht="18" thickBot="1">
      <c r="A2" s="58"/>
      <c r="B2" s="289" t="s">
        <v>67</v>
      </c>
      <c r="C2" s="289"/>
      <c r="E2" s="58"/>
      <c r="F2" s="289" t="s">
        <v>67</v>
      </c>
      <c r="G2" s="289"/>
      <c r="I2" s="58"/>
      <c r="J2" s="289" t="s">
        <v>67</v>
      </c>
      <c r="K2" s="289"/>
    </row>
    <row r="3" spans="1:12" ht="30" customHeight="1">
      <c r="A3" s="60" t="s">
        <v>68</v>
      </c>
      <c r="B3" s="286" t="s">
        <v>69</v>
      </c>
      <c r="C3" s="287"/>
      <c r="D3" s="61"/>
      <c r="E3" s="60" t="s">
        <v>68</v>
      </c>
      <c r="F3" s="286" t="s">
        <v>70</v>
      </c>
      <c r="G3" s="287"/>
      <c r="H3" s="61"/>
      <c r="I3" s="60" t="s">
        <v>68</v>
      </c>
      <c r="J3" s="286" t="s">
        <v>71</v>
      </c>
      <c r="K3" s="287"/>
      <c r="L3" s="61"/>
    </row>
    <row r="4" spans="1:12" s="65" customFormat="1" ht="30" customHeight="1">
      <c r="A4" s="62" t="s">
        <v>72</v>
      </c>
      <c r="B4" s="214">
        <f>SUM(B5:B6)</f>
        <v>3852075</v>
      </c>
      <c r="C4" s="215"/>
      <c r="D4" s="136"/>
      <c r="E4" s="137" t="s">
        <v>72</v>
      </c>
      <c r="F4" s="173">
        <f>SUM(F5:F6)</f>
        <v>27717423</v>
      </c>
      <c r="G4" s="135"/>
      <c r="H4" s="136"/>
      <c r="I4" s="137" t="s">
        <v>72</v>
      </c>
      <c r="J4" s="173">
        <f>SUM(J5:J6)</f>
        <v>33935588</v>
      </c>
      <c r="K4" s="63"/>
      <c r="L4" s="64"/>
    </row>
    <row r="5" spans="1:12" s="65" customFormat="1" ht="30" customHeight="1">
      <c r="A5" s="66" t="s">
        <v>85</v>
      </c>
      <c r="B5" s="153">
        <f>SUM(B9:B31)</f>
        <v>2945053</v>
      </c>
      <c r="C5" s="138"/>
      <c r="D5" s="139"/>
      <c r="E5" s="140" t="s">
        <v>85</v>
      </c>
      <c r="F5" s="153">
        <f>SUM(F9:F31)</f>
        <v>21210431</v>
      </c>
      <c r="G5" s="138"/>
      <c r="H5" s="139"/>
      <c r="I5" s="140" t="s">
        <v>73</v>
      </c>
      <c r="J5" s="153">
        <f>SUM(J9:J31)</f>
        <v>25989972</v>
      </c>
      <c r="K5" s="67"/>
      <c r="L5" s="68"/>
    </row>
    <row r="6" spans="1:12" s="65" customFormat="1" ht="30" customHeight="1">
      <c r="A6" s="66" t="s">
        <v>74</v>
      </c>
      <c r="B6" s="174">
        <f>SUM(B7:B8)</f>
        <v>907022</v>
      </c>
      <c r="C6" s="138"/>
      <c r="D6" s="136"/>
      <c r="E6" s="140" t="s">
        <v>74</v>
      </c>
      <c r="F6" s="174">
        <f>SUM(F7:F8)</f>
        <v>6506992</v>
      </c>
      <c r="G6" s="138"/>
      <c r="H6" s="136"/>
      <c r="I6" s="140" t="s">
        <v>74</v>
      </c>
      <c r="J6" s="174">
        <f>SUM(J7:J8)</f>
        <v>7945616</v>
      </c>
      <c r="K6" s="67"/>
      <c r="L6" s="64"/>
    </row>
    <row r="7" spans="1:12" s="65" customFormat="1" ht="30" customHeight="1">
      <c r="A7" s="66" t="s">
        <v>75</v>
      </c>
      <c r="B7" s="174">
        <v>894450</v>
      </c>
      <c r="C7" s="138"/>
      <c r="D7" s="136"/>
      <c r="E7" s="140" t="s">
        <v>75</v>
      </c>
      <c r="F7" s="174">
        <v>6417013</v>
      </c>
      <c r="G7" s="138"/>
      <c r="H7" s="136"/>
      <c r="I7" s="140" t="s">
        <v>75</v>
      </c>
      <c r="J7" s="174">
        <v>7836086</v>
      </c>
      <c r="K7" s="67"/>
      <c r="L7" s="64"/>
    </row>
    <row r="8" spans="1:12" s="65" customFormat="1" ht="30" customHeight="1">
      <c r="A8" s="69" t="s">
        <v>76</v>
      </c>
      <c r="B8" s="175">
        <v>12572</v>
      </c>
      <c r="C8" s="141"/>
      <c r="D8" s="136"/>
      <c r="E8" s="142" t="s">
        <v>76</v>
      </c>
      <c r="F8" s="175">
        <v>89979</v>
      </c>
      <c r="G8" s="141"/>
      <c r="H8" s="136"/>
      <c r="I8" s="142" t="s">
        <v>76</v>
      </c>
      <c r="J8" s="175">
        <v>109530</v>
      </c>
      <c r="K8" s="70"/>
      <c r="L8" s="64"/>
    </row>
    <row r="9" spans="1:12" ht="30" customHeight="1">
      <c r="A9" s="71" t="s">
        <v>35</v>
      </c>
      <c r="B9" s="192">
        <v>48698</v>
      </c>
      <c r="C9" s="143"/>
      <c r="D9" s="144"/>
      <c r="E9" s="145" t="s">
        <v>35</v>
      </c>
      <c r="F9" s="192">
        <v>352329</v>
      </c>
      <c r="G9" s="143"/>
      <c r="H9" s="144"/>
      <c r="I9" s="145" t="s">
        <v>35</v>
      </c>
      <c r="J9" s="192">
        <v>433453</v>
      </c>
      <c r="K9" s="72"/>
      <c r="L9" s="73"/>
    </row>
    <row r="10" spans="1:12" ht="30" customHeight="1">
      <c r="A10" s="74" t="s">
        <v>36</v>
      </c>
      <c r="B10" s="193">
        <v>79955</v>
      </c>
      <c r="C10" s="146"/>
      <c r="D10" s="144"/>
      <c r="E10" s="147" t="s">
        <v>36</v>
      </c>
      <c r="F10" s="193">
        <v>580834</v>
      </c>
      <c r="G10" s="146"/>
      <c r="H10" s="144"/>
      <c r="I10" s="147" t="s">
        <v>36</v>
      </c>
      <c r="J10" s="193">
        <v>717101</v>
      </c>
      <c r="K10" s="75"/>
      <c r="L10" s="73"/>
    </row>
    <row r="11" spans="1:12" ht="30" customHeight="1">
      <c r="A11" s="74" t="s">
        <v>37</v>
      </c>
      <c r="B11" s="193">
        <v>218275</v>
      </c>
      <c r="C11" s="146"/>
      <c r="D11" s="144"/>
      <c r="E11" s="147" t="s">
        <v>37</v>
      </c>
      <c r="F11" s="193">
        <v>1572922</v>
      </c>
      <c r="G11" s="146"/>
      <c r="H11" s="144"/>
      <c r="I11" s="147" t="s">
        <v>37</v>
      </c>
      <c r="J11" s="193">
        <v>1928332</v>
      </c>
      <c r="K11" s="75"/>
      <c r="L11" s="73"/>
    </row>
    <row r="12" spans="1:12" ht="30" customHeight="1">
      <c r="A12" s="74" t="s">
        <v>38</v>
      </c>
      <c r="B12" s="193">
        <v>126339</v>
      </c>
      <c r="C12" s="146"/>
      <c r="D12" s="144"/>
      <c r="E12" s="147" t="s">
        <v>38</v>
      </c>
      <c r="F12" s="193">
        <v>910448</v>
      </c>
      <c r="G12" s="146"/>
      <c r="H12" s="144"/>
      <c r="I12" s="147" t="s">
        <v>38</v>
      </c>
      <c r="J12" s="193">
        <v>1116189</v>
      </c>
      <c r="K12" s="75"/>
      <c r="L12" s="73"/>
    </row>
    <row r="13" spans="1:12" ht="30" customHeight="1">
      <c r="A13" s="76" t="s">
        <v>39</v>
      </c>
      <c r="B13" s="157">
        <v>95955</v>
      </c>
      <c r="C13" s="148"/>
      <c r="D13" s="144"/>
      <c r="E13" s="149" t="s">
        <v>39</v>
      </c>
      <c r="F13" s="157">
        <v>691920</v>
      </c>
      <c r="G13" s="148"/>
      <c r="H13" s="144"/>
      <c r="I13" s="149" t="s">
        <v>39</v>
      </c>
      <c r="J13" s="157">
        <v>848748</v>
      </c>
      <c r="K13" s="77"/>
      <c r="L13" s="73"/>
    </row>
    <row r="14" spans="1:12" ht="30" customHeight="1">
      <c r="A14" s="71" t="s">
        <v>40</v>
      </c>
      <c r="B14" s="192">
        <v>55598</v>
      </c>
      <c r="C14" s="143"/>
      <c r="D14" s="144"/>
      <c r="E14" s="145" t="s">
        <v>40</v>
      </c>
      <c r="F14" s="192">
        <v>402071</v>
      </c>
      <c r="G14" s="143"/>
      <c r="H14" s="144"/>
      <c r="I14" s="145" t="s">
        <v>40</v>
      </c>
      <c r="J14" s="192">
        <v>494445</v>
      </c>
      <c r="K14" s="72"/>
      <c r="L14" s="73"/>
    </row>
    <row r="15" spans="1:12" ht="30" customHeight="1">
      <c r="A15" s="74" t="s">
        <v>41</v>
      </c>
      <c r="B15" s="193">
        <v>65896</v>
      </c>
      <c r="C15" s="146"/>
      <c r="D15" s="144"/>
      <c r="E15" s="147" t="s">
        <v>41</v>
      </c>
      <c r="F15" s="193">
        <v>475986</v>
      </c>
      <c r="G15" s="146"/>
      <c r="H15" s="144"/>
      <c r="I15" s="147" t="s">
        <v>41</v>
      </c>
      <c r="J15" s="193">
        <v>584745</v>
      </c>
      <c r="K15" s="75"/>
      <c r="L15" s="73"/>
    </row>
    <row r="16" spans="1:12" ht="30" customHeight="1">
      <c r="A16" s="74" t="s">
        <v>42</v>
      </c>
      <c r="B16" s="193">
        <v>141511</v>
      </c>
      <c r="C16" s="146"/>
      <c r="D16" s="144"/>
      <c r="E16" s="147" t="s">
        <v>42</v>
      </c>
      <c r="F16" s="193">
        <v>1020297</v>
      </c>
      <c r="G16" s="146"/>
      <c r="H16" s="144"/>
      <c r="I16" s="147" t="s">
        <v>42</v>
      </c>
      <c r="J16" s="193">
        <v>1251420</v>
      </c>
      <c r="K16" s="75"/>
      <c r="L16" s="73"/>
    </row>
    <row r="17" spans="1:12" ht="30" customHeight="1">
      <c r="A17" s="74" t="s">
        <v>43</v>
      </c>
      <c r="B17" s="193">
        <v>133952</v>
      </c>
      <c r="C17" s="146"/>
      <c r="D17" s="144"/>
      <c r="E17" s="147" t="s">
        <v>43</v>
      </c>
      <c r="F17" s="193">
        <v>968980</v>
      </c>
      <c r="G17" s="146"/>
      <c r="H17" s="144"/>
      <c r="I17" s="147" t="s">
        <v>43</v>
      </c>
      <c r="J17" s="193">
        <v>1191905</v>
      </c>
      <c r="K17" s="75"/>
      <c r="L17" s="73"/>
    </row>
    <row r="18" spans="1:12" ht="30" customHeight="1">
      <c r="A18" s="76" t="s">
        <v>44</v>
      </c>
      <c r="B18" s="157">
        <v>127177</v>
      </c>
      <c r="C18" s="148"/>
      <c r="D18" s="144"/>
      <c r="E18" s="149" t="s">
        <v>44</v>
      </c>
      <c r="F18" s="157">
        <v>915859</v>
      </c>
      <c r="G18" s="148"/>
      <c r="H18" s="144"/>
      <c r="I18" s="149" t="s">
        <v>44</v>
      </c>
      <c r="J18" s="157">
        <v>1122150</v>
      </c>
      <c r="K18" s="77"/>
      <c r="L18" s="73"/>
    </row>
    <row r="19" spans="1:12" ht="30" customHeight="1">
      <c r="A19" s="71" t="s">
        <v>45</v>
      </c>
      <c r="B19" s="192">
        <v>204706</v>
      </c>
      <c r="C19" s="143"/>
      <c r="D19" s="144"/>
      <c r="E19" s="145" t="s">
        <v>45</v>
      </c>
      <c r="F19" s="192">
        <v>1472391</v>
      </c>
      <c r="G19" s="143"/>
      <c r="H19" s="144"/>
      <c r="I19" s="145" t="s">
        <v>45</v>
      </c>
      <c r="J19" s="192">
        <v>1802118</v>
      </c>
      <c r="K19" s="72"/>
      <c r="L19" s="73"/>
    </row>
    <row r="20" spans="1:12" ht="30" customHeight="1">
      <c r="A20" s="74" t="s">
        <v>46</v>
      </c>
      <c r="B20" s="193">
        <v>345354</v>
      </c>
      <c r="C20" s="146"/>
      <c r="D20" s="144"/>
      <c r="E20" s="147" t="s">
        <v>46</v>
      </c>
      <c r="F20" s="193">
        <v>2484126</v>
      </c>
      <c r="G20" s="146"/>
      <c r="H20" s="144"/>
      <c r="I20" s="147" t="s">
        <v>46</v>
      </c>
      <c r="J20" s="193">
        <v>3040541</v>
      </c>
      <c r="K20" s="75"/>
      <c r="L20" s="73"/>
    </row>
    <row r="21" spans="1:12" ht="30" customHeight="1">
      <c r="A21" s="74" t="s">
        <v>47</v>
      </c>
      <c r="B21" s="193">
        <v>144207</v>
      </c>
      <c r="C21" s="146"/>
      <c r="D21" s="144"/>
      <c r="E21" s="147" t="s">
        <v>47</v>
      </c>
      <c r="F21" s="193">
        <v>1042690</v>
      </c>
      <c r="G21" s="146"/>
      <c r="H21" s="144"/>
      <c r="I21" s="147" t="s">
        <v>47</v>
      </c>
      <c r="J21" s="193">
        <v>1282069</v>
      </c>
      <c r="K21" s="75"/>
      <c r="L21" s="73"/>
    </row>
    <row r="22" spans="1:12" ht="30" customHeight="1">
      <c r="A22" s="74" t="s">
        <v>48</v>
      </c>
      <c r="B22" s="193">
        <v>93919</v>
      </c>
      <c r="C22" s="146"/>
      <c r="D22" s="144"/>
      <c r="E22" s="147" t="s">
        <v>48</v>
      </c>
      <c r="F22" s="193">
        <v>675222</v>
      </c>
      <c r="G22" s="146"/>
      <c r="H22" s="144"/>
      <c r="I22" s="147" t="s">
        <v>48</v>
      </c>
      <c r="J22" s="193">
        <v>826088</v>
      </c>
      <c r="K22" s="75"/>
      <c r="L22" s="73"/>
    </row>
    <row r="23" spans="1:12" ht="30" customHeight="1">
      <c r="A23" s="76" t="s">
        <v>49</v>
      </c>
      <c r="B23" s="157">
        <v>182371</v>
      </c>
      <c r="C23" s="148"/>
      <c r="D23" s="144"/>
      <c r="E23" s="149" t="s">
        <v>49</v>
      </c>
      <c r="F23" s="157">
        <v>1308836</v>
      </c>
      <c r="G23" s="148"/>
      <c r="H23" s="144"/>
      <c r="I23" s="149" t="s">
        <v>49</v>
      </c>
      <c r="J23" s="157">
        <v>1598812</v>
      </c>
      <c r="K23" s="77"/>
      <c r="L23" s="73"/>
    </row>
    <row r="24" spans="1:12" ht="30" customHeight="1">
      <c r="A24" s="74" t="s">
        <v>50</v>
      </c>
      <c r="B24" s="193">
        <v>86160</v>
      </c>
      <c r="C24" s="146"/>
      <c r="D24" s="144"/>
      <c r="E24" s="147" t="s">
        <v>50</v>
      </c>
      <c r="F24" s="193">
        <v>621069</v>
      </c>
      <c r="G24" s="146"/>
      <c r="H24" s="144"/>
      <c r="I24" s="147" t="s">
        <v>50</v>
      </c>
      <c r="J24" s="193">
        <v>761603</v>
      </c>
      <c r="K24" s="75"/>
      <c r="L24" s="73"/>
    </row>
    <row r="25" spans="1:12" ht="30" customHeight="1">
      <c r="A25" s="74" t="s">
        <v>51</v>
      </c>
      <c r="B25" s="193">
        <v>79355</v>
      </c>
      <c r="C25" s="146"/>
      <c r="D25" s="144"/>
      <c r="E25" s="147" t="s">
        <v>51</v>
      </c>
      <c r="F25" s="193">
        <v>570948</v>
      </c>
      <c r="G25" s="146"/>
      <c r="H25" s="144"/>
      <c r="I25" s="147" t="s">
        <v>51</v>
      </c>
      <c r="J25" s="193">
        <v>698992</v>
      </c>
      <c r="K25" s="75"/>
      <c r="L25" s="73"/>
    </row>
    <row r="26" spans="1:12" ht="30" customHeight="1">
      <c r="A26" s="74" t="s">
        <v>52</v>
      </c>
      <c r="B26" s="193">
        <v>46595</v>
      </c>
      <c r="C26" s="146"/>
      <c r="D26" s="144"/>
      <c r="E26" s="147" t="s">
        <v>52</v>
      </c>
      <c r="F26" s="193">
        <v>335834</v>
      </c>
      <c r="G26" s="146"/>
      <c r="H26" s="144"/>
      <c r="I26" s="147" t="s">
        <v>52</v>
      </c>
      <c r="J26" s="193">
        <v>411776</v>
      </c>
      <c r="K26" s="75"/>
      <c r="L26" s="73"/>
    </row>
    <row r="27" spans="1:12" ht="30" customHeight="1">
      <c r="A27" s="74" t="s">
        <v>53</v>
      </c>
      <c r="B27" s="193">
        <v>124990</v>
      </c>
      <c r="C27" s="146"/>
      <c r="D27" s="144"/>
      <c r="E27" s="147" t="s">
        <v>53</v>
      </c>
      <c r="F27" s="193">
        <v>898184</v>
      </c>
      <c r="G27" s="146"/>
      <c r="H27" s="144"/>
      <c r="I27" s="147" t="s">
        <v>53</v>
      </c>
      <c r="J27" s="193">
        <v>1098428</v>
      </c>
      <c r="K27" s="75"/>
      <c r="L27" s="73"/>
    </row>
    <row r="28" spans="1:12" ht="30" customHeight="1">
      <c r="A28" s="76" t="s">
        <v>54</v>
      </c>
      <c r="B28" s="157">
        <v>183247</v>
      </c>
      <c r="C28" s="148"/>
      <c r="D28" s="144"/>
      <c r="E28" s="149" t="s">
        <v>54</v>
      </c>
      <c r="F28" s="157">
        <v>1315414</v>
      </c>
      <c r="G28" s="148"/>
      <c r="H28" s="144"/>
      <c r="I28" s="149" t="s">
        <v>54</v>
      </c>
      <c r="J28" s="157">
        <v>1607159</v>
      </c>
      <c r="K28" s="77"/>
      <c r="L28" s="73"/>
    </row>
    <row r="29" spans="1:12" ht="30" customHeight="1">
      <c r="A29" s="74" t="s">
        <v>55</v>
      </c>
      <c r="B29" s="193">
        <v>127495</v>
      </c>
      <c r="C29" s="146"/>
      <c r="D29" s="144"/>
      <c r="E29" s="147" t="s">
        <v>55</v>
      </c>
      <c r="F29" s="193">
        <v>917006</v>
      </c>
      <c r="G29" s="146"/>
      <c r="H29" s="144"/>
      <c r="I29" s="147" t="s">
        <v>55</v>
      </c>
      <c r="J29" s="193">
        <v>1122331</v>
      </c>
      <c r="K29" s="75"/>
      <c r="L29" s="73"/>
    </row>
    <row r="30" spans="1:12" ht="30" customHeight="1">
      <c r="A30" s="74" t="s">
        <v>56</v>
      </c>
      <c r="B30" s="193">
        <v>89658</v>
      </c>
      <c r="C30" s="146"/>
      <c r="D30" s="144"/>
      <c r="E30" s="147" t="s">
        <v>56</v>
      </c>
      <c r="F30" s="193">
        <v>644480</v>
      </c>
      <c r="G30" s="146"/>
      <c r="H30" s="144"/>
      <c r="I30" s="147" t="s">
        <v>56</v>
      </c>
      <c r="J30" s="193">
        <v>788366</v>
      </c>
      <c r="K30" s="75"/>
      <c r="L30" s="73"/>
    </row>
    <row r="31" spans="1:12" ht="30" customHeight="1" thickBot="1">
      <c r="A31" s="78" t="s">
        <v>57</v>
      </c>
      <c r="B31" s="194">
        <v>143640</v>
      </c>
      <c r="C31" s="150"/>
      <c r="D31" s="151"/>
      <c r="E31" s="152" t="s">
        <v>57</v>
      </c>
      <c r="F31" s="194">
        <v>1032585</v>
      </c>
      <c r="G31" s="150"/>
      <c r="H31" s="151"/>
      <c r="I31" s="152" t="s">
        <v>57</v>
      </c>
      <c r="J31" s="194">
        <v>1263201</v>
      </c>
      <c r="K31" s="79"/>
      <c r="L31" s="73"/>
    </row>
  </sheetData>
  <sheetProtection selectLockedCells="1"/>
  <mergeCells count="9">
    <mergeCell ref="B3:C3"/>
    <mergeCell ref="F3:G3"/>
    <mergeCell ref="J3:K3"/>
    <mergeCell ref="A1:B1"/>
    <mergeCell ref="E1:F1"/>
    <mergeCell ref="B2:C2"/>
    <mergeCell ref="F2:G2"/>
    <mergeCell ref="J2:K2"/>
    <mergeCell ref="I1:K1"/>
  </mergeCells>
  <phoneticPr fontId="27"/>
  <pageMargins left="0.39370078740157483" right="0.39370078740157483" top="0.78740157480314965" bottom="0.78740157480314965" header="0.51181102362204722" footer="0.51181102362204722"/>
  <pageSetup paperSize="9" scale="8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3"/>
  <sheetViews>
    <sheetView view="pageBreakPreview" zoomScale="90" zoomScaleNormal="100" zoomScaleSheetLayoutView="90" workbookViewId="0">
      <selection activeCell="B9" sqref="B9"/>
    </sheetView>
  </sheetViews>
  <sheetFormatPr defaultRowHeight="17.25"/>
  <cols>
    <col min="1" max="1" width="20.875" style="80" customWidth="1"/>
    <col min="2" max="3" width="19.75" style="83" customWidth="1"/>
    <col min="4" max="4" width="23.375" style="83" customWidth="1"/>
    <col min="5" max="5" width="23.625" style="83" customWidth="1"/>
    <col min="6" max="6" width="20" style="59" customWidth="1"/>
    <col min="7" max="7" width="4.125" style="182" customWidth="1"/>
    <col min="9" max="9" width="13.875" bestFit="1" customWidth="1"/>
  </cols>
  <sheetData>
    <row r="1" spans="1:7" s="128" customFormat="1" ht="23.25" customHeight="1">
      <c r="A1" s="291" t="s">
        <v>114</v>
      </c>
      <c r="B1" s="291"/>
      <c r="C1" s="291"/>
      <c r="D1" s="291"/>
      <c r="E1" s="291"/>
      <c r="F1" s="291"/>
      <c r="G1" s="176"/>
    </row>
    <row r="2" spans="1:7" ht="17.25" customHeight="1" thickBot="1">
      <c r="A2" s="58"/>
      <c r="B2" s="81"/>
      <c r="C2" s="81"/>
      <c r="D2" s="81"/>
      <c r="E2" s="81"/>
      <c r="F2" s="289"/>
      <c r="G2" s="289"/>
    </row>
    <row r="3" spans="1:7" ht="37.5" customHeight="1">
      <c r="A3" s="292" t="s">
        <v>68</v>
      </c>
      <c r="B3" s="294" t="s">
        <v>117</v>
      </c>
      <c r="C3" s="294"/>
      <c r="D3" s="294" t="s">
        <v>118</v>
      </c>
      <c r="E3" s="294"/>
      <c r="F3" s="295" t="s">
        <v>119</v>
      </c>
      <c r="G3" s="249" t="s">
        <v>4</v>
      </c>
    </row>
    <row r="4" spans="1:7" ht="37.5" customHeight="1">
      <c r="A4" s="293"/>
      <c r="B4" s="247" t="s">
        <v>120</v>
      </c>
      <c r="C4" s="248" t="s">
        <v>123</v>
      </c>
      <c r="D4" s="247" t="s">
        <v>121</v>
      </c>
      <c r="E4" s="247" t="s">
        <v>122</v>
      </c>
      <c r="F4" s="296"/>
      <c r="G4" s="250" t="s">
        <v>66</v>
      </c>
    </row>
    <row r="5" spans="1:7" ht="37.5" customHeight="1">
      <c r="A5" s="241" t="s">
        <v>72</v>
      </c>
      <c r="B5" s="258">
        <f>SUM(B6:B7)</f>
        <v>14047598</v>
      </c>
      <c r="C5" s="258">
        <f>SUM(C6:C7)</f>
        <v>9657306</v>
      </c>
      <c r="D5" s="259">
        <f>SUM(D6:D7)</f>
        <v>0.99999999999996803</v>
      </c>
      <c r="E5" s="259">
        <f t="shared" ref="E5" si="0">SUM(E6:E7)</f>
        <v>0.99999999999997191</v>
      </c>
      <c r="F5" s="260">
        <f>SUM(F6:F7)</f>
        <v>352946572</v>
      </c>
      <c r="G5" s="251"/>
    </row>
    <row r="6" spans="1:7" ht="37.5" customHeight="1">
      <c r="A6" s="242" t="s">
        <v>93</v>
      </c>
      <c r="B6" s="261">
        <f>SUM(B10:B32)</f>
        <v>9733276</v>
      </c>
      <c r="C6" s="261">
        <f>SUM(C10:C32)</f>
        <v>8066791</v>
      </c>
      <c r="D6" s="262">
        <f>SUM(D10:D32)</f>
        <v>0.69287831271935907</v>
      </c>
      <c r="E6" s="262">
        <f t="shared" ref="E6" si="1">SUM(E10:E32)</f>
        <v>0.83530448346566788</v>
      </c>
      <c r="F6" s="263">
        <f>SUM(F10:F32)</f>
        <v>254572688</v>
      </c>
      <c r="G6" s="252"/>
    </row>
    <row r="7" spans="1:7" ht="37.5" customHeight="1">
      <c r="A7" s="242" t="s">
        <v>94</v>
      </c>
      <c r="B7" s="261">
        <f>SUM(B8:B9)</f>
        <v>4314322</v>
      </c>
      <c r="C7" s="261">
        <f>SUM(C8:C9)</f>
        <v>1590515</v>
      </c>
      <c r="D7" s="262">
        <f>SUM(D8:D9)</f>
        <v>0.30712168728060901</v>
      </c>
      <c r="E7" s="262">
        <f t="shared" ref="E7" si="2">SUM(E8:E9)</f>
        <v>0.164695516534304</v>
      </c>
      <c r="F7" s="264">
        <f>SUM(F8:F9)</f>
        <v>98373884</v>
      </c>
      <c r="G7" s="252"/>
    </row>
    <row r="8" spans="1:7" ht="37.5" customHeight="1">
      <c r="A8" s="242" t="s">
        <v>95</v>
      </c>
      <c r="B8" s="261">
        <v>4234385</v>
      </c>
      <c r="C8" s="261">
        <v>1541999</v>
      </c>
      <c r="D8" s="262">
        <v>0.30143124824612699</v>
      </c>
      <c r="E8" s="262">
        <v>0.15967175524933</v>
      </c>
      <c r="F8" s="264">
        <v>96300964</v>
      </c>
      <c r="G8" s="252"/>
    </row>
    <row r="9" spans="1:7" ht="37.5" customHeight="1">
      <c r="A9" s="243" t="s">
        <v>96</v>
      </c>
      <c r="B9" s="265">
        <v>79937</v>
      </c>
      <c r="C9" s="265">
        <v>48516</v>
      </c>
      <c r="D9" s="266">
        <v>5.690439034482E-3</v>
      </c>
      <c r="E9" s="266">
        <v>5.023761284974E-3</v>
      </c>
      <c r="F9" s="267">
        <v>2072920</v>
      </c>
      <c r="G9" s="253"/>
    </row>
    <row r="10" spans="1:7" ht="37.5" customHeight="1">
      <c r="A10" s="244" t="s">
        <v>35</v>
      </c>
      <c r="B10" s="154">
        <v>66680</v>
      </c>
      <c r="C10" s="154">
        <v>1048078</v>
      </c>
      <c r="D10" s="268">
        <v>4.7467189764389996E-3</v>
      </c>
      <c r="E10" s="268">
        <v>0.10852695358312101</v>
      </c>
      <c r="F10" s="269">
        <v>9888282</v>
      </c>
      <c r="G10" s="254" t="s">
        <v>13</v>
      </c>
    </row>
    <row r="11" spans="1:7" ht="37.5" customHeight="1">
      <c r="A11" s="245" t="s">
        <v>36</v>
      </c>
      <c r="B11" s="155">
        <v>169179</v>
      </c>
      <c r="C11" s="155">
        <v>766379</v>
      </c>
      <c r="D11" s="270">
        <v>1.2043268891948001E-2</v>
      </c>
      <c r="E11" s="270">
        <v>7.9357431565283007E-2</v>
      </c>
      <c r="F11" s="271">
        <v>9311892</v>
      </c>
      <c r="G11" s="255" t="s">
        <v>14</v>
      </c>
    </row>
    <row r="12" spans="1:7" ht="37.5" customHeight="1">
      <c r="A12" s="245" t="s">
        <v>37</v>
      </c>
      <c r="B12" s="155">
        <v>260486</v>
      </c>
      <c r="C12" s="155">
        <v>1015177</v>
      </c>
      <c r="D12" s="270">
        <v>1.8543098969659999E-2</v>
      </c>
      <c r="E12" s="270">
        <v>0.1051201028527</v>
      </c>
      <c r="F12" s="271">
        <v>13358468</v>
      </c>
      <c r="G12" s="255" t="s">
        <v>15</v>
      </c>
    </row>
    <row r="13" spans="1:7" ht="37.5" customHeight="1">
      <c r="A13" s="245" t="s">
        <v>38</v>
      </c>
      <c r="B13" s="155">
        <v>349385</v>
      </c>
      <c r="C13" s="155">
        <v>693036</v>
      </c>
      <c r="D13" s="270">
        <v>2.4871511841383E-2</v>
      </c>
      <c r="E13" s="270">
        <v>7.1762870514819999E-2</v>
      </c>
      <c r="F13" s="271">
        <v>12489369</v>
      </c>
      <c r="G13" s="255" t="s">
        <v>16</v>
      </c>
    </row>
    <row r="14" spans="1:7" ht="37.5" customHeight="1">
      <c r="A14" s="246" t="s">
        <v>39</v>
      </c>
      <c r="B14" s="156">
        <v>240069</v>
      </c>
      <c r="C14" s="156">
        <v>226335</v>
      </c>
      <c r="D14" s="272">
        <v>1.7089683232677001E-2</v>
      </c>
      <c r="E14" s="272">
        <v>2.3436660286004999E-2</v>
      </c>
      <c r="F14" s="273">
        <v>6371820</v>
      </c>
      <c r="G14" s="256" t="s">
        <v>17</v>
      </c>
    </row>
    <row r="15" spans="1:7" ht="37.5" customHeight="1">
      <c r="A15" s="244" t="s">
        <v>40</v>
      </c>
      <c r="B15" s="154">
        <v>211444</v>
      </c>
      <c r="C15" s="154">
        <v>246917</v>
      </c>
      <c r="D15" s="268">
        <v>1.5051968315152001E-2</v>
      </c>
      <c r="E15" s="268">
        <v>2.5567896471333999E-2</v>
      </c>
      <c r="F15" s="269">
        <v>6073646</v>
      </c>
      <c r="G15" s="254" t="s">
        <v>18</v>
      </c>
    </row>
    <row r="16" spans="1:7" ht="37.5" customHeight="1">
      <c r="A16" s="245" t="s">
        <v>41</v>
      </c>
      <c r="B16" s="155">
        <v>272085</v>
      </c>
      <c r="C16" s="155">
        <v>179072</v>
      </c>
      <c r="D16" s="270">
        <v>1.9368791732223001E-2</v>
      </c>
      <c r="E16" s="270">
        <v>1.8542645329867002E-2</v>
      </c>
      <c r="F16" s="271">
        <v>6688203</v>
      </c>
      <c r="G16" s="255" t="s">
        <v>19</v>
      </c>
    </row>
    <row r="17" spans="1:7" ht="37.5" customHeight="1">
      <c r="A17" s="245" t="s">
        <v>42</v>
      </c>
      <c r="B17" s="155">
        <v>524310</v>
      </c>
      <c r="C17" s="155">
        <v>376348</v>
      </c>
      <c r="D17" s="270">
        <v>3.7323818634330999E-2</v>
      </c>
      <c r="E17" s="270">
        <v>3.8970288401340002E-2</v>
      </c>
      <c r="F17" s="271">
        <v>13210700</v>
      </c>
      <c r="G17" s="255" t="s">
        <v>20</v>
      </c>
    </row>
    <row r="18" spans="1:7" ht="37.5" customHeight="1">
      <c r="A18" s="245" t="s">
        <v>43</v>
      </c>
      <c r="B18" s="155">
        <v>422488</v>
      </c>
      <c r="C18" s="155">
        <v>412700</v>
      </c>
      <c r="D18" s="270">
        <v>3.0075462011369999E-2</v>
      </c>
      <c r="E18" s="270">
        <v>4.2734485165944996E-2</v>
      </c>
      <c r="F18" s="271">
        <v>11335154</v>
      </c>
      <c r="G18" s="255" t="s">
        <v>21</v>
      </c>
    </row>
    <row r="19" spans="1:7" ht="37.5" customHeight="1">
      <c r="A19" s="246" t="s">
        <v>44</v>
      </c>
      <c r="B19" s="156">
        <v>288088</v>
      </c>
      <c r="C19" s="156">
        <v>141132</v>
      </c>
      <c r="D19" s="272">
        <v>2.0507990049259003E-2</v>
      </c>
      <c r="E19" s="272">
        <v>1.4614013473322E-2</v>
      </c>
      <c r="F19" s="273">
        <v>6773640</v>
      </c>
      <c r="G19" s="256" t="s">
        <v>22</v>
      </c>
    </row>
    <row r="20" spans="1:7" ht="37.5" customHeight="1">
      <c r="A20" s="244" t="s">
        <v>45</v>
      </c>
      <c r="B20" s="154">
        <v>748081</v>
      </c>
      <c r="C20" s="154">
        <v>375237</v>
      </c>
      <c r="D20" s="268">
        <v>5.3253303518508995E-2</v>
      </c>
      <c r="E20" s="268">
        <v>3.8855245966111E-2</v>
      </c>
      <c r="F20" s="269">
        <v>17604812</v>
      </c>
      <c r="G20" s="254" t="s">
        <v>23</v>
      </c>
    </row>
    <row r="21" spans="1:7" ht="37.5" customHeight="1">
      <c r="A21" s="245" t="s">
        <v>46</v>
      </c>
      <c r="B21" s="155">
        <v>943664</v>
      </c>
      <c r="C21" s="155">
        <v>288580</v>
      </c>
      <c r="D21" s="270">
        <v>6.7176182006346993E-2</v>
      </c>
      <c r="E21" s="270">
        <v>2.9882039566728E-2</v>
      </c>
      <c r="F21" s="271">
        <v>20659628</v>
      </c>
      <c r="G21" s="255" t="s">
        <v>24</v>
      </c>
    </row>
    <row r="22" spans="1:7" ht="37.5" customHeight="1">
      <c r="A22" s="245" t="s">
        <v>47</v>
      </c>
      <c r="B22" s="155">
        <v>243883</v>
      </c>
      <c r="C22" s="155">
        <v>503767</v>
      </c>
      <c r="D22" s="270">
        <v>1.7361188724220999E-2</v>
      </c>
      <c r="E22" s="270">
        <v>5.2164340655665005E-2</v>
      </c>
      <c r="F22" s="271">
        <v>8760032</v>
      </c>
      <c r="G22" s="255" t="s">
        <v>25</v>
      </c>
    </row>
    <row r="23" spans="1:7" ht="37.5" customHeight="1">
      <c r="A23" s="245" t="s">
        <v>48</v>
      </c>
      <c r="B23" s="155">
        <v>344880</v>
      </c>
      <c r="C23" s="155">
        <v>128078</v>
      </c>
      <c r="D23" s="270">
        <v>2.4550816445630001E-2</v>
      </c>
      <c r="E23" s="270">
        <v>1.3262290746508001E-2</v>
      </c>
      <c r="F23" s="271">
        <v>7708939</v>
      </c>
      <c r="G23" s="255" t="s">
        <v>14</v>
      </c>
    </row>
    <row r="24" spans="1:7" ht="37.5" customHeight="1">
      <c r="A24" s="246" t="s">
        <v>49</v>
      </c>
      <c r="B24" s="156">
        <v>591108</v>
      </c>
      <c r="C24" s="156">
        <v>173874</v>
      </c>
      <c r="D24" s="272">
        <v>4.2078937623356995E-2</v>
      </c>
      <c r="E24" s="272">
        <v>1.8004399984840002E-2</v>
      </c>
      <c r="F24" s="273">
        <v>12856431</v>
      </c>
      <c r="G24" s="256" t="s">
        <v>26</v>
      </c>
    </row>
    <row r="25" spans="1:7" ht="37.5" customHeight="1">
      <c r="A25" s="245" t="s">
        <v>50</v>
      </c>
      <c r="B25" s="155">
        <v>301599</v>
      </c>
      <c r="C25" s="155">
        <v>279586</v>
      </c>
      <c r="D25" s="270">
        <v>2.1469791490331E-2</v>
      </c>
      <c r="E25" s="270">
        <v>2.8950723938952996E-2</v>
      </c>
      <c r="F25" s="271">
        <v>8190723</v>
      </c>
      <c r="G25" s="255" t="s">
        <v>27</v>
      </c>
    </row>
    <row r="26" spans="1:7" ht="37.5" customHeight="1">
      <c r="A26" s="245" t="s">
        <v>51</v>
      </c>
      <c r="B26" s="155">
        <v>355213</v>
      </c>
      <c r="C26" s="155">
        <v>142168</v>
      </c>
      <c r="D26" s="270">
        <v>2.5286387039264002E-2</v>
      </c>
      <c r="E26" s="270">
        <v>1.472128976756E-2</v>
      </c>
      <c r="F26" s="271">
        <v>8069866</v>
      </c>
      <c r="G26" s="255" t="s">
        <v>28</v>
      </c>
    </row>
    <row r="27" spans="1:7" ht="37.5" customHeight="1">
      <c r="A27" s="245" t="s">
        <v>52</v>
      </c>
      <c r="B27" s="155">
        <v>217475</v>
      </c>
      <c r="C27" s="155">
        <v>85115</v>
      </c>
      <c r="D27" s="270">
        <v>1.5481294382141998E-2</v>
      </c>
      <c r="E27" s="270">
        <v>8.813534540585E-3</v>
      </c>
      <c r="F27" s="271">
        <v>4976008</v>
      </c>
      <c r="G27" s="255" t="s">
        <v>29</v>
      </c>
    </row>
    <row r="28" spans="1:7" ht="37.5" customHeight="1">
      <c r="A28" s="245" t="s">
        <v>53</v>
      </c>
      <c r="B28" s="155">
        <v>584483</v>
      </c>
      <c r="C28" s="155">
        <v>213374</v>
      </c>
      <c r="D28" s="270">
        <v>4.1607326747248E-2</v>
      </c>
      <c r="E28" s="270">
        <v>2.2094567574021E-2</v>
      </c>
      <c r="F28" s="271">
        <v>13118654</v>
      </c>
      <c r="G28" s="255" t="s">
        <v>30</v>
      </c>
    </row>
    <row r="29" spans="1:7" ht="37.5" customHeight="1">
      <c r="A29" s="246" t="s">
        <v>54</v>
      </c>
      <c r="B29" s="156">
        <v>752608</v>
      </c>
      <c r="C29" s="156">
        <v>195639</v>
      </c>
      <c r="D29" s="272">
        <v>5.3575565018304003E-2</v>
      </c>
      <c r="E29" s="272">
        <v>2.0258134100751998E-2</v>
      </c>
      <c r="F29" s="274">
        <v>16209955</v>
      </c>
      <c r="G29" s="256" t="s">
        <v>31</v>
      </c>
    </row>
    <row r="30" spans="1:7" ht="37.5" customHeight="1">
      <c r="A30" s="245" t="s">
        <v>55</v>
      </c>
      <c r="B30" s="155">
        <v>695043</v>
      </c>
      <c r="C30" s="155">
        <v>236348</v>
      </c>
      <c r="D30" s="270">
        <v>4.9477711420842001E-2</v>
      </c>
      <c r="E30" s="270">
        <v>2.4473491882724997E-2</v>
      </c>
      <c r="F30" s="271">
        <v>15484700</v>
      </c>
      <c r="G30" s="255" t="s">
        <v>32</v>
      </c>
    </row>
    <row r="31" spans="1:7" ht="37.5" customHeight="1">
      <c r="A31" s="245" t="s">
        <v>56</v>
      </c>
      <c r="B31" s="155">
        <v>453093</v>
      </c>
      <c r="C31" s="155">
        <v>142902</v>
      </c>
      <c r="D31" s="270">
        <v>3.2254126292623003E-2</v>
      </c>
      <c r="E31" s="270">
        <v>1.4797294400736001E-2</v>
      </c>
      <c r="F31" s="271">
        <v>10092152</v>
      </c>
      <c r="G31" s="255" t="s">
        <v>33</v>
      </c>
    </row>
    <row r="32" spans="1:7" ht="37.5" customHeight="1" thickBot="1">
      <c r="A32" s="245" t="s">
        <v>57</v>
      </c>
      <c r="B32" s="158">
        <v>697932</v>
      </c>
      <c r="C32" s="158">
        <v>196949</v>
      </c>
      <c r="D32" s="275">
        <v>4.9683369356098996E-2</v>
      </c>
      <c r="E32" s="275">
        <v>2.0393782696747E-2</v>
      </c>
      <c r="F32" s="271">
        <v>15339614</v>
      </c>
      <c r="G32" s="257" t="s">
        <v>20</v>
      </c>
    </row>
    <row r="33" spans="1:7" ht="31.5" customHeight="1">
      <c r="A33" s="82" t="s">
        <v>77</v>
      </c>
      <c r="C33" s="82"/>
      <c r="D33" s="82"/>
      <c r="E33" s="82"/>
      <c r="F33" s="84"/>
      <c r="G33" s="181"/>
    </row>
  </sheetData>
  <mergeCells count="6">
    <mergeCell ref="A1:F1"/>
    <mergeCell ref="F2:G2"/>
    <mergeCell ref="A3:A4"/>
    <mergeCell ref="B3:C3"/>
    <mergeCell ref="D3:E3"/>
    <mergeCell ref="F3:F4"/>
  </mergeCells>
  <phoneticPr fontId="27"/>
  <pageMargins left="0.75" right="0.75" top="1" bottom="1" header="0.51200000000000001" footer="0.51200000000000001"/>
  <pageSetup paperSize="9" scale="6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P40"/>
  <sheetViews>
    <sheetView tabSelected="1" view="pageBreakPreview" zoomScaleNormal="100" zoomScaleSheetLayoutView="100" workbookViewId="0">
      <selection activeCell="C2" sqref="C2"/>
    </sheetView>
  </sheetViews>
  <sheetFormatPr defaultColWidth="9" defaultRowHeight="15.75" customHeight="1"/>
  <cols>
    <col min="1" max="1" width="2.875" style="86" customWidth="1"/>
    <col min="2" max="2" width="0.75" style="86" customWidth="1"/>
    <col min="3" max="3" width="11" style="86" customWidth="1"/>
    <col min="4" max="4" width="0.75" style="86" customWidth="1"/>
    <col min="5" max="6" width="9.5" style="87" customWidth="1"/>
    <col min="7" max="7" width="13" style="88" customWidth="1"/>
    <col min="8" max="8" width="10" style="88" customWidth="1"/>
    <col min="9" max="9" width="14.625" style="87" customWidth="1"/>
    <col min="10" max="10" width="13.375" style="87" customWidth="1"/>
    <col min="11" max="11" width="13.375" style="88" customWidth="1"/>
    <col min="12" max="12" width="14.625" style="88" customWidth="1"/>
    <col min="13" max="13" width="3.75" style="183" customWidth="1"/>
    <col min="14" max="14" width="14.625" style="89" customWidth="1"/>
    <col min="15" max="15" width="12.25" style="89" bestFit="1" customWidth="1"/>
    <col min="16" max="16" width="12.25" style="86" bestFit="1" customWidth="1"/>
    <col min="17" max="16384" width="9" style="86"/>
  </cols>
  <sheetData>
    <row r="1" spans="2:16" ht="12" customHeight="1">
      <c r="B1" s="85"/>
    </row>
    <row r="2" spans="2:16" ht="19.5" customHeight="1">
      <c r="C2" s="86" t="s">
        <v>126</v>
      </c>
    </row>
    <row r="3" spans="2:16" ht="15.75" customHeight="1" thickBot="1"/>
    <row r="4" spans="2:16" ht="25.5" customHeight="1">
      <c r="B4" s="90"/>
      <c r="C4" s="91"/>
      <c r="D4" s="92"/>
      <c r="E4" s="297" t="s">
        <v>78</v>
      </c>
      <c r="F4" s="298"/>
      <c r="G4" s="195" t="s">
        <v>79</v>
      </c>
      <c r="H4" s="195" t="s">
        <v>86</v>
      </c>
      <c r="I4" s="196" t="s">
        <v>87</v>
      </c>
      <c r="J4" s="93" t="s">
        <v>88</v>
      </c>
      <c r="K4" s="93" t="s">
        <v>100</v>
      </c>
      <c r="L4" s="94" t="s">
        <v>80</v>
      </c>
      <c r="M4" s="303" t="s">
        <v>124</v>
      </c>
    </row>
    <row r="5" spans="2:16" ht="25.5" customHeight="1">
      <c r="B5" s="95"/>
      <c r="C5" s="96" t="s">
        <v>99</v>
      </c>
      <c r="D5" s="97"/>
      <c r="E5" s="299" t="s">
        <v>89</v>
      </c>
      <c r="F5" s="299" t="s">
        <v>90</v>
      </c>
      <c r="G5" s="197" t="s">
        <v>81</v>
      </c>
      <c r="H5" s="197" t="s">
        <v>91</v>
      </c>
      <c r="I5" s="198" t="s">
        <v>81</v>
      </c>
      <c r="J5" s="98" t="s">
        <v>81</v>
      </c>
      <c r="K5" s="98" t="s">
        <v>81</v>
      </c>
      <c r="L5" s="301" t="s">
        <v>132</v>
      </c>
      <c r="M5" s="304"/>
      <c r="P5" s="89"/>
    </row>
    <row r="6" spans="2:16" ht="25.5" customHeight="1">
      <c r="B6" s="99"/>
      <c r="C6" s="100"/>
      <c r="D6" s="101"/>
      <c r="E6" s="300"/>
      <c r="F6" s="300"/>
      <c r="G6" s="199" t="s">
        <v>127</v>
      </c>
      <c r="H6" s="199" t="s">
        <v>128</v>
      </c>
      <c r="I6" s="199" t="s">
        <v>129</v>
      </c>
      <c r="J6" s="184" t="s">
        <v>130</v>
      </c>
      <c r="K6" s="184" t="s">
        <v>131</v>
      </c>
      <c r="L6" s="302"/>
      <c r="M6" s="305"/>
    </row>
    <row r="7" spans="2:16" s="8" customFormat="1" ht="25.5" customHeight="1">
      <c r="B7" s="102"/>
      <c r="C7" s="103" t="s">
        <v>0</v>
      </c>
      <c r="D7" s="104"/>
      <c r="E7" s="224">
        <f t="shared" ref="E7:K7" si="0">SUM(E8:E9)</f>
        <v>76467121</v>
      </c>
      <c r="F7" s="224">
        <f t="shared" si="0"/>
        <v>394935171</v>
      </c>
      <c r="G7" s="224">
        <f t="shared" si="0"/>
        <v>5284355000</v>
      </c>
      <c r="H7" s="224">
        <f t="shared" si="0"/>
        <v>35</v>
      </c>
      <c r="I7" s="225">
        <f t="shared" si="0"/>
        <v>15108869000</v>
      </c>
      <c r="J7" s="224">
        <f>SUM(J8:J9)</f>
        <v>782795000</v>
      </c>
      <c r="K7" s="224">
        <f t="shared" si="0"/>
        <v>1249208000</v>
      </c>
      <c r="L7" s="225">
        <f>SUM(G7:K7)</f>
        <v>22425227035</v>
      </c>
      <c r="M7" s="185"/>
      <c r="N7" s="89"/>
      <c r="O7" s="89"/>
      <c r="P7" s="105"/>
    </row>
    <row r="8" spans="2:16" s="8" customFormat="1" ht="25.5" customHeight="1">
      <c r="B8" s="106"/>
      <c r="C8" s="107" t="s">
        <v>92</v>
      </c>
      <c r="D8" s="108"/>
      <c r="E8" s="226">
        <f t="shared" ref="E8:L8" si="1">SUM(E12:E34)</f>
        <v>50606863</v>
      </c>
      <c r="F8" s="226">
        <f t="shared" si="1"/>
        <v>263045510</v>
      </c>
      <c r="G8" s="226">
        <f>SUM(G12:G34)</f>
        <v>3508033000</v>
      </c>
      <c r="H8" s="226">
        <f t="shared" si="1"/>
        <v>29</v>
      </c>
      <c r="I8" s="226">
        <f>SUM(I12:I34)</f>
        <v>10030010000</v>
      </c>
      <c r="J8" s="226">
        <f>SUM(J12:J34)</f>
        <v>766896000</v>
      </c>
      <c r="K8" s="226">
        <f>SUM(K12:K34)</f>
        <v>792227000</v>
      </c>
      <c r="L8" s="227">
        <f t="shared" si="1"/>
        <v>15097166029</v>
      </c>
      <c r="M8" s="186"/>
      <c r="N8" s="89"/>
      <c r="O8" s="89"/>
      <c r="P8" s="105"/>
    </row>
    <row r="9" spans="2:16" s="8" customFormat="1" ht="25.5" customHeight="1">
      <c r="B9" s="106"/>
      <c r="C9" s="107" t="s">
        <v>1</v>
      </c>
      <c r="D9" s="108"/>
      <c r="E9" s="226">
        <f t="shared" ref="E9:K9" si="2">E10+E11</f>
        <v>25860258</v>
      </c>
      <c r="F9" s="226">
        <f t="shared" si="2"/>
        <v>131889661</v>
      </c>
      <c r="G9" s="226">
        <f t="shared" si="2"/>
        <v>1776322000</v>
      </c>
      <c r="H9" s="226">
        <f t="shared" si="2"/>
        <v>6</v>
      </c>
      <c r="I9" s="226">
        <f t="shared" si="2"/>
        <v>5078859000</v>
      </c>
      <c r="J9" s="226">
        <f>J10+J11</f>
        <v>15899000</v>
      </c>
      <c r="K9" s="226">
        <f t="shared" si="2"/>
        <v>456981000</v>
      </c>
      <c r="L9" s="227">
        <f>SUM(G9:K9)</f>
        <v>7328061006</v>
      </c>
      <c r="M9" s="186"/>
      <c r="N9" s="89"/>
      <c r="O9" s="89"/>
      <c r="P9" s="105"/>
    </row>
    <row r="10" spans="2:16" s="8" customFormat="1" ht="25.5" customHeight="1">
      <c r="B10" s="106"/>
      <c r="C10" s="107" t="s">
        <v>82</v>
      </c>
      <c r="D10" s="108"/>
      <c r="E10" s="226">
        <v>24528114</v>
      </c>
      <c r="F10" s="226">
        <v>125618324</v>
      </c>
      <c r="G10" s="226">
        <v>1688218000</v>
      </c>
      <c r="H10" s="226">
        <v>6</v>
      </c>
      <c r="I10" s="226">
        <v>4826925000</v>
      </c>
      <c r="J10" s="226">
        <v>1345000</v>
      </c>
      <c r="K10" s="226">
        <v>380399000</v>
      </c>
      <c r="L10" s="227">
        <f>SUM(G10:K10)</f>
        <v>6896887006</v>
      </c>
      <c r="M10" s="186"/>
      <c r="N10" s="89"/>
      <c r="O10" s="89"/>
    </row>
    <row r="11" spans="2:16" s="8" customFormat="1" ht="25.5" customHeight="1">
      <c r="B11" s="109"/>
      <c r="C11" s="110" t="s">
        <v>83</v>
      </c>
      <c r="D11" s="111"/>
      <c r="E11" s="228">
        <v>1332144</v>
      </c>
      <c r="F11" s="228">
        <v>6271337</v>
      </c>
      <c r="G11" s="228">
        <v>88104000</v>
      </c>
      <c r="H11" s="228">
        <v>0</v>
      </c>
      <c r="I11" s="228">
        <v>251934000</v>
      </c>
      <c r="J11" s="228">
        <v>14554000</v>
      </c>
      <c r="K11" s="228">
        <v>76582000</v>
      </c>
      <c r="L11" s="227">
        <f>SUM(G11:K11)</f>
        <v>431174000</v>
      </c>
      <c r="M11" s="186"/>
      <c r="N11" s="89"/>
      <c r="O11" s="89"/>
    </row>
    <row r="12" spans="2:16" ht="25.5" customHeight="1">
      <c r="B12" s="112"/>
      <c r="C12" s="113" t="s">
        <v>35</v>
      </c>
      <c r="D12" s="114"/>
      <c r="E12" s="229">
        <v>844116</v>
      </c>
      <c r="F12" s="229">
        <v>7238165</v>
      </c>
      <c r="G12" s="229">
        <v>76808000</v>
      </c>
      <c r="H12" s="229">
        <v>0</v>
      </c>
      <c r="I12" s="229">
        <v>219605000</v>
      </c>
      <c r="J12" s="230">
        <v>0</v>
      </c>
      <c r="K12" s="230">
        <v>15053000</v>
      </c>
      <c r="L12" s="231">
        <f>SUM(G12:K12)</f>
        <v>311466000</v>
      </c>
      <c r="M12" s="177" t="s">
        <v>13</v>
      </c>
    </row>
    <row r="13" spans="2:16" ht="25.5" customHeight="1">
      <c r="B13" s="95"/>
      <c r="C13" s="96" t="s">
        <v>36</v>
      </c>
      <c r="D13" s="115"/>
      <c r="E13" s="232">
        <v>988883</v>
      </c>
      <c r="F13" s="232">
        <v>9656780</v>
      </c>
      <c r="G13" s="232">
        <v>97536000</v>
      </c>
      <c r="H13" s="232">
        <v>0</v>
      </c>
      <c r="I13" s="232">
        <v>278871000</v>
      </c>
      <c r="J13" s="233">
        <v>0</v>
      </c>
      <c r="K13" s="233">
        <v>16441000</v>
      </c>
      <c r="L13" s="234">
        <f t="shared" ref="L13:L34" si="3">SUM(G13:K13)</f>
        <v>392848000</v>
      </c>
      <c r="M13" s="178" t="s">
        <v>14</v>
      </c>
    </row>
    <row r="14" spans="2:16" ht="25.5" customHeight="1">
      <c r="B14" s="95"/>
      <c r="C14" s="96" t="s">
        <v>37</v>
      </c>
      <c r="D14" s="115"/>
      <c r="E14" s="232">
        <v>1406202</v>
      </c>
      <c r="F14" s="232">
        <v>9649368</v>
      </c>
      <c r="G14" s="232">
        <v>112496000</v>
      </c>
      <c r="H14" s="232">
        <v>0</v>
      </c>
      <c r="I14" s="232">
        <v>321642000</v>
      </c>
      <c r="J14" s="233">
        <v>0</v>
      </c>
      <c r="K14" s="233">
        <v>21137000</v>
      </c>
      <c r="L14" s="234">
        <f t="shared" si="3"/>
        <v>455275000</v>
      </c>
      <c r="M14" s="178" t="s">
        <v>15</v>
      </c>
      <c r="P14" s="89"/>
    </row>
    <row r="15" spans="2:16" ht="25.5" customHeight="1">
      <c r="B15" s="95"/>
      <c r="C15" s="96" t="s">
        <v>38</v>
      </c>
      <c r="D15" s="115"/>
      <c r="E15" s="232">
        <v>1941513</v>
      </c>
      <c r="F15" s="232">
        <v>8440030</v>
      </c>
      <c r="G15" s="232">
        <v>123984000</v>
      </c>
      <c r="H15" s="232">
        <v>1</v>
      </c>
      <c r="I15" s="232">
        <v>354490000</v>
      </c>
      <c r="J15" s="233">
        <v>0</v>
      </c>
      <c r="K15" s="233">
        <v>29416000</v>
      </c>
      <c r="L15" s="234">
        <f t="shared" si="3"/>
        <v>507890001</v>
      </c>
      <c r="M15" s="178" t="s">
        <v>16</v>
      </c>
    </row>
    <row r="16" spans="2:16" ht="25.5" customHeight="1">
      <c r="B16" s="99"/>
      <c r="C16" s="116" t="s">
        <v>39</v>
      </c>
      <c r="D16" s="117"/>
      <c r="E16" s="235">
        <v>1085910</v>
      </c>
      <c r="F16" s="235">
        <v>4699163</v>
      </c>
      <c r="G16" s="235">
        <v>69208000</v>
      </c>
      <c r="H16" s="235">
        <v>0</v>
      </c>
      <c r="I16" s="235">
        <v>197876000</v>
      </c>
      <c r="J16" s="236">
        <v>0</v>
      </c>
      <c r="K16" s="236">
        <v>19154000</v>
      </c>
      <c r="L16" s="237">
        <f t="shared" si="3"/>
        <v>286238000</v>
      </c>
      <c r="M16" s="179" t="s">
        <v>17</v>
      </c>
    </row>
    <row r="17" spans="2:13" ht="25.5" customHeight="1">
      <c r="B17" s="112"/>
      <c r="C17" s="113" t="s">
        <v>40</v>
      </c>
      <c r="D17" s="114"/>
      <c r="E17" s="229">
        <v>1223418</v>
      </c>
      <c r="F17" s="229">
        <v>6359680</v>
      </c>
      <c r="G17" s="229">
        <v>84809000</v>
      </c>
      <c r="H17" s="229">
        <v>0</v>
      </c>
      <c r="I17" s="229">
        <v>242485000</v>
      </c>
      <c r="J17" s="230">
        <v>0</v>
      </c>
      <c r="K17" s="230">
        <v>16915000</v>
      </c>
      <c r="L17" s="234">
        <f>SUM(G17:K17)</f>
        <v>344209000</v>
      </c>
      <c r="M17" s="177" t="s">
        <v>18</v>
      </c>
    </row>
    <row r="18" spans="2:13" ht="25.5" customHeight="1">
      <c r="B18" s="95"/>
      <c r="C18" s="96" t="s">
        <v>41</v>
      </c>
      <c r="D18" s="115"/>
      <c r="E18" s="232">
        <v>1309963</v>
      </c>
      <c r="F18" s="232">
        <v>7060484</v>
      </c>
      <c r="G18" s="232">
        <v>92420000</v>
      </c>
      <c r="H18" s="232">
        <v>0</v>
      </c>
      <c r="I18" s="232">
        <v>264243000</v>
      </c>
      <c r="J18" s="233">
        <v>0</v>
      </c>
      <c r="K18" s="233">
        <v>21274000</v>
      </c>
      <c r="L18" s="234">
        <f t="shared" si="3"/>
        <v>377937000</v>
      </c>
      <c r="M18" s="178" t="s">
        <v>19</v>
      </c>
    </row>
    <row r="19" spans="2:13" ht="25.5" customHeight="1">
      <c r="B19" s="95"/>
      <c r="C19" s="96" t="s">
        <v>42</v>
      </c>
      <c r="D19" s="115"/>
      <c r="E19" s="232">
        <v>2000838</v>
      </c>
      <c r="F19" s="232">
        <v>15944314</v>
      </c>
      <c r="G19" s="232">
        <v>174279000</v>
      </c>
      <c r="H19" s="232">
        <v>1</v>
      </c>
      <c r="I19" s="232">
        <v>498290000</v>
      </c>
      <c r="J19" s="233">
        <v>0</v>
      </c>
      <c r="K19" s="233">
        <v>43938000</v>
      </c>
      <c r="L19" s="234">
        <f t="shared" si="3"/>
        <v>716507001</v>
      </c>
      <c r="M19" s="178" t="s">
        <v>20</v>
      </c>
    </row>
    <row r="20" spans="2:13" ht="25.5" customHeight="1">
      <c r="B20" s="95"/>
      <c r="C20" s="96" t="s">
        <v>43</v>
      </c>
      <c r="D20" s="115"/>
      <c r="E20" s="232">
        <v>2058826</v>
      </c>
      <c r="F20" s="232">
        <v>9935297</v>
      </c>
      <c r="G20" s="232">
        <v>137800000</v>
      </c>
      <c r="H20" s="232">
        <v>1</v>
      </c>
      <c r="I20" s="232">
        <v>393990000</v>
      </c>
      <c r="J20" s="233">
        <v>0</v>
      </c>
      <c r="K20" s="233">
        <v>33869000</v>
      </c>
      <c r="L20" s="234">
        <f t="shared" si="3"/>
        <v>565659001</v>
      </c>
      <c r="M20" s="178" t="s">
        <v>21</v>
      </c>
    </row>
    <row r="21" spans="2:13" ht="25.5" customHeight="1">
      <c r="B21" s="99"/>
      <c r="C21" s="116" t="s">
        <v>44</v>
      </c>
      <c r="D21" s="117"/>
      <c r="E21" s="235">
        <v>1440536</v>
      </c>
      <c r="F21" s="235">
        <v>6604501</v>
      </c>
      <c r="G21" s="235">
        <v>94188000</v>
      </c>
      <c r="H21" s="235">
        <v>0</v>
      </c>
      <c r="I21" s="235">
        <v>269301000</v>
      </c>
      <c r="J21" s="236">
        <v>0</v>
      </c>
      <c r="K21" s="236">
        <v>23630000</v>
      </c>
      <c r="L21" s="237">
        <f t="shared" si="3"/>
        <v>387119000</v>
      </c>
      <c r="M21" s="179" t="s">
        <v>22</v>
      </c>
    </row>
    <row r="22" spans="2:13" ht="25.5" customHeight="1">
      <c r="B22" s="112"/>
      <c r="C22" s="113" t="s">
        <v>45</v>
      </c>
      <c r="D22" s="114"/>
      <c r="E22" s="229">
        <v>3755362</v>
      </c>
      <c r="F22" s="229">
        <v>19412303</v>
      </c>
      <c r="G22" s="229">
        <v>259631000</v>
      </c>
      <c r="H22" s="229">
        <v>4</v>
      </c>
      <c r="I22" s="229">
        <v>742323000</v>
      </c>
      <c r="J22" s="230">
        <v>766896000</v>
      </c>
      <c r="K22" s="230">
        <v>59420000</v>
      </c>
      <c r="L22" s="234">
        <f t="shared" si="3"/>
        <v>1828270004</v>
      </c>
      <c r="M22" s="177" t="s">
        <v>23</v>
      </c>
    </row>
    <row r="23" spans="2:13" ht="25.5" customHeight="1">
      <c r="B23" s="95"/>
      <c r="C23" s="96" t="s">
        <v>46</v>
      </c>
      <c r="D23" s="115"/>
      <c r="E23" s="232">
        <v>4670014</v>
      </c>
      <c r="F23" s="232">
        <v>23093294</v>
      </c>
      <c r="G23" s="232">
        <v>316147000</v>
      </c>
      <c r="H23" s="232">
        <v>4</v>
      </c>
      <c r="I23" s="232">
        <v>903910000</v>
      </c>
      <c r="J23" s="233">
        <v>0</v>
      </c>
      <c r="K23" s="233">
        <v>75009000</v>
      </c>
      <c r="L23" s="234">
        <f t="shared" si="3"/>
        <v>1295066004</v>
      </c>
      <c r="M23" s="178" t="s">
        <v>24</v>
      </c>
    </row>
    <row r="24" spans="2:13" ht="25.5" customHeight="1">
      <c r="B24" s="95"/>
      <c r="C24" s="96" t="s">
        <v>47</v>
      </c>
      <c r="D24" s="115"/>
      <c r="E24" s="232">
        <v>1502718</v>
      </c>
      <c r="F24" s="232">
        <v>7698553</v>
      </c>
      <c r="G24" s="232">
        <v>103446000</v>
      </c>
      <c r="H24" s="232">
        <v>0</v>
      </c>
      <c r="I24" s="232">
        <v>295769000</v>
      </c>
      <c r="J24" s="233">
        <v>0</v>
      </c>
      <c r="K24" s="233">
        <v>19287000</v>
      </c>
      <c r="L24" s="234">
        <f t="shared" si="3"/>
        <v>418502000</v>
      </c>
      <c r="M24" s="178" t="s">
        <v>25</v>
      </c>
    </row>
    <row r="25" spans="2:13" ht="25.5" customHeight="1">
      <c r="B25" s="95"/>
      <c r="C25" s="96" t="s">
        <v>48</v>
      </c>
      <c r="D25" s="115"/>
      <c r="E25" s="232">
        <v>1747748</v>
      </c>
      <c r="F25" s="232">
        <v>7007301</v>
      </c>
      <c r="G25" s="232">
        <v>107821000</v>
      </c>
      <c r="H25" s="232">
        <v>0</v>
      </c>
      <c r="I25" s="232">
        <v>308279000</v>
      </c>
      <c r="J25" s="233">
        <v>0</v>
      </c>
      <c r="K25" s="233">
        <v>27635000</v>
      </c>
      <c r="L25" s="234">
        <f t="shared" si="3"/>
        <v>443735000</v>
      </c>
      <c r="M25" s="178" t="s">
        <v>14</v>
      </c>
    </row>
    <row r="26" spans="2:13" ht="25.5" customHeight="1">
      <c r="B26" s="99"/>
      <c r="C26" s="116" t="s">
        <v>49</v>
      </c>
      <c r="D26" s="117"/>
      <c r="E26" s="235">
        <v>3086439</v>
      </c>
      <c r="F26" s="235">
        <v>12454595</v>
      </c>
      <c r="G26" s="235">
        <v>190922000</v>
      </c>
      <c r="H26" s="235">
        <v>2</v>
      </c>
      <c r="I26" s="235">
        <v>545875000</v>
      </c>
      <c r="J26" s="236">
        <v>0</v>
      </c>
      <c r="K26" s="236">
        <v>46936000</v>
      </c>
      <c r="L26" s="237">
        <f t="shared" si="3"/>
        <v>783733002</v>
      </c>
      <c r="M26" s="179" t="s">
        <v>26</v>
      </c>
    </row>
    <row r="27" spans="2:13" ht="25.5" customHeight="1">
      <c r="B27" s="112"/>
      <c r="C27" s="113" t="s">
        <v>50</v>
      </c>
      <c r="D27" s="114"/>
      <c r="E27" s="229">
        <v>1713551</v>
      </c>
      <c r="F27" s="229">
        <v>7569867</v>
      </c>
      <c r="G27" s="229">
        <v>110202000</v>
      </c>
      <c r="H27" s="229">
        <v>0</v>
      </c>
      <c r="I27" s="229">
        <v>315086000</v>
      </c>
      <c r="J27" s="230">
        <v>0</v>
      </c>
      <c r="K27" s="230">
        <v>24399000</v>
      </c>
      <c r="L27" s="234">
        <f t="shared" si="3"/>
        <v>449687000</v>
      </c>
      <c r="M27" s="178" t="s">
        <v>27</v>
      </c>
    </row>
    <row r="28" spans="2:13" ht="25.5" customHeight="1">
      <c r="B28" s="95"/>
      <c r="C28" s="96" t="s">
        <v>51</v>
      </c>
      <c r="D28" s="115"/>
      <c r="E28" s="232">
        <v>1706829</v>
      </c>
      <c r="F28" s="232">
        <v>8703668</v>
      </c>
      <c r="G28" s="232">
        <v>117236000</v>
      </c>
      <c r="H28" s="232">
        <v>1</v>
      </c>
      <c r="I28" s="232">
        <v>335199000</v>
      </c>
      <c r="J28" s="233">
        <v>0</v>
      </c>
      <c r="K28" s="233">
        <v>28142000</v>
      </c>
      <c r="L28" s="234">
        <f t="shared" si="3"/>
        <v>480577001</v>
      </c>
      <c r="M28" s="178" t="s">
        <v>28</v>
      </c>
    </row>
    <row r="29" spans="2:13" ht="25.5" customHeight="1">
      <c r="B29" s="95"/>
      <c r="C29" s="96" t="s">
        <v>52</v>
      </c>
      <c r="D29" s="115"/>
      <c r="E29" s="232">
        <v>1071310</v>
      </c>
      <c r="F29" s="232">
        <v>4959003</v>
      </c>
      <c r="G29" s="232">
        <v>70350000</v>
      </c>
      <c r="H29" s="232">
        <v>0</v>
      </c>
      <c r="I29" s="232">
        <v>201144000</v>
      </c>
      <c r="J29" s="233">
        <v>0</v>
      </c>
      <c r="K29" s="233">
        <v>17302000</v>
      </c>
      <c r="L29" s="234">
        <f t="shared" si="3"/>
        <v>288796000</v>
      </c>
      <c r="M29" s="178" t="s">
        <v>29</v>
      </c>
    </row>
    <row r="30" spans="2:13" ht="25.5" customHeight="1">
      <c r="B30" s="95"/>
      <c r="C30" s="96" t="s">
        <v>53</v>
      </c>
      <c r="D30" s="115"/>
      <c r="E30" s="232">
        <v>2933636</v>
      </c>
      <c r="F30" s="232">
        <v>14891286</v>
      </c>
      <c r="G30" s="232">
        <v>201065000</v>
      </c>
      <c r="H30" s="232">
        <v>2</v>
      </c>
      <c r="I30" s="232">
        <v>574876000</v>
      </c>
      <c r="J30" s="233">
        <v>0</v>
      </c>
      <c r="K30" s="233">
        <v>46159000</v>
      </c>
      <c r="L30" s="234">
        <f t="shared" si="3"/>
        <v>822100002</v>
      </c>
      <c r="M30" s="178" t="s">
        <v>30</v>
      </c>
    </row>
    <row r="31" spans="2:13" ht="25.5" customHeight="1">
      <c r="B31" s="99"/>
      <c r="C31" s="116" t="s">
        <v>54</v>
      </c>
      <c r="D31" s="117"/>
      <c r="E31" s="235">
        <v>4057545</v>
      </c>
      <c r="F31" s="235">
        <v>18003718</v>
      </c>
      <c r="G31" s="235">
        <v>261457000</v>
      </c>
      <c r="H31" s="235">
        <v>4</v>
      </c>
      <c r="I31" s="235">
        <v>747546000</v>
      </c>
      <c r="J31" s="236">
        <v>0</v>
      </c>
      <c r="K31" s="236">
        <v>59683000</v>
      </c>
      <c r="L31" s="237">
        <f t="shared" si="3"/>
        <v>1068686004</v>
      </c>
      <c r="M31" s="179" t="s">
        <v>31</v>
      </c>
    </row>
    <row r="32" spans="2:13" ht="25.5" customHeight="1">
      <c r="B32" s="112"/>
      <c r="C32" s="113" t="s">
        <v>55</v>
      </c>
      <c r="D32" s="114"/>
      <c r="E32" s="229">
        <v>3658999</v>
      </c>
      <c r="F32" s="229">
        <v>20551595</v>
      </c>
      <c r="G32" s="229">
        <v>263477000</v>
      </c>
      <c r="H32" s="229">
        <v>4</v>
      </c>
      <c r="I32" s="229">
        <v>753321000</v>
      </c>
      <c r="J32" s="230">
        <v>0</v>
      </c>
      <c r="K32" s="230">
        <v>55074000</v>
      </c>
      <c r="L32" s="234">
        <f t="shared" si="3"/>
        <v>1071872004</v>
      </c>
      <c r="M32" s="178" t="s">
        <v>32</v>
      </c>
    </row>
    <row r="33" spans="2:15" ht="25.5" customHeight="1">
      <c r="B33" s="95"/>
      <c r="C33" s="96" t="s">
        <v>56</v>
      </c>
      <c r="D33" s="115"/>
      <c r="E33" s="232">
        <v>2540333</v>
      </c>
      <c r="F33" s="232">
        <v>13210791</v>
      </c>
      <c r="G33" s="232">
        <v>176137000</v>
      </c>
      <c r="H33" s="232">
        <v>1</v>
      </c>
      <c r="I33" s="232">
        <v>503602000</v>
      </c>
      <c r="J33" s="233">
        <v>0</v>
      </c>
      <c r="K33" s="233">
        <v>36182000</v>
      </c>
      <c r="L33" s="234">
        <f t="shared" si="3"/>
        <v>715921001</v>
      </c>
      <c r="M33" s="178" t="s">
        <v>33</v>
      </c>
    </row>
    <row r="34" spans="2:15" ht="25.5" customHeight="1" thickBot="1">
      <c r="B34" s="118"/>
      <c r="C34" s="119" t="s">
        <v>57</v>
      </c>
      <c r="D34" s="120"/>
      <c r="E34" s="238">
        <v>3862174</v>
      </c>
      <c r="F34" s="238">
        <v>19901754</v>
      </c>
      <c r="G34" s="238">
        <v>266614000</v>
      </c>
      <c r="H34" s="238">
        <v>4</v>
      </c>
      <c r="I34" s="238">
        <v>762287000</v>
      </c>
      <c r="J34" s="239">
        <v>0</v>
      </c>
      <c r="K34" s="239">
        <v>56172000</v>
      </c>
      <c r="L34" s="240">
        <f t="shared" si="3"/>
        <v>1085073004</v>
      </c>
      <c r="M34" s="180" t="s">
        <v>20</v>
      </c>
    </row>
    <row r="35" spans="2:15" ht="25.5" customHeight="1">
      <c r="O35" s="105"/>
    </row>
    <row r="36" spans="2:15" ht="15.75" customHeight="1">
      <c r="O36" s="105"/>
    </row>
    <row r="37" spans="2:15" ht="15.75" customHeight="1">
      <c r="O37" s="105"/>
    </row>
    <row r="38" spans="2:15" ht="15.75" customHeight="1">
      <c r="O38" s="105"/>
    </row>
    <row r="39" spans="2:15" ht="15.75" customHeight="1">
      <c r="O39" s="105"/>
    </row>
    <row r="40" spans="2:15" ht="15.75" customHeight="1">
      <c r="O40" s="105"/>
    </row>
  </sheetData>
  <sheetProtection selectLockedCells="1"/>
  <mergeCells count="5">
    <mergeCell ref="E4:F4"/>
    <mergeCell ref="E5:E6"/>
    <mergeCell ref="F5:F6"/>
    <mergeCell ref="L5:L6"/>
    <mergeCell ref="M4:M6"/>
  </mergeCells>
  <phoneticPr fontId="27"/>
  <pageMargins left="0.47244094488188981" right="0.31496062992125984" top="0.81" bottom="0.68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○イ　特例交付金  </vt:lpstr>
      <vt:lpstr>○ウ　ゴルフ </vt:lpstr>
      <vt:lpstr>○エ　環境性能割</vt:lpstr>
      <vt:lpstr>○オ　自動車取得税 </vt:lpstr>
      <vt:lpstr>○カ～ク　交付金三種 </vt:lpstr>
      <vt:lpstr>○ケ　地方消費税 </vt:lpstr>
      <vt:lpstr>○コ　譲与税 </vt:lpstr>
      <vt:lpstr>'○ウ　ゴルフ '!Print_Area</vt:lpstr>
      <vt:lpstr>'○エ　環境性能割'!Print_Area</vt:lpstr>
      <vt:lpstr>'○オ　自動車取得税 '!Print_Area</vt:lpstr>
      <vt:lpstr>'○ケ　地方消費税 '!Print_Area</vt:lpstr>
      <vt:lpstr>'○コ　譲与税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2023-09-01T02:09:29Z</cp:lastPrinted>
  <dcterms:created xsi:type="dcterms:W3CDTF">2013-02-19T05:35:12Z</dcterms:created>
  <dcterms:modified xsi:type="dcterms:W3CDTF">2023-09-01T02:09:42Z</dcterms:modified>
</cp:coreProperties>
</file>