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A1E4DF33-5C0D-4047-B33A-88F8FA007503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〇(4)ｻ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'〇(4)ｻ'!$A$1:$G$49</definedName>
    <definedName name="_xlnm.Print_Area">#REF!</definedName>
    <definedName name="s" localSheetId="0">#REF!</definedName>
    <definedName name="s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2" l="1"/>
  <c r="X48" i="2"/>
  <c r="W48" i="2"/>
  <c r="V48" i="2"/>
  <c r="F48" i="2"/>
  <c r="E48" i="2"/>
  <c r="D48" i="2"/>
  <c r="Y47" i="2"/>
  <c r="X47" i="2"/>
  <c r="W47" i="2"/>
  <c r="V47" i="2"/>
  <c r="F47" i="2"/>
  <c r="E47" i="2"/>
  <c r="D47" i="2"/>
  <c r="Y46" i="2"/>
  <c r="X46" i="2"/>
  <c r="W46" i="2"/>
  <c r="V46" i="2"/>
  <c r="F46" i="2"/>
  <c r="E46" i="2"/>
  <c r="D46" i="2"/>
  <c r="Y45" i="2"/>
  <c r="X45" i="2"/>
  <c r="W45" i="2"/>
  <c r="V45" i="2"/>
  <c r="F45" i="2"/>
  <c r="E45" i="2"/>
  <c r="D45" i="2"/>
  <c r="Y44" i="2"/>
  <c r="X44" i="2"/>
  <c r="W44" i="2"/>
  <c r="V44" i="2"/>
  <c r="F44" i="2"/>
  <c r="E44" i="2"/>
  <c r="D44" i="2"/>
  <c r="Y43" i="2"/>
  <c r="X43" i="2"/>
  <c r="W43" i="2"/>
  <c r="V43" i="2"/>
  <c r="F43" i="2"/>
  <c r="E43" i="2"/>
  <c r="D43" i="2"/>
  <c r="Y42" i="2"/>
  <c r="X42" i="2"/>
  <c r="W42" i="2"/>
  <c r="V42" i="2"/>
  <c r="F42" i="2"/>
  <c r="E42" i="2"/>
  <c r="D42" i="2"/>
  <c r="Y41" i="2"/>
  <c r="X41" i="2"/>
  <c r="W41" i="2"/>
  <c r="V41" i="2"/>
  <c r="F41" i="2"/>
  <c r="E41" i="2"/>
  <c r="D41" i="2"/>
  <c r="Y40" i="2"/>
  <c r="X40" i="2"/>
  <c r="W40" i="2"/>
  <c r="V40" i="2"/>
  <c r="F40" i="2"/>
  <c r="E40" i="2"/>
  <c r="D40" i="2"/>
  <c r="Y39" i="2"/>
  <c r="X39" i="2"/>
  <c r="W39" i="2"/>
  <c r="V39" i="2"/>
  <c r="F39" i="2"/>
  <c r="E39" i="2"/>
  <c r="D39" i="2"/>
  <c r="Y38" i="2"/>
  <c r="X38" i="2"/>
  <c r="W38" i="2"/>
  <c r="V38" i="2"/>
  <c r="F38" i="2"/>
  <c r="E38" i="2"/>
  <c r="D38" i="2"/>
  <c r="Y37" i="2"/>
  <c r="X37" i="2"/>
  <c r="W37" i="2"/>
  <c r="V37" i="2"/>
  <c r="F37" i="2"/>
  <c r="E37" i="2"/>
  <c r="D37" i="2"/>
  <c r="Y36" i="2"/>
  <c r="X36" i="2"/>
  <c r="W36" i="2"/>
  <c r="V36" i="2"/>
  <c r="F36" i="2"/>
  <c r="E36" i="2"/>
  <c r="E9" i="2" s="1"/>
  <c r="E7" i="2" s="1"/>
  <c r="E5" i="2" s="1"/>
  <c r="D36" i="2"/>
  <c r="Y35" i="2"/>
  <c r="X35" i="2"/>
  <c r="W35" i="2"/>
  <c r="V35" i="2"/>
  <c r="F35" i="2"/>
  <c r="E35" i="2"/>
  <c r="D35" i="2"/>
  <c r="Y34" i="2"/>
  <c r="X34" i="2"/>
  <c r="W34" i="2"/>
  <c r="V34" i="2"/>
  <c r="F34" i="2"/>
  <c r="E34" i="2"/>
  <c r="D34" i="2"/>
  <c r="Y33" i="2"/>
  <c r="X33" i="2"/>
  <c r="W33" i="2"/>
  <c r="V33" i="2"/>
  <c r="F33" i="2"/>
  <c r="E33" i="2"/>
  <c r="D33" i="2"/>
  <c r="Y32" i="2"/>
  <c r="X32" i="2"/>
  <c r="W32" i="2"/>
  <c r="V32" i="2"/>
  <c r="F32" i="2"/>
  <c r="E32" i="2"/>
  <c r="D32" i="2"/>
  <c r="Y31" i="2"/>
  <c r="X31" i="2"/>
  <c r="W31" i="2"/>
  <c r="V31" i="2"/>
  <c r="F31" i="2"/>
  <c r="E31" i="2"/>
  <c r="D31" i="2"/>
  <c r="Y30" i="2"/>
  <c r="X30" i="2"/>
  <c r="W30" i="2"/>
  <c r="V30" i="2"/>
  <c r="F30" i="2"/>
  <c r="E30" i="2"/>
  <c r="D30" i="2"/>
  <c r="Y29" i="2"/>
  <c r="X29" i="2"/>
  <c r="W29" i="2"/>
  <c r="V29" i="2"/>
  <c r="F29" i="2"/>
  <c r="E29" i="2"/>
  <c r="D29" i="2"/>
  <c r="Y28" i="2"/>
  <c r="X28" i="2"/>
  <c r="W28" i="2"/>
  <c r="V28" i="2"/>
  <c r="F28" i="2"/>
  <c r="E28" i="2"/>
  <c r="D28" i="2"/>
  <c r="Y27" i="2"/>
  <c r="X27" i="2"/>
  <c r="W27" i="2"/>
  <c r="V27" i="2"/>
  <c r="F27" i="2"/>
  <c r="E27" i="2"/>
  <c r="D27" i="2"/>
  <c r="Y26" i="2"/>
  <c r="X26" i="2"/>
  <c r="W26" i="2"/>
  <c r="V26" i="2"/>
  <c r="F26" i="2"/>
  <c r="E26" i="2"/>
  <c r="D26" i="2"/>
  <c r="Y25" i="2"/>
  <c r="X25" i="2"/>
  <c r="W25" i="2"/>
  <c r="V25" i="2"/>
  <c r="F25" i="2"/>
  <c r="E25" i="2"/>
  <c r="D25" i="2"/>
  <c r="Y24" i="2"/>
  <c r="X24" i="2"/>
  <c r="W24" i="2"/>
  <c r="V24" i="2"/>
  <c r="F24" i="2"/>
  <c r="E24" i="2"/>
  <c r="D24" i="2"/>
  <c r="Y23" i="2"/>
  <c r="X23" i="2"/>
  <c r="W23" i="2"/>
  <c r="V23" i="2"/>
  <c r="F23" i="2"/>
  <c r="E23" i="2"/>
  <c r="D23" i="2"/>
  <c r="Y22" i="2"/>
  <c r="X22" i="2"/>
  <c r="W22" i="2"/>
  <c r="V22" i="2"/>
  <c r="F22" i="2"/>
  <c r="E22" i="2"/>
  <c r="D22" i="2"/>
  <c r="Y21" i="2"/>
  <c r="X21" i="2"/>
  <c r="W21" i="2"/>
  <c r="V21" i="2"/>
  <c r="F21" i="2"/>
  <c r="E21" i="2"/>
  <c r="D21" i="2"/>
  <c r="Y20" i="2"/>
  <c r="X20" i="2"/>
  <c r="W20" i="2"/>
  <c r="V20" i="2"/>
  <c r="F20" i="2"/>
  <c r="E20" i="2"/>
  <c r="D20" i="2"/>
  <c r="Y19" i="2"/>
  <c r="X19" i="2"/>
  <c r="W19" i="2"/>
  <c r="V19" i="2"/>
  <c r="F19" i="2"/>
  <c r="E19" i="2"/>
  <c r="D19" i="2"/>
  <c r="Y18" i="2"/>
  <c r="X18" i="2"/>
  <c r="W18" i="2"/>
  <c r="V18" i="2"/>
  <c r="F18" i="2"/>
  <c r="E18" i="2"/>
  <c r="D18" i="2"/>
  <c r="Y17" i="2"/>
  <c r="X17" i="2"/>
  <c r="W17" i="2"/>
  <c r="V17" i="2"/>
  <c r="F17" i="2"/>
  <c r="E17" i="2"/>
  <c r="D17" i="2"/>
  <c r="Y16" i="2"/>
  <c r="X16" i="2"/>
  <c r="W16" i="2"/>
  <c r="V16" i="2"/>
  <c r="F16" i="2"/>
  <c r="E16" i="2"/>
  <c r="D16" i="2"/>
  <c r="Y15" i="2"/>
  <c r="X15" i="2"/>
  <c r="W15" i="2"/>
  <c r="V15" i="2"/>
  <c r="F15" i="2"/>
  <c r="E15" i="2"/>
  <c r="D15" i="2"/>
  <c r="Y14" i="2"/>
  <c r="X14" i="2"/>
  <c r="W14" i="2"/>
  <c r="V14" i="2"/>
  <c r="F14" i="2"/>
  <c r="E14" i="2"/>
  <c r="D14" i="2"/>
  <c r="Y13" i="2"/>
  <c r="X13" i="2"/>
  <c r="W13" i="2"/>
  <c r="V13" i="2"/>
  <c r="F13" i="2"/>
  <c r="E13" i="2"/>
  <c r="D13" i="2"/>
  <c r="D8" i="2" s="1"/>
  <c r="Y12" i="2"/>
  <c r="X12" i="2"/>
  <c r="W12" i="2"/>
  <c r="V12" i="2"/>
  <c r="F12" i="2"/>
  <c r="E12" i="2"/>
  <c r="D12" i="2"/>
  <c r="Y11" i="2"/>
  <c r="X11" i="2"/>
  <c r="W11" i="2"/>
  <c r="V11" i="2"/>
  <c r="F11" i="2"/>
  <c r="F8" i="2" s="1"/>
  <c r="E11" i="2"/>
  <c r="D11" i="2"/>
  <c r="Y10" i="2"/>
  <c r="X10" i="2"/>
  <c r="W10" i="2"/>
  <c r="V10" i="2"/>
  <c r="F10" i="2"/>
  <c r="E10" i="2"/>
  <c r="D10" i="2"/>
  <c r="O9" i="2"/>
  <c r="N9" i="2"/>
  <c r="M9" i="2"/>
  <c r="L9" i="2"/>
  <c r="B9" i="2"/>
  <c r="O8" i="2"/>
  <c r="N8" i="2"/>
  <c r="N7" i="2" s="1"/>
  <c r="N5" i="2" s="1"/>
  <c r="M8" i="2"/>
  <c r="M7" i="2" s="1"/>
  <c r="M5" i="2" s="1"/>
  <c r="L8" i="2"/>
  <c r="L7" i="2" s="1"/>
  <c r="L5" i="2" s="1"/>
  <c r="J8" i="2"/>
  <c r="E8" i="2" s="1"/>
  <c r="B8" i="2"/>
  <c r="O7" i="2"/>
  <c r="O5" i="2" s="1"/>
  <c r="Y6" i="2"/>
  <c r="X6" i="2"/>
  <c r="W6" i="2"/>
  <c r="V6" i="2"/>
  <c r="F6" i="2"/>
  <c r="E6" i="2"/>
  <c r="D6" i="2"/>
  <c r="F9" i="2" l="1"/>
  <c r="F7" i="2" s="1"/>
  <c r="F5" i="2" s="1"/>
  <c r="B7" i="2"/>
  <c r="B5" i="2" s="1"/>
  <c r="D9" i="2"/>
  <c r="D7" i="2" s="1"/>
  <c r="D5" i="2" s="1"/>
</calcChain>
</file>

<file path=xl/sharedStrings.xml><?xml version="1.0" encoding="utf-8"?>
<sst xmlns="http://schemas.openxmlformats.org/spreadsheetml/2006/main" count="106" uniqueCount="66">
  <si>
    <t>市町村名</t>
    <rPh sb="0" eb="3">
      <t>シチョウソン</t>
    </rPh>
    <rPh sb="3" eb="4">
      <t>メイ</t>
    </rPh>
    <phoneticPr fontId="3"/>
  </si>
  <si>
    <t>基礎数値</t>
    <rPh sb="0" eb="2">
      <t>キソ</t>
    </rPh>
    <rPh sb="2" eb="4">
      <t>スウチ</t>
    </rPh>
    <phoneticPr fontId="8"/>
  </si>
  <si>
    <t>按分率</t>
  </si>
  <si>
    <t>按分率</t>
    <rPh sb="0" eb="2">
      <t>アンブン</t>
    </rPh>
    <rPh sb="2" eb="3">
      <t>リツ</t>
    </rPh>
    <phoneticPr fontId="9"/>
  </si>
  <si>
    <t>交付金額</t>
    <rPh sb="0" eb="2">
      <t>コウフ</t>
    </rPh>
    <rPh sb="2" eb="4">
      <t>キンガク</t>
    </rPh>
    <phoneticPr fontId="9"/>
  </si>
  <si>
    <t>人口（人）</t>
    <rPh sb="0" eb="2">
      <t>ジンコウ</t>
    </rPh>
    <rPh sb="3" eb="4">
      <t>ニン</t>
    </rPh>
    <phoneticPr fontId="8"/>
  </si>
  <si>
    <t>従業者数（人）</t>
    <rPh sb="0" eb="1">
      <t>ジュウ</t>
    </rPh>
    <rPh sb="1" eb="4">
      <t>ギョウシャスウ</t>
    </rPh>
    <rPh sb="5" eb="6">
      <t>ニン</t>
    </rPh>
    <phoneticPr fontId="8"/>
  </si>
  <si>
    <t>人口</t>
  </si>
  <si>
    <t>人口</t>
    <rPh sb="0" eb="2">
      <t>ジンコウ</t>
    </rPh>
    <phoneticPr fontId="9"/>
  </si>
  <si>
    <t>従業者</t>
    <rPh sb="0" eb="3">
      <t>ジュウギョウシャ</t>
    </rPh>
    <phoneticPr fontId="9"/>
  </si>
  <si>
    <t>６月</t>
    <rPh sb="1" eb="2">
      <t>ガツ</t>
    </rPh>
    <phoneticPr fontId="9"/>
  </si>
  <si>
    <t>９月</t>
    <rPh sb="1" eb="2">
      <t>ガツ</t>
    </rPh>
    <phoneticPr fontId="9"/>
  </si>
  <si>
    <t>１２月</t>
    <rPh sb="2" eb="3">
      <t>ガツ</t>
    </rPh>
    <phoneticPr fontId="9"/>
  </si>
  <si>
    <t>３月</t>
    <rPh sb="1" eb="2">
      <t>ガツ</t>
    </rPh>
    <phoneticPr fontId="9"/>
  </si>
  <si>
    <t>区市町村計</t>
    <rPh sb="0" eb="1">
      <t>ク</t>
    </rPh>
    <rPh sb="1" eb="4">
      <t>シチョウソン</t>
    </rPh>
    <phoneticPr fontId="11"/>
  </si>
  <si>
    <t>区　　 計</t>
    <phoneticPr fontId="3"/>
  </si>
  <si>
    <t>区　　 計</t>
  </si>
  <si>
    <t>市町村計</t>
    <phoneticPr fontId="3"/>
  </si>
  <si>
    <t>市町村計</t>
  </si>
  <si>
    <t>市    計</t>
    <phoneticPr fontId="3"/>
  </si>
  <si>
    <t>市    計</t>
  </si>
  <si>
    <t>町 村 計</t>
    <phoneticPr fontId="3"/>
  </si>
  <si>
    <t>町 村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</si>
  <si>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</si>
  <si>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</si>
  <si>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</si>
  <si>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</si>
  <si>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</si>
  <si>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</si>
  <si>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</si>
  <si>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</si>
  <si>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</si>
  <si>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</si>
  <si>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</si>
  <si>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</si>
  <si>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</si>
  <si>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</si>
  <si>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</si>
  <si>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</si>
  <si>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</si>
  <si>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</si>
  <si>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</si>
  <si>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</si>
  <si>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</si>
  <si>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</si>
  <si>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</si>
  <si>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</si>
  <si>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</si>
  <si>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16"/>
  </si>
  <si>
    <t>瑞穂町</t>
  </si>
  <si>
    <t>日の出町</t>
  </si>
  <si>
    <t>檜原村</t>
    <rPh sb="0" eb="3">
      <t>ヒノハラムラ</t>
    </rPh>
    <phoneticPr fontId="16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</si>
  <si>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</si>
  <si>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</si>
  <si>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</si>
  <si>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</si>
  <si>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</si>
  <si>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</si>
  <si>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</si>
  <si>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</si>
  <si>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</si>
  <si>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</si>
  <si>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8"/>
  </si>
  <si>
    <t>従業者数</t>
    <rPh sb="3" eb="4">
      <t>スウ</t>
    </rPh>
    <phoneticPr fontId="9"/>
  </si>
  <si>
    <t>交付金額（千円）</t>
    <rPh sb="3" eb="4">
      <t>ガク</t>
    </rPh>
    <phoneticPr fontId="8"/>
  </si>
  <si>
    <t>サ　令和３年度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</si>
</sst>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_ "/>
    <numFmt numFmtId="177" formatCode="#,##0_ "/>
  </numFmts>
  <fonts count="18">
    <font>
      <sz val="11"/>
      <color theme="1"/>
      <name val="游ゴシック"/>
      <family val="2"/>
      <scheme val="minor"/>
    </font>
    <font>
      <sz val="14"/>
      <name val="Terminal"/>
      <family val="3"/>
      <charset val="255"/>
    </font>
    <font>
      <sz val="11"/>
      <name val="ＭＳ Ｐ明朝"/>
      <family val="1"/>
      <charset val="128"/>
    </font>
    <font>
      <sz val="7"/>
      <name val="Terminal"/>
      <family val="3"/>
      <charset val="255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38" fontId="12" fillId="0" borderId="0" applyFont="0" applyFill="0" applyBorder="0" applyAlignment="0" applyProtection="0"/>
    <xf numFmtId="0" fontId="12" fillId="0" borderId="0"/>
  </cellStyleXfs>
  <cellXfs count="78">
    <xf numFmtId="0" fontId="0" fillId="0" borderId="0" xfId="0"/>
    <xf numFmtId="0" fontId="2" fillId="2" borderId="0" xfId="3" applyFont="1" applyFill="1"/>
    <xf numFmtId="0" fontId="5" fillId="2" borderId="1" xfId="2" applyFont="1" applyFill="1" applyBorder="1" applyAlignment="1">
      <alignment horizontal="left" vertical="top" shrinkToFit="1"/>
    </xf>
    <xf numFmtId="0" fontId="2" fillId="2" borderId="0" xfId="3" applyFont="1" applyFill="1" applyAlignment="1">
      <alignment horizontal="centerContinuous" vertical="center"/>
    </xf>
    <xf numFmtId="0" fontId="2" fillId="2" borderId="0" xfId="3" applyFont="1" applyFill="1" applyAlignment="1">
      <alignment horizontal="centerContinuous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/>
    </xf>
    <xf numFmtId="0" fontId="10" fillId="2" borderId="13" xfId="2" quotePrefix="1" applyFont="1" applyFill="1" applyBorder="1" applyAlignment="1">
      <alignment horizontal="distributed" vertical="center"/>
    </xf>
    <xf numFmtId="176" fontId="13" fillId="2" borderId="10" xfId="0" applyNumberFormat="1" applyFont="1" applyFill="1" applyBorder="1"/>
    <xf numFmtId="177" fontId="13" fillId="2" borderId="15" xfId="2" applyNumberFormat="1" applyFont="1" applyFill="1" applyBorder="1"/>
    <xf numFmtId="0" fontId="2" fillId="2" borderId="14" xfId="3" applyFont="1" applyFill="1" applyBorder="1"/>
    <xf numFmtId="3" fontId="2" fillId="2" borderId="0" xfId="3" applyNumberFormat="1" applyFont="1" applyFill="1"/>
    <xf numFmtId="0" fontId="10" fillId="2" borderId="16" xfId="2" applyFont="1" applyFill="1" applyBorder="1" applyAlignment="1">
      <alignment horizontal="distributed" vertical="center"/>
    </xf>
    <xf numFmtId="3" fontId="13" fillId="2" borderId="17" xfId="4" applyNumberFormat="1" applyFont="1" applyFill="1" applyBorder="1" applyAlignment="1" applyProtection="1">
      <alignment vertical="center"/>
    </xf>
    <xf numFmtId="176" fontId="13" fillId="2" borderId="17" xfId="0" applyNumberFormat="1" applyFont="1" applyFill="1" applyBorder="1"/>
    <xf numFmtId="177" fontId="13" fillId="2" borderId="18" xfId="2" applyNumberFormat="1" applyFont="1" applyFill="1" applyBorder="1"/>
    <xf numFmtId="176" fontId="2" fillId="2" borderId="0" xfId="3" applyNumberFormat="1" applyFont="1" applyFill="1"/>
    <xf numFmtId="0" fontId="10" fillId="2" borderId="8" xfId="2" applyFont="1" applyFill="1" applyBorder="1" applyAlignment="1">
      <alignment horizontal="distributed" vertical="center"/>
    </xf>
    <xf numFmtId="3" fontId="13" fillId="2" borderId="19" xfId="4" applyNumberFormat="1" applyFont="1" applyFill="1" applyBorder="1" applyAlignment="1" applyProtection="1">
      <alignment vertical="center"/>
    </xf>
    <xf numFmtId="176" fontId="13" fillId="2" borderId="19" xfId="0" applyNumberFormat="1" applyFont="1" applyFill="1" applyBorder="1"/>
    <xf numFmtId="177" fontId="13" fillId="2" borderId="12" xfId="2" applyNumberFormat="1" applyFont="1" applyFill="1" applyBorder="1"/>
    <xf numFmtId="0" fontId="2" fillId="2" borderId="11" xfId="3" applyFont="1" applyFill="1" applyBorder="1"/>
    <xf numFmtId="3" fontId="2" fillId="2" borderId="11" xfId="3" applyNumberFormat="1" applyFont="1" applyFill="1" applyBorder="1"/>
    <xf numFmtId="0" fontId="15" fillId="2" borderId="20" xfId="5" applyFont="1" applyFill="1" applyBorder="1" applyAlignment="1">
      <alignment horizontal="distributed" vertical="center"/>
    </xf>
    <xf numFmtId="3" fontId="13" fillId="2" borderId="10" xfId="4" applyNumberFormat="1" applyFont="1" applyFill="1" applyBorder="1" applyAlignment="1" applyProtection="1">
      <alignment vertical="center"/>
    </xf>
    <xf numFmtId="38" fontId="2" fillId="2" borderId="0" xfId="1" applyFont="1" applyFill="1" applyAlignment="1"/>
    <xf numFmtId="0" fontId="15" fillId="2" borderId="21" xfId="5" applyFont="1" applyFill="1" applyBorder="1" applyAlignment="1">
      <alignment horizontal="distributed" vertical="center"/>
    </xf>
    <xf numFmtId="3" fontId="13" fillId="2" borderId="17" xfId="4" applyNumberFormat="1" applyFont="1" applyFill="1" applyBorder="1" applyAlignment="1">
      <alignment vertical="center"/>
    </xf>
    <xf numFmtId="0" fontId="13" fillId="2" borderId="18" xfId="2" applyFont="1" applyFill="1" applyBorder="1"/>
    <xf numFmtId="38" fontId="2" fillId="2" borderId="11" xfId="1" applyFont="1" applyFill="1" applyBorder="1" applyAlignment="1"/>
    <xf numFmtId="3" fontId="13" fillId="2" borderId="10" xfId="4" applyNumberFormat="1" applyFont="1" applyFill="1" applyBorder="1" applyAlignment="1">
      <alignment vertical="center"/>
    </xf>
    <xf numFmtId="0" fontId="13" fillId="2" borderId="15" xfId="2" applyFont="1" applyFill="1" applyBorder="1"/>
    <xf numFmtId="3" fontId="13" fillId="2" borderId="19" xfId="4" applyNumberFormat="1" applyFont="1" applyFill="1" applyBorder="1" applyAlignment="1">
      <alignment vertical="center"/>
    </xf>
    <xf numFmtId="0" fontId="13" fillId="2" borderId="12" xfId="2" applyFont="1" applyFill="1" applyBorder="1"/>
    <xf numFmtId="0" fontId="15" fillId="2" borderId="25" xfId="5" applyFont="1" applyFill="1" applyBorder="1" applyAlignment="1">
      <alignment horizontal="distributed" vertical="center"/>
    </xf>
    <xf numFmtId="3" fontId="13" fillId="2" borderId="27" xfId="4" applyNumberFormat="1" applyFont="1" applyFill="1" applyBorder="1" applyAlignment="1">
      <alignment vertical="center"/>
    </xf>
    <xf numFmtId="176" fontId="13" fillId="2" borderId="27" xfId="0" applyNumberFormat="1" applyFont="1" applyFill="1" applyBorder="1"/>
    <xf numFmtId="0" fontId="13" fillId="2" borderId="28" xfId="2" applyFont="1" applyFill="1" applyBorder="1"/>
    <xf numFmtId="0" fontId="2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6" xfId="2" applyFont="1" applyFill="1" applyBorder="1" applyAlignment="1">
      <alignment vertical="center"/>
    </xf>
    <xf numFmtId="38" fontId="13" fillId="2" borderId="0" xfId="2" applyNumberFormat="1" applyFont="1" applyFill="1"/>
    <xf numFmtId="0" fontId="13" fillId="2" borderId="0" xfId="2" applyFont="1" applyFill="1"/>
    <xf numFmtId="3" fontId="17" fillId="2" borderId="10" xfId="4" quotePrefix="1" applyNumberFormat="1" applyFont="1" applyFill="1" applyBorder="1" applyAlignment="1">
      <alignment vertical="center"/>
    </xf>
    <xf numFmtId="176" fontId="17" fillId="2" borderId="10" xfId="0" applyNumberFormat="1" applyFont="1" applyFill="1" applyBorder="1"/>
    <xf numFmtId="38" fontId="17" fillId="2" borderId="14" xfId="4" applyFont="1" applyFill="1" applyBorder="1"/>
    <xf numFmtId="3" fontId="17" fillId="2" borderId="17" xfId="4" applyNumberFormat="1" applyFont="1" applyFill="1" applyBorder="1" applyAlignment="1" applyProtection="1">
      <alignment vertical="center"/>
    </xf>
    <xf numFmtId="176" fontId="17" fillId="2" borderId="17" xfId="0" applyNumberFormat="1" applyFont="1" applyFill="1" applyBorder="1"/>
    <xf numFmtId="38" fontId="17" fillId="2" borderId="0" xfId="4" applyFont="1" applyFill="1" applyBorder="1"/>
    <xf numFmtId="3" fontId="17" fillId="2" borderId="19" xfId="4" applyNumberFormat="1" applyFont="1" applyFill="1" applyBorder="1" applyAlignment="1" applyProtection="1">
      <alignment vertical="center"/>
    </xf>
    <xf numFmtId="176" fontId="17" fillId="2" borderId="19" xfId="0" applyNumberFormat="1" applyFont="1" applyFill="1" applyBorder="1"/>
    <xf numFmtId="38" fontId="17" fillId="2" borderId="11" xfId="4" applyFont="1" applyFill="1" applyBorder="1"/>
    <xf numFmtId="0" fontId="2" fillId="2" borderId="0" xfId="2" applyFont="1" applyFill="1" applyAlignment="1">
      <alignment horizontal="left" vertical="top" shrinkToFit="1"/>
    </xf>
    <xf numFmtId="38" fontId="17" fillId="2" borderId="0" xfId="4" applyFont="1" applyFill="1" applyBorder="1" applyProtection="1">
      <protection locked="0"/>
    </xf>
    <xf numFmtId="38" fontId="13" fillId="2" borderId="14" xfId="4" applyFont="1" applyFill="1" applyBorder="1" applyProtection="1">
      <protection locked="0"/>
    </xf>
    <xf numFmtId="38" fontId="13" fillId="2" borderId="0" xfId="4" applyFont="1" applyFill="1" applyBorder="1" applyProtection="1">
      <protection locked="0"/>
    </xf>
    <xf numFmtId="38" fontId="13" fillId="2" borderId="11" xfId="4" applyFont="1" applyFill="1" applyBorder="1" applyProtection="1">
      <protection locked="0"/>
    </xf>
    <xf numFmtId="3" fontId="13" fillId="2" borderId="22" xfId="4" applyNumberFormat="1" applyFont="1" applyFill="1" applyBorder="1" applyAlignment="1">
      <alignment vertical="center"/>
    </xf>
    <xf numFmtId="38" fontId="13" fillId="2" borderId="0" xfId="4" applyFont="1" applyFill="1" applyBorder="1"/>
    <xf numFmtId="3" fontId="13" fillId="2" borderId="23" xfId="4" applyNumberFormat="1" applyFont="1" applyFill="1" applyBorder="1" applyAlignment="1">
      <alignment vertical="center"/>
    </xf>
    <xf numFmtId="38" fontId="13" fillId="2" borderId="14" xfId="4" applyFont="1" applyFill="1" applyBorder="1"/>
    <xf numFmtId="3" fontId="13" fillId="2" borderId="24" xfId="4" applyNumberFormat="1" applyFont="1" applyFill="1" applyBorder="1" applyAlignment="1">
      <alignment vertical="center"/>
    </xf>
    <xf numFmtId="38" fontId="13" fillId="2" borderId="11" xfId="4" applyFont="1" applyFill="1" applyBorder="1"/>
    <xf numFmtId="3" fontId="13" fillId="2" borderId="26" xfId="4" applyNumberFormat="1" applyFont="1" applyFill="1" applyBorder="1" applyAlignment="1">
      <alignment vertical="center"/>
    </xf>
    <xf numFmtId="38" fontId="13" fillId="2" borderId="1" xfId="4" applyFont="1" applyFill="1" applyBorder="1"/>
    <xf numFmtId="0" fontId="2" fillId="2" borderId="0" xfId="2" applyFont="1" applyFill="1" applyAlignment="1">
      <alignment horizontal="left" vertical="top" shrinkToFit="1"/>
    </xf>
    <xf numFmtId="0" fontId="6" fillId="2" borderId="1" xfId="2" applyFont="1" applyFill="1" applyBorder="1" applyAlignment="1">
      <alignment horizontal="right" shrinkToFit="1"/>
    </xf>
    <xf numFmtId="0" fontId="7" fillId="2" borderId="2" xfId="2" applyFont="1" applyFill="1" applyBorder="1" applyAlignment="1">
      <alignment horizontal="distributed" vertical="center"/>
    </xf>
    <xf numFmtId="0" fontId="7" fillId="2" borderId="8" xfId="2" applyFont="1" applyFill="1" applyBorder="1" applyAlignment="1">
      <alignment horizontal="distributed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2" xfId="2" applyFont="1" applyFill="1" applyBorder="1" applyAlignment="1">
      <alignment horizontal="center" vertical="center" shrinkToFit="1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_20☆Ⅲ2(4)ｺ　自動車取得税交付金【税】" xfId="5" xr:uid="{00000000-0005-0000-0000-000003000000}"/>
    <cellStyle name="標準_22☆Ⅲ2(4)ｷ､ｹ､ｻ～ｾ 国有提供施設所在市町村助成交付金【税】●" xfId="2" xr:uid="{00000000-0005-0000-0000-000004000000}"/>
    <cellStyle name="標準_年報消費税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49"/>
  <sheetViews>
    <sheetView tabSelected="1" view="pageBreakPreview" zoomScale="55" zoomScaleNormal="100" zoomScaleSheetLayoutView="55" workbookViewId="0">
      <selection sqref="A1:XFD1048576"/>
    </sheetView>
  </sheetViews>
  <sheetFormatPr defaultRowHeight="17.25"/>
  <cols>
    <col min="1" max="1" width="11.375" style="41" customWidth="1"/>
    <col min="2" max="3" width="15.625" style="41" customWidth="1"/>
    <col min="4" max="5" width="17.125" style="41" customWidth="1"/>
    <col min="6" max="6" width="15.75" style="44" customWidth="1"/>
    <col min="7" max="7" width="0.875" style="44" customWidth="1"/>
    <col min="8" max="8" width="14" style="1" customWidth="1"/>
    <col min="9" max="10" width="14.375" style="1" customWidth="1"/>
    <col min="11" max="11" width="8.75" style="1"/>
    <col min="12" max="12" width="13.25" style="1" customWidth="1"/>
    <col min="13" max="13" width="15" style="1" customWidth="1"/>
    <col min="14" max="14" width="14.125" style="1" bestFit="1" customWidth="1"/>
    <col min="15" max="15" width="13.875" style="1" customWidth="1"/>
    <col min="16" max="16" width="14.5" style="1" bestFit="1" customWidth="1"/>
    <col min="17" max="20" width="9.5" style="1" bestFit="1" customWidth="1"/>
    <col min="21" max="21" width="8.75" style="1"/>
    <col min="22" max="25" width="12.25" style="1" bestFit="1" customWidth="1"/>
    <col min="26" max="256" width="8.75" style="1"/>
    <col min="257" max="257" width="11.375" style="1" customWidth="1"/>
    <col min="258" max="259" width="15.625" style="1" customWidth="1"/>
    <col min="260" max="261" width="17.125" style="1" customWidth="1"/>
    <col min="262" max="262" width="15.75" style="1" customWidth="1"/>
    <col min="263" max="263" width="0.875" style="1" customWidth="1"/>
    <col min="264" max="264" width="8.75" style="1"/>
    <col min="265" max="266" width="14.375" style="1" customWidth="1"/>
    <col min="267" max="512" width="8.75" style="1"/>
    <col min="513" max="513" width="11.375" style="1" customWidth="1"/>
    <col min="514" max="515" width="15.625" style="1" customWidth="1"/>
    <col min="516" max="517" width="17.125" style="1" customWidth="1"/>
    <col min="518" max="518" width="15.75" style="1" customWidth="1"/>
    <col min="519" max="519" width="0.875" style="1" customWidth="1"/>
    <col min="520" max="520" width="8.75" style="1"/>
    <col min="521" max="522" width="14.375" style="1" customWidth="1"/>
    <col min="523" max="768" width="8.75" style="1"/>
    <col min="769" max="769" width="11.375" style="1" customWidth="1"/>
    <col min="770" max="771" width="15.625" style="1" customWidth="1"/>
    <col min="772" max="773" width="17.125" style="1" customWidth="1"/>
    <col min="774" max="774" width="15.75" style="1" customWidth="1"/>
    <col min="775" max="775" width="0.875" style="1" customWidth="1"/>
    <col min="776" max="776" width="8.75" style="1"/>
    <col min="777" max="778" width="14.375" style="1" customWidth="1"/>
    <col min="779" max="1024" width="8.75" style="1"/>
    <col min="1025" max="1025" width="11.375" style="1" customWidth="1"/>
    <col min="1026" max="1027" width="15.625" style="1" customWidth="1"/>
    <col min="1028" max="1029" width="17.125" style="1" customWidth="1"/>
    <col min="1030" max="1030" width="15.75" style="1" customWidth="1"/>
    <col min="1031" max="1031" width="0.875" style="1" customWidth="1"/>
    <col min="1032" max="1032" width="8.75" style="1"/>
    <col min="1033" max="1034" width="14.375" style="1" customWidth="1"/>
    <col min="1035" max="1280" width="8.75" style="1"/>
    <col min="1281" max="1281" width="11.375" style="1" customWidth="1"/>
    <col min="1282" max="1283" width="15.625" style="1" customWidth="1"/>
    <col min="1284" max="1285" width="17.125" style="1" customWidth="1"/>
    <col min="1286" max="1286" width="15.75" style="1" customWidth="1"/>
    <col min="1287" max="1287" width="0.875" style="1" customWidth="1"/>
    <col min="1288" max="1288" width="8.75" style="1"/>
    <col min="1289" max="1290" width="14.375" style="1" customWidth="1"/>
    <col min="1291" max="1536" width="8.75" style="1"/>
    <col min="1537" max="1537" width="11.375" style="1" customWidth="1"/>
    <col min="1538" max="1539" width="15.625" style="1" customWidth="1"/>
    <col min="1540" max="1541" width="17.125" style="1" customWidth="1"/>
    <col min="1542" max="1542" width="15.75" style="1" customWidth="1"/>
    <col min="1543" max="1543" width="0.875" style="1" customWidth="1"/>
    <col min="1544" max="1544" width="8.75" style="1"/>
    <col min="1545" max="1546" width="14.375" style="1" customWidth="1"/>
    <col min="1547" max="1792" width="8.75" style="1"/>
    <col min="1793" max="1793" width="11.375" style="1" customWidth="1"/>
    <col min="1794" max="1795" width="15.625" style="1" customWidth="1"/>
    <col min="1796" max="1797" width="17.125" style="1" customWidth="1"/>
    <col min="1798" max="1798" width="15.75" style="1" customWidth="1"/>
    <col min="1799" max="1799" width="0.875" style="1" customWidth="1"/>
    <col min="1800" max="1800" width="8.75" style="1"/>
    <col min="1801" max="1802" width="14.375" style="1" customWidth="1"/>
    <col min="1803" max="2048" width="8.75" style="1"/>
    <col min="2049" max="2049" width="11.375" style="1" customWidth="1"/>
    <col min="2050" max="2051" width="15.625" style="1" customWidth="1"/>
    <col min="2052" max="2053" width="17.125" style="1" customWidth="1"/>
    <col min="2054" max="2054" width="15.75" style="1" customWidth="1"/>
    <col min="2055" max="2055" width="0.875" style="1" customWidth="1"/>
    <col min="2056" max="2056" width="8.75" style="1"/>
    <col min="2057" max="2058" width="14.375" style="1" customWidth="1"/>
    <col min="2059" max="2304" width="8.75" style="1"/>
    <col min="2305" max="2305" width="11.375" style="1" customWidth="1"/>
    <col min="2306" max="2307" width="15.625" style="1" customWidth="1"/>
    <col min="2308" max="2309" width="17.125" style="1" customWidth="1"/>
    <col min="2310" max="2310" width="15.75" style="1" customWidth="1"/>
    <col min="2311" max="2311" width="0.875" style="1" customWidth="1"/>
    <col min="2312" max="2312" width="8.75" style="1"/>
    <col min="2313" max="2314" width="14.375" style="1" customWidth="1"/>
    <col min="2315" max="2560" width="8.75" style="1"/>
    <col min="2561" max="2561" width="11.375" style="1" customWidth="1"/>
    <col min="2562" max="2563" width="15.625" style="1" customWidth="1"/>
    <col min="2564" max="2565" width="17.125" style="1" customWidth="1"/>
    <col min="2566" max="2566" width="15.75" style="1" customWidth="1"/>
    <col min="2567" max="2567" width="0.875" style="1" customWidth="1"/>
    <col min="2568" max="2568" width="8.75" style="1"/>
    <col min="2569" max="2570" width="14.375" style="1" customWidth="1"/>
    <col min="2571" max="2816" width="8.75" style="1"/>
    <col min="2817" max="2817" width="11.375" style="1" customWidth="1"/>
    <col min="2818" max="2819" width="15.625" style="1" customWidth="1"/>
    <col min="2820" max="2821" width="17.125" style="1" customWidth="1"/>
    <col min="2822" max="2822" width="15.75" style="1" customWidth="1"/>
    <col min="2823" max="2823" width="0.875" style="1" customWidth="1"/>
    <col min="2824" max="2824" width="8.75" style="1"/>
    <col min="2825" max="2826" width="14.375" style="1" customWidth="1"/>
    <col min="2827" max="3072" width="8.75" style="1"/>
    <col min="3073" max="3073" width="11.375" style="1" customWidth="1"/>
    <col min="3074" max="3075" width="15.625" style="1" customWidth="1"/>
    <col min="3076" max="3077" width="17.125" style="1" customWidth="1"/>
    <col min="3078" max="3078" width="15.75" style="1" customWidth="1"/>
    <col min="3079" max="3079" width="0.875" style="1" customWidth="1"/>
    <col min="3080" max="3080" width="8.75" style="1"/>
    <col min="3081" max="3082" width="14.375" style="1" customWidth="1"/>
    <col min="3083" max="3328" width="8.75" style="1"/>
    <col min="3329" max="3329" width="11.375" style="1" customWidth="1"/>
    <col min="3330" max="3331" width="15.625" style="1" customWidth="1"/>
    <col min="3332" max="3333" width="17.125" style="1" customWidth="1"/>
    <col min="3334" max="3334" width="15.75" style="1" customWidth="1"/>
    <col min="3335" max="3335" width="0.875" style="1" customWidth="1"/>
    <col min="3336" max="3336" width="8.75" style="1"/>
    <col min="3337" max="3338" width="14.375" style="1" customWidth="1"/>
    <col min="3339" max="3584" width="8.75" style="1"/>
    <col min="3585" max="3585" width="11.375" style="1" customWidth="1"/>
    <col min="3586" max="3587" width="15.625" style="1" customWidth="1"/>
    <col min="3588" max="3589" width="17.125" style="1" customWidth="1"/>
    <col min="3590" max="3590" width="15.75" style="1" customWidth="1"/>
    <col min="3591" max="3591" width="0.875" style="1" customWidth="1"/>
    <col min="3592" max="3592" width="8.75" style="1"/>
    <col min="3593" max="3594" width="14.375" style="1" customWidth="1"/>
    <col min="3595" max="3840" width="8.75" style="1"/>
    <col min="3841" max="3841" width="11.375" style="1" customWidth="1"/>
    <col min="3842" max="3843" width="15.625" style="1" customWidth="1"/>
    <col min="3844" max="3845" width="17.125" style="1" customWidth="1"/>
    <col min="3846" max="3846" width="15.75" style="1" customWidth="1"/>
    <col min="3847" max="3847" width="0.875" style="1" customWidth="1"/>
    <col min="3848" max="3848" width="8.75" style="1"/>
    <col min="3849" max="3850" width="14.375" style="1" customWidth="1"/>
    <col min="3851" max="4096" width="8.75" style="1"/>
    <col min="4097" max="4097" width="11.375" style="1" customWidth="1"/>
    <col min="4098" max="4099" width="15.625" style="1" customWidth="1"/>
    <col min="4100" max="4101" width="17.125" style="1" customWidth="1"/>
    <col min="4102" max="4102" width="15.75" style="1" customWidth="1"/>
    <col min="4103" max="4103" width="0.875" style="1" customWidth="1"/>
    <col min="4104" max="4104" width="8.75" style="1"/>
    <col min="4105" max="4106" width="14.375" style="1" customWidth="1"/>
    <col min="4107" max="4352" width="8.75" style="1"/>
    <col min="4353" max="4353" width="11.375" style="1" customWidth="1"/>
    <col min="4354" max="4355" width="15.625" style="1" customWidth="1"/>
    <col min="4356" max="4357" width="17.125" style="1" customWidth="1"/>
    <col min="4358" max="4358" width="15.75" style="1" customWidth="1"/>
    <col min="4359" max="4359" width="0.875" style="1" customWidth="1"/>
    <col min="4360" max="4360" width="8.75" style="1"/>
    <col min="4361" max="4362" width="14.375" style="1" customWidth="1"/>
    <col min="4363" max="4608" width="8.75" style="1"/>
    <col min="4609" max="4609" width="11.375" style="1" customWidth="1"/>
    <col min="4610" max="4611" width="15.625" style="1" customWidth="1"/>
    <col min="4612" max="4613" width="17.125" style="1" customWidth="1"/>
    <col min="4614" max="4614" width="15.75" style="1" customWidth="1"/>
    <col min="4615" max="4615" width="0.875" style="1" customWidth="1"/>
    <col min="4616" max="4616" width="8.75" style="1"/>
    <col min="4617" max="4618" width="14.375" style="1" customWidth="1"/>
    <col min="4619" max="4864" width="8.75" style="1"/>
    <col min="4865" max="4865" width="11.375" style="1" customWidth="1"/>
    <col min="4866" max="4867" width="15.625" style="1" customWidth="1"/>
    <col min="4868" max="4869" width="17.125" style="1" customWidth="1"/>
    <col min="4870" max="4870" width="15.75" style="1" customWidth="1"/>
    <col min="4871" max="4871" width="0.875" style="1" customWidth="1"/>
    <col min="4872" max="4872" width="8.75" style="1"/>
    <col min="4873" max="4874" width="14.375" style="1" customWidth="1"/>
    <col min="4875" max="5120" width="8.75" style="1"/>
    <col min="5121" max="5121" width="11.375" style="1" customWidth="1"/>
    <col min="5122" max="5123" width="15.625" style="1" customWidth="1"/>
    <col min="5124" max="5125" width="17.125" style="1" customWidth="1"/>
    <col min="5126" max="5126" width="15.75" style="1" customWidth="1"/>
    <col min="5127" max="5127" width="0.875" style="1" customWidth="1"/>
    <col min="5128" max="5128" width="8.75" style="1"/>
    <col min="5129" max="5130" width="14.375" style="1" customWidth="1"/>
    <col min="5131" max="5376" width="8.75" style="1"/>
    <col min="5377" max="5377" width="11.375" style="1" customWidth="1"/>
    <col min="5378" max="5379" width="15.625" style="1" customWidth="1"/>
    <col min="5380" max="5381" width="17.125" style="1" customWidth="1"/>
    <col min="5382" max="5382" width="15.75" style="1" customWidth="1"/>
    <col min="5383" max="5383" width="0.875" style="1" customWidth="1"/>
    <col min="5384" max="5384" width="8.75" style="1"/>
    <col min="5385" max="5386" width="14.375" style="1" customWidth="1"/>
    <col min="5387" max="5632" width="8.75" style="1"/>
    <col min="5633" max="5633" width="11.375" style="1" customWidth="1"/>
    <col min="5634" max="5635" width="15.625" style="1" customWidth="1"/>
    <col min="5636" max="5637" width="17.125" style="1" customWidth="1"/>
    <col min="5638" max="5638" width="15.75" style="1" customWidth="1"/>
    <col min="5639" max="5639" width="0.875" style="1" customWidth="1"/>
    <col min="5640" max="5640" width="8.75" style="1"/>
    <col min="5641" max="5642" width="14.375" style="1" customWidth="1"/>
    <col min="5643" max="5888" width="8.75" style="1"/>
    <col min="5889" max="5889" width="11.375" style="1" customWidth="1"/>
    <col min="5890" max="5891" width="15.625" style="1" customWidth="1"/>
    <col min="5892" max="5893" width="17.125" style="1" customWidth="1"/>
    <col min="5894" max="5894" width="15.75" style="1" customWidth="1"/>
    <col min="5895" max="5895" width="0.875" style="1" customWidth="1"/>
    <col min="5896" max="5896" width="8.75" style="1"/>
    <col min="5897" max="5898" width="14.375" style="1" customWidth="1"/>
    <col min="5899" max="6144" width="8.75" style="1"/>
    <col min="6145" max="6145" width="11.375" style="1" customWidth="1"/>
    <col min="6146" max="6147" width="15.625" style="1" customWidth="1"/>
    <col min="6148" max="6149" width="17.125" style="1" customWidth="1"/>
    <col min="6150" max="6150" width="15.75" style="1" customWidth="1"/>
    <col min="6151" max="6151" width="0.875" style="1" customWidth="1"/>
    <col min="6152" max="6152" width="8.75" style="1"/>
    <col min="6153" max="6154" width="14.375" style="1" customWidth="1"/>
    <col min="6155" max="6400" width="8.75" style="1"/>
    <col min="6401" max="6401" width="11.375" style="1" customWidth="1"/>
    <col min="6402" max="6403" width="15.625" style="1" customWidth="1"/>
    <col min="6404" max="6405" width="17.125" style="1" customWidth="1"/>
    <col min="6406" max="6406" width="15.75" style="1" customWidth="1"/>
    <col min="6407" max="6407" width="0.875" style="1" customWidth="1"/>
    <col min="6408" max="6408" width="8.75" style="1"/>
    <col min="6409" max="6410" width="14.375" style="1" customWidth="1"/>
    <col min="6411" max="6656" width="8.75" style="1"/>
    <col min="6657" max="6657" width="11.375" style="1" customWidth="1"/>
    <col min="6658" max="6659" width="15.625" style="1" customWidth="1"/>
    <col min="6660" max="6661" width="17.125" style="1" customWidth="1"/>
    <col min="6662" max="6662" width="15.75" style="1" customWidth="1"/>
    <col min="6663" max="6663" width="0.875" style="1" customWidth="1"/>
    <col min="6664" max="6664" width="8.75" style="1"/>
    <col min="6665" max="6666" width="14.375" style="1" customWidth="1"/>
    <col min="6667" max="6912" width="8.75" style="1"/>
    <col min="6913" max="6913" width="11.375" style="1" customWidth="1"/>
    <col min="6914" max="6915" width="15.625" style="1" customWidth="1"/>
    <col min="6916" max="6917" width="17.125" style="1" customWidth="1"/>
    <col min="6918" max="6918" width="15.75" style="1" customWidth="1"/>
    <col min="6919" max="6919" width="0.875" style="1" customWidth="1"/>
    <col min="6920" max="6920" width="8.75" style="1"/>
    <col min="6921" max="6922" width="14.375" style="1" customWidth="1"/>
    <col min="6923" max="7168" width="8.75" style="1"/>
    <col min="7169" max="7169" width="11.375" style="1" customWidth="1"/>
    <col min="7170" max="7171" width="15.625" style="1" customWidth="1"/>
    <col min="7172" max="7173" width="17.125" style="1" customWidth="1"/>
    <col min="7174" max="7174" width="15.75" style="1" customWidth="1"/>
    <col min="7175" max="7175" width="0.875" style="1" customWidth="1"/>
    <col min="7176" max="7176" width="8.75" style="1"/>
    <col min="7177" max="7178" width="14.375" style="1" customWidth="1"/>
    <col min="7179" max="7424" width="8.75" style="1"/>
    <col min="7425" max="7425" width="11.375" style="1" customWidth="1"/>
    <col min="7426" max="7427" width="15.625" style="1" customWidth="1"/>
    <col min="7428" max="7429" width="17.125" style="1" customWidth="1"/>
    <col min="7430" max="7430" width="15.75" style="1" customWidth="1"/>
    <col min="7431" max="7431" width="0.875" style="1" customWidth="1"/>
    <col min="7432" max="7432" width="8.75" style="1"/>
    <col min="7433" max="7434" width="14.375" style="1" customWidth="1"/>
    <col min="7435" max="7680" width="8.75" style="1"/>
    <col min="7681" max="7681" width="11.375" style="1" customWidth="1"/>
    <col min="7682" max="7683" width="15.625" style="1" customWidth="1"/>
    <col min="7684" max="7685" width="17.125" style="1" customWidth="1"/>
    <col min="7686" max="7686" width="15.75" style="1" customWidth="1"/>
    <col min="7687" max="7687" width="0.875" style="1" customWidth="1"/>
    <col min="7688" max="7688" width="8.75" style="1"/>
    <col min="7689" max="7690" width="14.375" style="1" customWidth="1"/>
    <col min="7691" max="7936" width="8.75" style="1"/>
    <col min="7937" max="7937" width="11.375" style="1" customWidth="1"/>
    <col min="7938" max="7939" width="15.625" style="1" customWidth="1"/>
    <col min="7940" max="7941" width="17.125" style="1" customWidth="1"/>
    <col min="7942" max="7942" width="15.75" style="1" customWidth="1"/>
    <col min="7943" max="7943" width="0.875" style="1" customWidth="1"/>
    <col min="7944" max="7944" width="8.75" style="1"/>
    <col min="7945" max="7946" width="14.375" style="1" customWidth="1"/>
    <col min="7947" max="8192" width="8.75" style="1"/>
    <col min="8193" max="8193" width="11.375" style="1" customWidth="1"/>
    <col min="8194" max="8195" width="15.625" style="1" customWidth="1"/>
    <col min="8196" max="8197" width="17.125" style="1" customWidth="1"/>
    <col min="8198" max="8198" width="15.75" style="1" customWidth="1"/>
    <col min="8199" max="8199" width="0.875" style="1" customWidth="1"/>
    <col min="8200" max="8200" width="8.75" style="1"/>
    <col min="8201" max="8202" width="14.375" style="1" customWidth="1"/>
    <col min="8203" max="8448" width="8.75" style="1"/>
    <col min="8449" max="8449" width="11.375" style="1" customWidth="1"/>
    <col min="8450" max="8451" width="15.625" style="1" customWidth="1"/>
    <col min="8452" max="8453" width="17.125" style="1" customWidth="1"/>
    <col min="8454" max="8454" width="15.75" style="1" customWidth="1"/>
    <col min="8455" max="8455" width="0.875" style="1" customWidth="1"/>
    <col min="8456" max="8456" width="8.75" style="1"/>
    <col min="8457" max="8458" width="14.375" style="1" customWidth="1"/>
    <col min="8459" max="8704" width="8.75" style="1"/>
    <col min="8705" max="8705" width="11.375" style="1" customWidth="1"/>
    <col min="8706" max="8707" width="15.625" style="1" customWidth="1"/>
    <col min="8708" max="8709" width="17.125" style="1" customWidth="1"/>
    <col min="8710" max="8710" width="15.75" style="1" customWidth="1"/>
    <col min="8711" max="8711" width="0.875" style="1" customWidth="1"/>
    <col min="8712" max="8712" width="8.75" style="1"/>
    <col min="8713" max="8714" width="14.375" style="1" customWidth="1"/>
    <col min="8715" max="8960" width="8.75" style="1"/>
    <col min="8961" max="8961" width="11.375" style="1" customWidth="1"/>
    <col min="8962" max="8963" width="15.625" style="1" customWidth="1"/>
    <col min="8964" max="8965" width="17.125" style="1" customWidth="1"/>
    <col min="8966" max="8966" width="15.75" style="1" customWidth="1"/>
    <col min="8967" max="8967" width="0.875" style="1" customWidth="1"/>
    <col min="8968" max="8968" width="8.75" style="1"/>
    <col min="8969" max="8970" width="14.375" style="1" customWidth="1"/>
    <col min="8971" max="9216" width="8.75" style="1"/>
    <col min="9217" max="9217" width="11.375" style="1" customWidth="1"/>
    <col min="9218" max="9219" width="15.625" style="1" customWidth="1"/>
    <col min="9220" max="9221" width="17.125" style="1" customWidth="1"/>
    <col min="9222" max="9222" width="15.75" style="1" customWidth="1"/>
    <col min="9223" max="9223" width="0.875" style="1" customWidth="1"/>
    <col min="9224" max="9224" width="8.75" style="1"/>
    <col min="9225" max="9226" width="14.375" style="1" customWidth="1"/>
    <col min="9227" max="9472" width="8.75" style="1"/>
    <col min="9473" max="9473" width="11.375" style="1" customWidth="1"/>
    <col min="9474" max="9475" width="15.625" style="1" customWidth="1"/>
    <col min="9476" max="9477" width="17.125" style="1" customWidth="1"/>
    <col min="9478" max="9478" width="15.75" style="1" customWidth="1"/>
    <col min="9479" max="9479" width="0.875" style="1" customWidth="1"/>
    <col min="9480" max="9480" width="8.75" style="1"/>
    <col min="9481" max="9482" width="14.375" style="1" customWidth="1"/>
    <col min="9483" max="9728" width="8.75" style="1"/>
    <col min="9729" max="9729" width="11.375" style="1" customWidth="1"/>
    <col min="9730" max="9731" width="15.625" style="1" customWidth="1"/>
    <col min="9732" max="9733" width="17.125" style="1" customWidth="1"/>
    <col min="9734" max="9734" width="15.75" style="1" customWidth="1"/>
    <col min="9735" max="9735" width="0.875" style="1" customWidth="1"/>
    <col min="9736" max="9736" width="8.75" style="1"/>
    <col min="9737" max="9738" width="14.375" style="1" customWidth="1"/>
    <col min="9739" max="9984" width="8.75" style="1"/>
    <col min="9985" max="9985" width="11.375" style="1" customWidth="1"/>
    <col min="9986" max="9987" width="15.625" style="1" customWidth="1"/>
    <col min="9988" max="9989" width="17.125" style="1" customWidth="1"/>
    <col min="9990" max="9990" width="15.75" style="1" customWidth="1"/>
    <col min="9991" max="9991" width="0.875" style="1" customWidth="1"/>
    <col min="9992" max="9992" width="8.75" style="1"/>
    <col min="9993" max="9994" width="14.375" style="1" customWidth="1"/>
    <col min="9995" max="10240" width="8.75" style="1"/>
    <col min="10241" max="10241" width="11.375" style="1" customWidth="1"/>
    <col min="10242" max="10243" width="15.625" style="1" customWidth="1"/>
    <col min="10244" max="10245" width="17.125" style="1" customWidth="1"/>
    <col min="10246" max="10246" width="15.75" style="1" customWidth="1"/>
    <col min="10247" max="10247" width="0.875" style="1" customWidth="1"/>
    <col min="10248" max="10248" width="8.75" style="1"/>
    <col min="10249" max="10250" width="14.375" style="1" customWidth="1"/>
    <col min="10251" max="10496" width="8.75" style="1"/>
    <col min="10497" max="10497" width="11.375" style="1" customWidth="1"/>
    <col min="10498" max="10499" width="15.625" style="1" customWidth="1"/>
    <col min="10500" max="10501" width="17.125" style="1" customWidth="1"/>
    <col min="10502" max="10502" width="15.75" style="1" customWidth="1"/>
    <col min="10503" max="10503" width="0.875" style="1" customWidth="1"/>
    <col min="10504" max="10504" width="8.75" style="1"/>
    <col min="10505" max="10506" width="14.375" style="1" customWidth="1"/>
    <col min="10507" max="10752" width="8.75" style="1"/>
    <col min="10753" max="10753" width="11.375" style="1" customWidth="1"/>
    <col min="10754" max="10755" width="15.625" style="1" customWidth="1"/>
    <col min="10756" max="10757" width="17.125" style="1" customWidth="1"/>
    <col min="10758" max="10758" width="15.75" style="1" customWidth="1"/>
    <col min="10759" max="10759" width="0.875" style="1" customWidth="1"/>
    <col min="10760" max="10760" width="8.75" style="1"/>
    <col min="10761" max="10762" width="14.375" style="1" customWidth="1"/>
    <col min="10763" max="11008" width="8.75" style="1"/>
    <col min="11009" max="11009" width="11.375" style="1" customWidth="1"/>
    <col min="11010" max="11011" width="15.625" style="1" customWidth="1"/>
    <col min="11012" max="11013" width="17.125" style="1" customWidth="1"/>
    <col min="11014" max="11014" width="15.75" style="1" customWidth="1"/>
    <col min="11015" max="11015" width="0.875" style="1" customWidth="1"/>
    <col min="11016" max="11016" width="8.75" style="1"/>
    <col min="11017" max="11018" width="14.375" style="1" customWidth="1"/>
    <col min="11019" max="11264" width="8.75" style="1"/>
    <col min="11265" max="11265" width="11.375" style="1" customWidth="1"/>
    <col min="11266" max="11267" width="15.625" style="1" customWidth="1"/>
    <col min="11268" max="11269" width="17.125" style="1" customWidth="1"/>
    <col min="11270" max="11270" width="15.75" style="1" customWidth="1"/>
    <col min="11271" max="11271" width="0.875" style="1" customWidth="1"/>
    <col min="11272" max="11272" width="8.75" style="1"/>
    <col min="11273" max="11274" width="14.375" style="1" customWidth="1"/>
    <col min="11275" max="11520" width="8.75" style="1"/>
    <col min="11521" max="11521" width="11.375" style="1" customWidth="1"/>
    <col min="11522" max="11523" width="15.625" style="1" customWidth="1"/>
    <col min="11524" max="11525" width="17.125" style="1" customWidth="1"/>
    <col min="11526" max="11526" width="15.75" style="1" customWidth="1"/>
    <col min="11527" max="11527" width="0.875" style="1" customWidth="1"/>
    <col min="11528" max="11528" width="8.75" style="1"/>
    <col min="11529" max="11530" width="14.375" style="1" customWidth="1"/>
    <col min="11531" max="11776" width="8.75" style="1"/>
    <col min="11777" max="11777" width="11.375" style="1" customWidth="1"/>
    <col min="11778" max="11779" width="15.625" style="1" customWidth="1"/>
    <col min="11780" max="11781" width="17.125" style="1" customWidth="1"/>
    <col min="11782" max="11782" width="15.75" style="1" customWidth="1"/>
    <col min="11783" max="11783" width="0.875" style="1" customWidth="1"/>
    <col min="11784" max="11784" width="8.75" style="1"/>
    <col min="11785" max="11786" width="14.375" style="1" customWidth="1"/>
    <col min="11787" max="12032" width="8.75" style="1"/>
    <col min="12033" max="12033" width="11.375" style="1" customWidth="1"/>
    <col min="12034" max="12035" width="15.625" style="1" customWidth="1"/>
    <col min="12036" max="12037" width="17.125" style="1" customWidth="1"/>
    <col min="12038" max="12038" width="15.75" style="1" customWidth="1"/>
    <col min="12039" max="12039" width="0.875" style="1" customWidth="1"/>
    <col min="12040" max="12040" width="8.75" style="1"/>
    <col min="12041" max="12042" width="14.375" style="1" customWidth="1"/>
    <col min="12043" max="12288" width="8.75" style="1"/>
    <col min="12289" max="12289" width="11.375" style="1" customWidth="1"/>
    <col min="12290" max="12291" width="15.625" style="1" customWidth="1"/>
    <col min="12292" max="12293" width="17.125" style="1" customWidth="1"/>
    <col min="12294" max="12294" width="15.75" style="1" customWidth="1"/>
    <col min="12295" max="12295" width="0.875" style="1" customWidth="1"/>
    <col min="12296" max="12296" width="8.75" style="1"/>
    <col min="12297" max="12298" width="14.375" style="1" customWidth="1"/>
    <col min="12299" max="12544" width="8.75" style="1"/>
    <col min="12545" max="12545" width="11.375" style="1" customWidth="1"/>
    <col min="12546" max="12547" width="15.625" style="1" customWidth="1"/>
    <col min="12548" max="12549" width="17.125" style="1" customWidth="1"/>
    <col min="12550" max="12550" width="15.75" style="1" customWidth="1"/>
    <col min="12551" max="12551" width="0.875" style="1" customWidth="1"/>
    <col min="12552" max="12552" width="8.75" style="1"/>
    <col min="12553" max="12554" width="14.375" style="1" customWidth="1"/>
    <col min="12555" max="12800" width="8.75" style="1"/>
    <col min="12801" max="12801" width="11.375" style="1" customWidth="1"/>
    <col min="12802" max="12803" width="15.625" style="1" customWidth="1"/>
    <col min="12804" max="12805" width="17.125" style="1" customWidth="1"/>
    <col min="12806" max="12806" width="15.75" style="1" customWidth="1"/>
    <col min="12807" max="12807" width="0.875" style="1" customWidth="1"/>
    <col min="12808" max="12808" width="8.75" style="1"/>
    <col min="12809" max="12810" width="14.375" style="1" customWidth="1"/>
    <col min="12811" max="13056" width="8.75" style="1"/>
    <col min="13057" max="13057" width="11.375" style="1" customWidth="1"/>
    <col min="13058" max="13059" width="15.625" style="1" customWidth="1"/>
    <col min="13060" max="13061" width="17.125" style="1" customWidth="1"/>
    <col min="13062" max="13062" width="15.75" style="1" customWidth="1"/>
    <col min="13063" max="13063" width="0.875" style="1" customWidth="1"/>
    <col min="13064" max="13064" width="8.75" style="1"/>
    <col min="13065" max="13066" width="14.375" style="1" customWidth="1"/>
    <col min="13067" max="13312" width="8.75" style="1"/>
    <col min="13313" max="13313" width="11.375" style="1" customWidth="1"/>
    <col min="13314" max="13315" width="15.625" style="1" customWidth="1"/>
    <col min="13316" max="13317" width="17.125" style="1" customWidth="1"/>
    <col min="13318" max="13318" width="15.75" style="1" customWidth="1"/>
    <col min="13319" max="13319" width="0.875" style="1" customWidth="1"/>
    <col min="13320" max="13320" width="8.75" style="1"/>
    <col min="13321" max="13322" width="14.375" style="1" customWidth="1"/>
    <col min="13323" max="13568" width="8.75" style="1"/>
    <col min="13569" max="13569" width="11.375" style="1" customWidth="1"/>
    <col min="13570" max="13571" width="15.625" style="1" customWidth="1"/>
    <col min="13572" max="13573" width="17.125" style="1" customWidth="1"/>
    <col min="13574" max="13574" width="15.75" style="1" customWidth="1"/>
    <col min="13575" max="13575" width="0.875" style="1" customWidth="1"/>
    <col min="13576" max="13576" width="8.75" style="1"/>
    <col min="13577" max="13578" width="14.375" style="1" customWidth="1"/>
    <col min="13579" max="13824" width="8.75" style="1"/>
    <col min="13825" max="13825" width="11.375" style="1" customWidth="1"/>
    <col min="13826" max="13827" width="15.625" style="1" customWidth="1"/>
    <col min="13828" max="13829" width="17.125" style="1" customWidth="1"/>
    <col min="13830" max="13830" width="15.75" style="1" customWidth="1"/>
    <col min="13831" max="13831" width="0.875" style="1" customWidth="1"/>
    <col min="13832" max="13832" width="8.75" style="1"/>
    <col min="13833" max="13834" width="14.375" style="1" customWidth="1"/>
    <col min="13835" max="14080" width="8.75" style="1"/>
    <col min="14081" max="14081" width="11.375" style="1" customWidth="1"/>
    <col min="14082" max="14083" width="15.625" style="1" customWidth="1"/>
    <col min="14084" max="14085" width="17.125" style="1" customWidth="1"/>
    <col min="14086" max="14086" width="15.75" style="1" customWidth="1"/>
    <col min="14087" max="14087" width="0.875" style="1" customWidth="1"/>
    <col min="14088" max="14088" width="8.75" style="1"/>
    <col min="14089" max="14090" width="14.375" style="1" customWidth="1"/>
    <col min="14091" max="14336" width="8.75" style="1"/>
    <col min="14337" max="14337" width="11.375" style="1" customWidth="1"/>
    <col min="14338" max="14339" width="15.625" style="1" customWidth="1"/>
    <col min="14340" max="14341" width="17.125" style="1" customWidth="1"/>
    <col min="14342" max="14342" width="15.75" style="1" customWidth="1"/>
    <col min="14343" max="14343" width="0.875" style="1" customWidth="1"/>
    <col min="14344" max="14344" width="8.75" style="1"/>
    <col min="14345" max="14346" width="14.375" style="1" customWidth="1"/>
    <col min="14347" max="14592" width="8.75" style="1"/>
    <col min="14593" max="14593" width="11.375" style="1" customWidth="1"/>
    <col min="14594" max="14595" width="15.625" style="1" customWidth="1"/>
    <col min="14596" max="14597" width="17.125" style="1" customWidth="1"/>
    <col min="14598" max="14598" width="15.75" style="1" customWidth="1"/>
    <col min="14599" max="14599" width="0.875" style="1" customWidth="1"/>
    <col min="14600" max="14600" width="8.75" style="1"/>
    <col min="14601" max="14602" width="14.375" style="1" customWidth="1"/>
    <col min="14603" max="14848" width="8.75" style="1"/>
    <col min="14849" max="14849" width="11.375" style="1" customWidth="1"/>
    <col min="14850" max="14851" width="15.625" style="1" customWidth="1"/>
    <col min="14852" max="14853" width="17.125" style="1" customWidth="1"/>
    <col min="14854" max="14854" width="15.75" style="1" customWidth="1"/>
    <col min="14855" max="14855" width="0.875" style="1" customWidth="1"/>
    <col min="14856" max="14856" width="8.75" style="1"/>
    <col min="14857" max="14858" width="14.375" style="1" customWidth="1"/>
    <col min="14859" max="15104" width="8.75" style="1"/>
    <col min="15105" max="15105" width="11.375" style="1" customWidth="1"/>
    <col min="15106" max="15107" width="15.625" style="1" customWidth="1"/>
    <col min="15108" max="15109" width="17.125" style="1" customWidth="1"/>
    <col min="15110" max="15110" width="15.75" style="1" customWidth="1"/>
    <col min="15111" max="15111" width="0.875" style="1" customWidth="1"/>
    <col min="15112" max="15112" width="8.75" style="1"/>
    <col min="15113" max="15114" width="14.375" style="1" customWidth="1"/>
    <col min="15115" max="15360" width="8.75" style="1"/>
    <col min="15361" max="15361" width="11.375" style="1" customWidth="1"/>
    <col min="15362" max="15363" width="15.625" style="1" customWidth="1"/>
    <col min="15364" max="15365" width="17.125" style="1" customWidth="1"/>
    <col min="15366" max="15366" width="15.75" style="1" customWidth="1"/>
    <col min="15367" max="15367" width="0.875" style="1" customWidth="1"/>
    <col min="15368" max="15368" width="8.75" style="1"/>
    <col min="15369" max="15370" width="14.375" style="1" customWidth="1"/>
    <col min="15371" max="15616" width="8.75" style="1"/>
    <col min="15617" max="15617" width="11.375" style="1" customWidth="1"/>
    <col min="15618" max="15619" width="15.625" style="1" customWidth="1"/>
    <col min="15620" max="15621" width="17.125" style="1" customWidth="1"/>
    <col min="15622" max="15622" width="15.75" style="1" customWidth="1"/>
    <col min="15623" max="15623" width="0.875" style="1" customWidth="1"/>
    <col min="15624" max="15624" width="8.75" style="1"/>
    <col min="15625" max="15626" width="14.375" style="1" customWidth="1"/>
    <col min="15627" max="15872" width="8.75" style="1"/>
    <col min="15873" max="15873" width="11.375" style="1" customWidth="1"/>
    <col min="15874" max="15875" width="15.625" style="1" customWidth="1"/>
    <col min="15876" max="15877" width="17.125" style="1" customWidth="1"/>
    <col min="15878" max="15878" width="15.75" style="1" customWidth="1"/>
    <col min="15879" max="15879" width="0.875" style="1" customWidth="1"/>
    <col min="15880" max="15880" width="8.75" style="1"/>
    <col min="15881" max="15882" width="14.375" style="1" customWidth="1"/>
    <col min="15883" max="16128" width="8.75" style="1"/>
    <col min="16129" max="16129" width="11.375" style="1" customWidth="1"/>
    <col min="16130" max="16131" width="15.625" style="1" customWidth="1"/>
    <col min="16132" max="16133" width="17.125" style="1" customWidth="1"/>
    <col min="16134" max="16134" width="15.75" style="1" customWidth="1"/>
    <col min="16135" max="16135" width="0.875" style="1" customWidth="1"/>
    <col min="16136" max="16136" width="8.75" style="1"/>
    <col min="16137" max="16138" width="14.375" style="1" customWidth="1"/>
    <col min="16139" max="16384" width="8.75" style="1"/>
  </cols>
  <sheetData>
    <row r="1" spans="1:25" ht="13.5">
      <c r="A1" s="67" t="s">
        <v>65</v>
      </c>
      <c r="B1" s="67"/>
      <c r="C1" s="67"/>
      <c r="D1" s="67"/>
      <c r="E1" s="67"/>
      <c r="F1" s="67"/>
      <c r="G1" s="54"/>
    </row>
    <row r="2" spans="1:25" ht="14.25" thickBot="1">
      <c r="A2" s="2"/>
      <c r="B2" s="2"/>
      <c r="C2" s="2"/>
      <c r="D2" s="2"/>
      <c r="E2" s="2"/>
      <c r="F2" s="68"/>
      <c r="G2" s="68"/>
    </row>
    <row r="3" spans="1:25" ht="13.5">
      <c r="A3" s="69" t="s">
        <v>0</v>
      </c>
      <c r="B3" s="71" t="s">
        <v>1</v>
      </c>
      <c r="C3" s="71"/>
      <c r="D3" s="72" t="s">
        <v>2</v>
      </c>
      <c r="E3" s="73"/>
      <c r="F3" s="74" t="s">
        <v>64</v>
      </c>
      <c r="G3" s="75"/>
      <c r="I3" s="3" t="s">
        <v>3</v>
      </c>
      <c r="J3" s="3"/>
      <c r="L3" s="4" t="s">
        <v>4</v>
      </c>
      <c r="M3" s="4"/>
      <c r="N3" s="4"/>
      <c r="O3" s="4"/>
    </row>
    <row r="4" spans="1:25" ht="13.5">
      <c r="A4" s="70"/>
      <c r="B4" s="5" t="s">
        <v>5</v>
      </c>
      <c r="C4" s="5" t="s">
        <v>6</v>
      </c>
      <c r="D4" s="6" t="s">
        <v>7</v>
      </c>
      <c r="E4" s="5" t="s">
        <v>63</v>
      </c>
      <c r="F4" s="76"/>
      <c r="G4" s="77"/>
      <c r="I4" s="7" t="s">
        <v>8</v>
      </c>
      <c r="J4" s="7" t="s">
        <v>9</v>
      </c>
      <c r="L4" s="8" t="s">
        <v>10</v>
      </c>
      <c r="M4" s="8" t="s">
        <v>11</v>
      </c>
      <c r="N4" s="8" t="s">
        <v>12</v>
      </c>
      <c r="O4" s="8" t="s">
        <v>13</v>
      </c>
    </row>
    <row r="5" spans="1:25" ht="19.5" customHeight="1">
      <c r="A5" s="9" t="s">
        <v>14</v>
      </c>
      <c r="B5" s="45">
        <f>SUM(B6:B7)</f>
        <v>14047598</v>
      </c>
      <c r="C5" s="45">
        <v>9657306</v>
      </c>
      <c r="D5" s="46">
        <f>SUM(D6:D7)</f>
        <v>0.99999999999899991</v>
      </c>
      <c r="E5" s="46">
        <f>SUM(E6:E7)</f>
        <v>1</v>
      </c>
      <c r="F5" s="47">
        <f>F6+F7</f>
        <v>352946572</v>
      </c>
      <c r="G5" s="11"/>
      <c r="I5" s="12"/>
      <c r="J5" s="12"/>
      <c r="K5" s="1" t="s">
        <v>14</v>
      </c>
      <c r="L5" s="13">
        <f>L6+L7</f>
        <v>69492900000</v>
      </c>
      <c r="M5" s="13">
        <f t="shared" ref="M5:O5" si="0">M6+M7</f>
        <v>116622935000</v>
      </c>
      <c r="N5" s="13">
        <f t="shared" si="0"/>
        <v>74006247000</v>
      </c>
      <c r="O5" s="13">
        <f t="shared" si="0"/>
        <v>92824490000</v>
      </c>
    </row>
    <row r="6" spans="1:25" ht="19.5" customHeight="1">
      <c r="A6" s="14" t="s">
        <v>15</v>
      </c>
      <c r="B6" s="48">
        <v>9733276</v>
      </c>
      <c r="C6" s="48">
        <v>8066791</v>
      </c>
      <c r="D6" s="49">
        <f>ROUND(I6,10)/100</f>
        <v>0.69287831271900002</v>
      </c>
      <c r="E6" s="49">
        <f>ROUND(J6,10)/100</f>
        <v>0.83530448346599995</v>
      </c>
      <c r="F6" s="55">
        <f>SUM(L6:O6)/1000</f>
        <v>254572688</v>
      </c>
      <c r="G6" s="17"/>
      <c r="I6" s="1">
        <v>69.2878312719359</v>
      </c>
      <c r="J6" s="1">
        <v>83.530448346566772</v>
      </c>
      <c r="K6" s="1" t="s">
        <v>16</v>
      </c>
      <c r="L6" s="13">
        <v>50026107000</v>
      </c>
      <c r="M6" s="13">
        <v>83961274000</v>
      </c>
      <c r="N6" s="13">
        <v>53272802000</v>
      </c>
      <c r="O6" s="13">
        <v>67312505000</v>
      </c>
      <c r="P6" s="13"/>
      <c r="Q6" s="1">
        <v>50026107</v>
      </c>
      <c r="R6" s="1">
        <v>83961274</v>
      </c>
      <c r="S6" s="1">
        <v>53272802</v>
      </c>
      <c r="T6" s="1">
        <v>67312505</v>
      </c>
      <c r="V6" s="1">
        <f>Q6*1000</f>
        <v>50026107000</v>
      </c>
      <c r="W6" s="1">
        <f t="shared" ref="W6:Y6" si="1">R6*1000</f>
        <v>83961274000</v>
      </c>
      <c r="X6" s="1">
        <f t="shared" si="1"/>
        <v>53272802000</v>
      </c>
      <c r="Y6" s="1">
        <f t="shared" si="1"/>
        <v>67312505000</v>
      </c>
    </row>
    <row r="7" spans="1:25" ht="19.5" customHeight="1">
      <c r="A7" s="14" t="s">
        <v>17</v>
      </c>
      <c r="B7" s="48">
        <f>SUM(B8:B9)</f>
        <v>4314322</v>
      </c>
      <c r="C7" s="48">
        <v>1590515</v>
      </c>
      <c r="D7" s="49">
        <f>SUM(D8:D9)</f>
        <v>0.30712168727999994</v>
      </c>
      <c r="E7" s="49">
        <f>SUM(E8:E9)</f>
        <v>0.16469551653400002</v>
      </c>
      <c r="F7" s="50">
        <f>SUM(F8:F9)</f>
        <v>98373884</v>
      </c>
      <c r="G7" s="17"/>
      <c r="I7" s="18"/>
      <c r="J7" s="18"/>
      <c r="K7" s="1" t="s">
        <v>18</v>
      </c>
      <c r="L7" s="13">
        <f>L8+L9</f>
        <v>19466793000</v>
      </c>
      <c r="M7" s="13">
        <f t="shared" ref="M7:O7" si="2">M8+M9</f>
        <v>32661661000</v>
      </c>
      <c r="N7" s="13">
        <f t="shared" si="2"/>
        <v>20733445000</v>
      </c>
      <c r="O7" s="13">
        <f t="shared" si="2"/>
        <v>25511985000</v>
      </c>
    </row>
    <row r="8" spans="1:25" ht="19.5" customHeight="1">
      <c r="A8" s="14" t="s">
        <v>19</v>
      </c>
      <c r="B8" s="48">
        <f>SUM(B10:B35)</f>
        <v>4234385</v>
      </c>
      <c r="C8" s="48">
        <v>1541999</v>
      </c>
      <c r="D8" s="49">
        <f>SUM(D10:D35)</f>
        <v>0.30143124824699996</v>
      </c>
      <c r="E8" s="49">
        <f>ROUND($J8,10)/100</f>
        <v>0.15967175524900001</v>
      </c>
      <c r="F8" s="50">
        <f>SUM(F10:F35)</f>
        <v>96300964</v>
      </c>
      <c r="G8" s="17"/>
      <c r="J8" s="18">
        <f>SUM(J10:J35)</f>
        <v>15.967175524932998</v>
      </c>
      <c r="K8" s="1" t="s">
        <v>20</v>
      </c>
      <c r="L8" s="13">
        <f>SUM(L10:L35)</f>
        <v>19050359000</v>
      </c>
      <c r="M8" s="13">
        <f t="shared" ref="M8:O8" si="3">SUM(M10:M35)</f>
        <v>31962851000</v>
      </c>
      <c r="N8" s="13">
        <f t="shared" si="3"/>
        <v>20289942000</v>
      </c>
      <c r="O8" s="13">
        <f t="shared" si="3"/>
        <v>24997812000</v>
      </c>
    </row>
    <row r="9" spans="1:25" ht="19.5" customHeight="1">
      <c r="A9" s="19" t="s">
        <v>21</v>
      </c>
      <c r="B9" s="51">
        <f>SUM(B36:B48)</f>
        <v>79937</v>
      </c>
      <c r="C9" s="51">
        <v>48516</v>
      </c>
      <c r="D9" s="52">
        <f>SUM(D36:D48)</f>
        <v>5.6904390330000006E-3</v>
      </c>
      <c r="E9" s="52">
        <f>SUM(E36:E48)</f>
        <v>5.0237612849999991E-3</v>
      </c>
      <c r="F9" s="53">
        <f>SUM(F36:F48)</f>
        <v>2072920</v>
      </c>
      <c r="G9" s="22"/>
      <c r="I9" s="23"/>
      <c r="J9" s="23"/>
      <c r="K9" s="23" t="s">
        <v>22</v>
      </c>
      <c r="L9" s="24">
        <f>SUM(L36:L48)</f>
        <v>416434000</v>
      </c>
      <c r="M9" s="24">
        <f t="shared" ref="M9:O9" si="4">SUM(M36:M48)</f>
        <v>698810000</v>
      </c>
      <c r="N9" s="24">
        <f t="shared" si="4"/>
        <v>443503000</v>
      </c>
      <c r="O9" s="24">
        <f t="shared" si="4"/>
        <v>514173000</v>
      </c>
    </row>
    <row r="10" spans="1:25" ht="19.5" customHeight="1">
      <c r="A10" s="25" t="s">
        <v>23</v>
      </c>
      <c r="B10" s="26">
        <v>579355</v>
      </c>
      <c r="C10" s="26">
        <v>231984</v>
      </c>
      <c r="D10" s="10">
        <f>ROUND($I10,10)/100</f>
        <v>4.1242282133000005E-2</v>
      </c>
      <c r="E10" s="10">
        <f>ROUND($J10,10)/100</f>
        <v>2.4021606025999998E-2</v>
      </c>
      <c r="F10" s="56">
        <f>SUM($L10:$O10)/1000</f>
        <v>13478728</v>
      </c>
      <c r="G10" s="11"/>
      <c r="I10" s="1">
        <v>4.1242282132504</v>
      </c>
      <c r="J10" s="18">
        <v>2.4021606025531002</v>
      </c>
      <c r="K10" s="1" t="s">
        <v>23</v>
      </c>
      <c r="L10" s="13">
        <v>2675123000</v>
      </c>
      <c r="M10" s="27">
        <v>4488446000</v>
      </c>
      <c r="N10" s="13">
        <v>2849158000</v>
      </c>
      <c r="O10" s="27">
        <v>3466001000</v>
      </c>
      <c r="P10" s="13"/>
      <c r="Q10" s="1">
        <v>2675123</v>
      </c>
      <c r="R10" s="1">
        <v>4488446</v>
      </c>
      <c r="S10" s="1">
        <v>2849158</v>
      </c>
      <c r="T10" s="1">
        <v>3466001</v>
      </c>
      <c r="V10" s="1">
        <f>Q10*1000</f>
        <v>2675123000</v>
      </c>
      <c r="W10" s="1">
        <f t="shared" ref="W10:Y25" si="5">R10*1000</f>
        <v>4488446000</v>
      </c>
      <c r="X10" s="1">
        <f t="shared" si="5"/>
        <v>2849158000</v>
      </c>
      <c r="Y10" s="1">
        <f>T10*1000</f>
        <v>3466001000</v>
      </c>
    </row>
    <row r="11" spans="1:25" ht="19.5" customHeight="1">
      <c r="A11" s="25" t="s">
        <v>24</v>
      </c>
      <c r="B11" s="15">
        <v>183581</v>
      </c>
      <c r="C11" s="15">
        <v>119144</v>
      </c>
      <c r="D11" s="16">
        <f t="shared" ref="D11:D48" si="6">ROUND($I11,10)/100</f>
        <v>1.3068497546999999E-2</v>
      </c>
      <c r="E11" s="16">
        <f>ROUND($J11,10)/100</f>
        <v>1.2337188031999999E-2</v>
      </c>
      <c r="F11" s="57">
        <f t="shared" ref="F11:F48" si="7">SUM($L11:$O11)/1000</f>
        <v>4549101</v>
      </c>
      <c r="G11" s="17"/>
      <c r="I11" s="1">
        <v>1.3068497546697999</v>
      </c>
      <c r="J11" s="18">
        <v>1.2337188031527</v>
      </c>
      <c r="K11" s="1" t="s">
        <v>24</v>
      </c>
      <c r="L11" s="13">
        <v>895353000</v>
      </c>
      <c r="M11" s="27">
        <v>1502544000</v>
      </c>
      <c r="N11" s="13">
        <v>953513000</v>
      </c>
      <c r="O11" s="27">
        <v>1197691000</v>
      </c>
      <c r="P11" s="13"/>
      <c r="Q11" s="1">
        <v>895353</v>
      </c>
      <c r="R11" s="1">
        <v>1502544</v>
      </c>
      <c r="S11" s="1">
        <v>953513</v>
      </c>
      <c r="T11" s="1">
        <v>1197691</v>
      </c>
      <c r="V11" s="1">
        <f t="shared" ref="V11:Y48" si="8">Q11*1000</f>
        <v>895353000</v>
      </c>
      <c r="W11" s="1">
        <f t="shared" si="5"/>
        <v>1502544000</v>
      </c>
      <c r="X11" s="1">
        <f t="shared" si="5"/>
        <v>953513000</v>
      </c>
      <c r="Y11" s="1">
        <f t="shared" si="5"/>
        <v>1197691000</v>
      </c>
    </row>
    <row r="12" spans="1:25" ht="19.5" customHeight="1">
      <c r="A12" s="25" t="s">
        <v>25</v>
      </c>
      <c r="B12" s="15">
        <v>150149</v>
      </c>
      <c r="C12" s="15">
        <v>87949</v>
      </c>
      <c r="D12" s="16">
        <f t="shared" si="6"/>
        <v>1.0688588896E-2</v>
      </c>
      <c r="E12" s="16">
        <f t="shared" ref="E12:E48" si="9">ROUND($J12,10)/100</f>
        <v>9.1069911220000004E-3</v>
      </c>
      <c r="F12" s="57">
        <f t="shared" si="7"/>
        <v>3650062</v>
      </c>
      <c r="G12" s="17"/>
      <c r="I12" s="1">
        <v>1.0688588896122999</v>
      </c>
      <c r="J12" s="1">
        <v>0.91069911215400001</v>
      </c>
      <c r="K12" s="1" t="s">
        <v>25</v>
      </c>
      <c r="L12" s="13">
        <v>718975000</v>
      </c>
      <c r="M12" s="27">
        <v>1206503000</v>
      </c>
      <c r="N12" s="13">
        <v>765696000</v>
      </c>
      <c r="O12" s="27">
        <v>958888000</v>
      </c>
      <c r="P12" s="13"/>
      <c r="Q12" s="1">
        <v>718975</v>
      </c>
      <c r="R12" s="1">
        <v>1206503</v>
      </c>
      <c r="S12" s="1">
        <v>765696</v>
      </c>
      <c r="T12" s="1">
        <v>958888</v>
      </c>
      <c r="V12" s="1">
        <f t="shared" si="8"/>
        <v>718975000</v>
      </c>
      <c r="W12" s="1">
        <f t="shared" si="5"/>
        <v>1206503000</v>
      </c>
      <c r="X12" s="1">
        <f t="shared" si="5"/>
        <v>765696000</v>
      </c>
      <c r="Y12" s="1">
        <f t="shared" si="5"/>
        <v>958888000</v>
      </c>
    </row>
    <row r="13" spans="1:25" ht="19.5" customHeight="1">
      <c r="A13" s="25" t="s">
        <v>26</v>
      </c>
      <c r="B13" s="15">
        <v>195391</v>
      </c>
      <c r="C13" s="15">
        <v>61109</v>
      </c>
      <c r="D13" s="16">
        <f t="shared" si="6"/>
        <v>1.3909210671E-2</v>
      </c>
      <c r="E13" s="16">
        <f t="shared" si="9"/>
        <v>6.3277481319999997E-3</v>
      </c>
      <c r="F13" s="57">
        <f t="shared" si="7"/>
        <v>4287333</v>
      </c>
      <c r="G13" s="17"/>
      <c r="I13" s="1">
        <v>1.3909210670748999</v>
      </c>
      <c r="J13" s="1">
        <v>0.63277481318280004</v>
      </c>
      <c r="K13" s="1" t="s">
        <v>26</v>
      </c>
      <c r="L13" s="13">
        <v>843135000</v>
      </c>
      <c r="M13" s="27">
        <v>1414572000</v>
      </c>
      <c r="N13" s="13">
        <v>898012000</v>
      </c>
      <c r="O13" s="27">
        <v>1131614000</v>
      </c>
      <c r="P13" s="13"/>
      <c r="Q13" s="1">
        <v>843135</v>
      </c>
      <c r="R13" s="1">
        <v>1414572</v>
      </c>
      <c r="S13" s="1">
        <v>898012</v>
      </c>
      <c r="T13" s="1">
        <v>1131614</v>
      </c>
      <c r="V13" s="1">
        <f t="shared" si="8"/>
        <v>843135000</v>
      </c>
      <c r="W13" s="1">
        <f t="shared" si="5"/>
        <v>1414572000</v>
      </c>
      <c r="X13" s="1">
        <f t="shared" si="5"/>
        <v>898012000</v>
      </c>
      <c r="Y13" s="1">
        <f t="shared" si="5"/>
        <v>1131614000</v>
      </c>
    </row>
    <row r="14" spans="1:25" ht="19.5" customHeight="1">
      <c r="A14" s="28" t="s">
        <v>27</v>
      </c>
      <c r="B14" s="20">
        <v>133535</v>
      </c>
      <c r="C14" s="20">
        <v>55506</v>
      </c>
      <c r="D14" s="21">
        <f t="shared" si="6"/>
        <v>9.505895599000001E-3</v>
      </c>
      <c r="E14" s="21">
        <f t="shared" si="9"/>
        <v>5.7475656249999993E-3</v>
      </c>
      <c r="F14" s="58">
        <f t="shared" si="7"/>
        <v>3187132</v>
      </c>
      <c r="G14" s="22"/>
      <c r="I14" s="1">
        <v>0.9505895598663</v>
      </c>
      <c r="J14" s="1">
        <v>0.5747565625444</v>
      </c>
      <c r="K14" s="1" t="s">
        <v>27</v>
      </c>
      <c r="L14" s="13">
        <v>636891000</v>
      </c>
      <c r="M14" s="27">
        <v>1068607000</v>
      </c>
      <c r="N14" s="13">
        <v>678324000</v>
      </c>
      <c r="O14" s="27">
        <v>803310000</v>
      </c>
      <c r="P14" s="13"/>
      <c r="Q14" s="1">
        <v>636891</v>
      </c>
      <c r="R14" s="1">
        <v>1068607</v>
      </c>
      <c r="S14" s="1">
        <v>678324</v>
      </c>
      <c r="T14" s="1">
        <v>803310</v>
      </c>
      <c r="V14" s="1">
        <f t="shared" si="8"/>
        <v>636891000</v>
      </c>
      <c r="W14" s="1">
        <f t="shared" si="5"/>
        <v>1068607000</v>
      </c>
      <c r="X14" s="1">
        <f t="shared" si="5"/>
        <v>678324000</v>
      </c>
      <c r="Y14" s="1">
        <f t="shared" si="5"/>
        <v>803310000</v>
      </c>
    </row>
    <row r="15" spans="1:25" ht="19.5" customHeight="1">
      <c r="A15" s="25" t="s">
        <v>28</v>
      </c>
      <c r="B15" s="26">
        <v>262790</v>
      </c>
      <c r="C15" s="26">
        <v>118033</v>
      </c>
      <c r="D15" s="10">
        <f t="shared" si="6"/>
        <v>1.8707112775E-2</v>
      </c>
      <c r="E15" s="10">
        <f t="shared" si="9"/>
        <v>1.2222145596E-2</v>
      </c>
      <c r="F15" s="56">
        <f t="shared" si="7"/>
        <v>6194849</v>
      </c>
      <c r="G15" s="11"/>
      <c r="I15" s="1">
        <v>1.8707112774724</v>
      </c>
      <c r="J15" s="1">
        <v>1.2222145596297</v>
      </c>
      <c r="K15" s="1" t="s">
        <v>28</v>
      </c>
      <c r="L15" s="13">
        <v>1227590000</v>
      </c>
      <c r="M15" s="27">
        <v>2059786000</v>
      </c>
      <c r="N15" s="13">
        <v>1307428000</v>
      </c>
      <c r="O15" s="27">
        <v>1600045000</v>
      </c>
      <c r="P15" s="13"/>
      <c r="Q15" s="1">
        <v>1227590</v>
      </c>
      <c r="R15" s="1">
        <v>2059786</v>
      </c>
      <c r="S15" s="1">
        <v>1307428</v>
      </c>
      <c r="T15" s="1">
        <v>1600045</v>
      </c>
      <c r="V15" s="1">
        <f t="shared" si="8"/>
        <v>1227590000</v>
      </c>
      <c r="W15" s="1">
        <f t="shared" si="5"/>
        <v>2059786000</v>
      </c>
      <c r="X15" s="1">
        <f t="shared" si="5"/>
        <v>1307428000</v>
      </c>
      <c r="Y15" s="1">
        <f t="shared" si="5"/>
        <v>1600045000</v>
      </c>
    </row>
    <row r="16" spans="1:25" ht="19.5" customHeight="1">
      <c r="A16" s="25" t="s">
        <v>29</v>
      </c>
      <c r="B16" s="15">
        <v>113949</v>
      </c>
      <c r="C16" s="15">
        <v>51066</v>
      </c>
      <c r="D16" s="16">
        <f t="shared" si="6"/>
        <v>8.1116358830000002E-3</v>
      </c>
      <c r="E16" s="16">
        <f t="shared" si="9"/>
        <v>5.2878100790000005E-3</v>
      </c>
      <c r="F16" s="57">
        <f t="shared" si="7"/>
        <v>2665577</v>
      </c>
      <c r="G16" s="17"/>
      <c r="I16" s="1">
        <v>0.81116358825180002</v>
      </c>
      <c r="J16" s="1">
        <v>0.52878100787110005</v>
      </c>
      <c r="K16" s="1" t="s">
        <v>29</v>
      </c>
      <c r="L16" s="13">
        <v>526864000</v>
      </c>
      <c r="M16" s="27">
        <v>884034000</v>
      </c>
      <c r="N16" s="13">
        <v>561129000</v>
      </c>
      <c r="O16" s="27">
        <v>693550000</v>
      </c>
      <c r="P16" s="13"/>
      <c r="Q16" s="1">
        <v>526864</v>
      </c>
      <c r="R16" s="1">
        <v>884034</v>
      </c>
      <c r="S16" s="1">
        <v>561129</v>
      </c>
      <c r="T16" s="1">
        <v>693550</v>
      </c>
      <c r="V16" s="1">
        <f t="shared" si="8"/>
        <v>526864000</v>
      </c>
      <c r="W16" s="1">
        <f t="shared" si="5"/>
        <v>884034000</v>
      </c>
      <c r="X16" s="1">
        <f t="shared" si="5"/>
        <v>561129000</v>
      </c>
      <c r="Y16" s="1">
        <f t="shared" si="5"/>
        <v>693550000</v>
      </c>
    </row>
    <row r="17" spans="1:25" ht="19.5" customHeight="1">
      <c r="A17" s="25" t="s">
        <v>30</v>
      </c>
      <c r="B17" s="15">
        <v>242614</v>
      </c>
      <c r="C17" s="15">
        <v>78827</v>
      </c>
      <c r="D17" s="16">
        <f t="shared" si="6"/>
        <v>1.7270852995999997E-2</v>
      </c>
      <c r="E17" s="16">
        <f t="shared" si="9"/>
        <v>8.1624212800000002E-3</v>
      </c>
      <c r="F17" s="57">
        <f t="shared" si="7"/>
        <v>5302461</v>
      </c>
      <c r="G17" s="17"/>
      <c r="I17" s="1">
        <v>1.7270852995649999</v>
      </c>
      <c r="J17" s="1">
        <v>0.81624212798060003</v>
      </c>
      <c r="K17" s="1" t="s">
        <v>30</v>
      </c>
      <c r="L17" s="13">
        <v>1039562000</v>
      </c>
      <c r="M17" s="27">
        <v>1744150000</v>
      </c>
      <c r="N17" s="13">
        <v>1107217000</v>
      </c>
      <c r="O17" s="27">
        <v>1411532000</v>
      </c>
      <c r="P17" s="13"/>
      <c r="Q17" s="1">
        <v>1039562</v>
      </c>
      <c r="R17" s="1">
        <v>1744150</v>
      </c>
      <c r="S17" s="1">
        <v>1107217</v>
      </c>
      <c r="T17" s="1">
        <v>1411532</v>
      </c>
      <c r="V17" s="1">
        <f t="shared" si="8"/>
        <v>1039562000</v>
      </c>
      <c r="W17" s="1">
        <f t="shared" si="5"/>
        <v>1744150000</v>
      </c>
      <c r="X17" s="1">
        <f t="shared" si="5"/>
        <v>1107217000</v>
      </c>
      <c r="Y17" s="1">
        <f t="shared" si="5"/>
        <v>1411532000</v>
      </c>
    </row>
    <row r="18" spans="1:25" ht="19.5" customHeight="1">
      <c r="A18" s="25" t="s">
        <v>31</v>
      </c>
      <c r="B18" s="15">
        <v>431083</v>
      </c>
      <c r="C18" s="15">
        <v>143349</v>
      </c>
      <c r="D18" s="16">
        <f t="shared" si="6"/>
        <v>3.0687310386000002E-2</v>
      </c>
      <c r="E18" s="16">
        <f t="shared" si="9"/>
        <v>1.4843580601E-2</v>
      </c>
      <c r="F18" s="57">
        <f t="shared" si="7"/>
        <v>9826173</v>
      </c>
      <c r="G18" s="17"/>
      <c r="I18" s="1">
        <v>3.0687310385731998</v>
      </c>
      <c r="J18" s="1">
        <v>1.4843580601049</v>
      </c>
      <c r="K18" s="1" t="s">
        <v>31</v>
      </c>
      <c r="L18" s="13">
        <v>1953320000</v>
      </c>
      <c r="M18" s="27">
        <v>3277194000</v>
      </c>
      <c r="N18" s="13">
        <v>2080450000</v>
      </c>
      <c r="O18" s="27">
        <v>2515209000</v>
      </c>
      <c r="P18" s="13"/>
      <c r="Q18" s="1">
        <v>1953320</v>
      </c>
      <c r="R18" s="1">
        <v>3277194</v>
      </c>
      <c r="S18" s="1">
        <v>2080450</v>
      </c>
      <c r="T18" s="1">
        <v>2515209</v>
      </c>
      <c r="V18" s="1">
        <f t="shared" si="8"/>
        <v>1953320000</v>
      </c>
      <c r="W18" s="1">
        <f t="shared" si="5"/>
        <v>3277194000</v>
      </c>
      <c r="X18" s="1">
        <f t="shared" si="5"/>
        <v>2080450000</v>
      </c>
      <c r="Y18" s="1">
        <f t="shared" si="5"/>
        <v>2515209000</v>
      </c>
    </row>
    <row r="19" spans="1:25" ht="19.5" customHeight="1">
      <c r="A19" s="28" t="s">
        <v>32</v>
      </c>
      <c r="B19" s="20">
        <v>126074</v>
      </c>
      <c r="C19" s="20">
        <v>30955</v>
      </c>
      <c r="D19" s="21">
        <f t="shared" si="6"/>
        <v>8.9747727689999997E-3</v>
      </c>
      <c r="E19" s="21">
        <f t="shared" si="9"/>
        <v>3.2053452589999999E-3</v>
      </c>
      <c r="F19" s="58">
        <f t="shared" si="7"/>
        <v>2707759</v>
      </c>
      <c r="G19" s="22"/>
      <c r="I19" s="1">
        <v>0.89747727689809997</v>
      </c>
      <c r="J19" s="1">
        <v>0.32053452588120002</v>
      </c>
      <c r="K19" s="1" t="s">
        <v>32</v>
      </c>
      <c r="L19" s="13">
        <v>533311000</v>
      </c>
      <c r="M19" s="27">
        <v>894711000</v>
      </c>
      <c r="N19" s="13">
        <v>568038000</v>
      </c>
      <c r="O19" s="27">
        <v>711699000</v>
      </c>
      <c r="P19" s="13"/>
      <c r="Q19" s="1">
        <v>533311</v>
      </c>
      <c r="R19" s="1">
        <v>894711</v>
      </c>
      <c r="S19" s="1">
        <v>568038</v>
      </c>
      <c r="T19" s="1">
        <v>711699</v>
      </c>
      <c r="V19" s="1">
        <f t="shared" si="8"/>
        <v>533311000</v>
      </c>
      <c r="W19" s="1">
        <f t="shared" si="5"/>
        <v>894711000</v>
      </c>
      <c r="X19" s="1">
        <f t="shared" si="5"/>
        <v>568038000</v>
      </c>
      <c r="Y19" s="1">
        <f t="shared" si="5"/>
        <v>711699000</v>
      </c>
    </row>
    <row r="20" spans="1:25" ht="19.5" customHeight="1">
      <c r="A20" s="25" t="s">
        <v>33</v>
      </c>
      <c r="B20" s="26">
        <v>198739</v>
      </c>
      <c r="C20" s="26">
        <v>62094</v>
      </c>
      <c r="D20" s="10">
        <f t="shared" si="6"/>
        <v>1.4147543230999999E-2</v>
      </c>
      <c r="E20" s="10">
        <f t="shared" si="9"/>
        <v>6.4297434499999999E-3</v>
      </c>
      <c r="F20" s="56">
        <f t="shared" si="7"/>
        <v>4358286</v>
      </c>
      <c r="G20" s="11"/>
      <c r="I20" s="1">
        <v>1.4147543231234001</v>
      </c>
      <c r="J20" s="1">
        <v>0.64297434501920003</v>
      </c>
      <c r="K20" s="1" t="s">
        <v>33</v>
      </c>
      <c r="L20" s="13">
        <v>856948000</v>
      </c>
      <c r="M20" s="27">
        <v>1437746000</v>
      </c>
      <c r="N20" s="13">
        <v>912723000</v>
      </c>
      <c r="O20" s="27">
        <v>1150869000</v>
      </c>
      <c r="P20" s="13"/>
      <c r="Q20" s="1">
        <v>856948</v>
      </c>
      <c r="R20" s="1">
        <v>1437746</v>
      </c>
      <c r="S20" s="1">
        <v>912723</v>
      </c>
      <c r="T20" s="1">
        <v>1150869</v>
      </c>
      <c r="V20" s="1">
        <f t="shared" si="8"/>
        <v>856948000</v>
      </c>
      <c r="W20" s="1">
        <f t="shared" si="5"/>
        <v>1437746000</v>
      </c>
      <c r="X20" s="1">
        <f t="shared" si="5"/>
        <v>912723000</v>
      </c>
      <c r="Y20" s="1">
        <f t="shared" si="5"/>
        <v>1150869000</v>
      </c>
    </row>
    <row r="21" spans="1:25" ht="19.5" customHeight="1">
      <c r="A21" s="25" t="s">
        <v>34</v>
      </c>
      <c r="B21" s="15">
        <v>190435</v>
      </c>
      <c r="C21" s="15">
        <v>61188</v>
      </c>
      <c r="D21" s="16">
        <f t="shared" si="6"/>
        <v>1.3556410142E-2</v>
      </c>
      <c r="E21" s="16">
        <f t="shared" si="9"/>
        <v>6.3359284670000005E-3</v>
      </c>
      <c r="F21" s="57">
        <f t="shared" si="7"/>
        <v>4252939</v>
      </c>
      <c r="G21" s="17"/>
      <c r="I21" s="1">
        <v>1.3556410142146</v>
      </c>
      <c r="J21" s="1">
        <v>0.63359284670070004</v>
      </c>
      <c r="K21" s="1" t="s">
        <v>34</v>
      </c>
      <c r="L21" s="13">
        <v>840667000</v>
      </c>
      <c r="M21" s="27">
        <v>1410431000</v>
      </c>
      <c r="N21" s="13">
        <v>895382000</v>
      </c>
      <c r="O21" s="27">
        <v>1106459000</v>
      </c>
      <c r="P21" s="13"/>
      <c r="Q21" s="1">
        <v>840667</v>
      </c>
      <c r="R21" s="1">
        <v>1410431</v>
      </c>
      <c r="S21" s="1">
        <v>895382</v>
      </c>
      <c r="T21" s="1">
        <v>1106459</v>
      </c>
      <c r="V21" s="1">
        <f t="shared" si="8"/>
        <v>840667000</v>
      </c>
      <c r="W21" s="1">
        <f t="shared" si="5"/>
        <v>1410431000</v>
      </c>
      <c r="X21" s="1">
        <f t="shared" si="5"/>
        <v>895382000</v>
      </c>
      <c r="Y21" s="1">
        <f t="shared" si="5"/>
        <v>1106459000</v>
      </c>
    </row>
    <row r="22" spans="1:25" ht="19.5" customHeight="1">
      <c r="A22" s="25" t="s">
        <v>35</v>
      </c>
      <c r="B22" s="15">
        <v>151815</v>
      </c>
      <c r="C22" s="15">
        <v>41358</v>
      </c>
      <c r="D22" s="16">
        <f t="shared" si="6"/>
        <v>1.0807185683999999E-2</v>
      </c>
      <c r="E22" s="16">
        <f t="shared" si="9"/>
        <v>4.2825607890000002E-3</v>
      </c>
      <c r="F22" s="57">
        <f t="shared" si="7"/>
        <v>3350602</v>
      </c>
      <c r="G22" s="17"/>
      <c r="I22" s="1">
        <v>1.0807185683986</v>
      </c>
      <c r="J22" s="1">
        <v>0.42825607886919997</v>
      </c>
      <c r="K22" s="1" t="s">
        <v>35</v>
      </c>
      <c r="L22" s="13">
        <v>663863000</v>
      </c>
      <c r="M22" s="27">
        <v>1113750000</v>
      </c>
      <c r="N22" s="13">
        <v>707085000</v>
      </c>
      <c r="O22" s="27">
        <v>865904000</v>
      </c>
      <c r="P22" s="13"/>
      <c r="Q22" s="1">
        <v>663863</v>
      </c>
      <c r="R22" s="1">
        <v>1113750</v>
      </c>
      <c r="S22" s="1">
        <v>707085</v>
      </c>
      <c r="T22" s="1">
        <v>865904</v>
      </c>
      <c r="V22" s="1">
        <f t="shared" si="8"/>
        <v>663863000</v>
      </c>
      <c r="W22" s="1">
        <f t="shared" si="5"/>
        <v>1113750000</v>
      </c>
      <c r="X22" s="1">
        <f t="shared" si="5"/>
        <v>707085000</v>
      </c>
      <c r="Y22" s="1">
        <f t="shared" si="5"/>
        <v>865904000</v>
      </c>
    </row>
    <row r="23" spans="1:25" ht="19.5" customHeight="1">
      <c r="A23" s="25" t="s">
        <v>36</v>
      </c>
      <c r="B23" s="15">
        <v>129242</v>
      </c>
      <c r="C23" s="15">
        <v>37146</v>
      </c>
      <c r="D23" s="16">
        <f t="shared" si="6"/>
        <v>9.2002917510000011E-3</v>
      </c>
      <c r="E23" s="16">
        <f t="shared" si="9"/>
        <v>3.8464143109999999E-3</v>
      </c>
      <c r="F23" s="57">
        <f t="shared" si="7"/>
        <v>2795246</v>
      </c>
      <c r="G23" s="17"/>
      <c r="I23" s="1">
        <v>0.9200291750945</v>
      </c>
      <c r="J23" s="1">
        <v>0.38464143105740001</v>
      </c>
      <c r="K23" s="1" t="s">
        <v>36</v>
      </c>
      <c r="L23" s="13">
        <v>548750000</v>
      </c>
      <c r="M23" s="27">
        <v>920648000</v>
      </c>
      <c r="N23" s="13">
        <v>584472000</v>
      </c>
      <c r="O23" s="27">
        <v>741376000</v>
      </c>
      <c r="P23" s="13"/>
      <c r="Q23" s="1">
        <v>548750</v>
      </c>
      <c r="R23" s="1">
        <v>920648</v>
      </c>
      <c r="S23" s="1">
        <v>584472</v>
      </c>
      <c r="T23" s="1">
        <v>741376</v>
      </c>
      <c r="V23" s="1">
        <f t="shared" si="8"/>
        <v>548750000</v>
      </c>
      <c r="W23" s="1">
        <f t="shared" si="5"/>
        <v>920648000</v>
      </c>
      <c r="X23" s="1">
        <f t="shared" si="5"/>
        <v>584472000</v>
      </c>
      <c r="Y23" s="1">
        <f t="shared" si="5"/>
        <v>741376000</v>
      </c>
    </row>
    <row r="24" spans="1:25" ht="19.5" customHeight="1">
      <c r="A24" s="28" t="s">
        <v>37</v>
      </c>
      <c r="B24" s="20">
        <v>77130</v>
      </c>
      <c r="C24" s="20">
        <v>28784</v>
      </c>
      <c r="D24" s="21">
        <f t="shared" si="6"/>
        <v>5.4906183960000002E-3</v>
      </c>
      <c r="E24" s="21">
        <f t="shared" si="9"/>
        <v>2.980541364E-3</v>
      </c>
      <c r="F24" s="58">
        <f t="shared" si="7"/>
        <v>1728961</v>
      </c>
      <c r="G24" s="22"/>
      <c r="I24" s="1">
        <v>0.54906183961120003</v>
      </c>
      <c r="J24" s="1">
        <v>0.29805413642270001</v>
      </c>
      <c r="K24" s="1" t="s">
        <v>37</v>
      </c>
      <c r="L24" s="13">
        <v>339872000</v>
      </c>
      <c r="M24" s="27">
        <v>570249000</v>
      </c>
      <c r="N24" s="13">
        <v>361984000</v>
      </c>
      <c r="O24" s="27">
        <v>456856000</v>
      </c>
      <c r="P24" s="13"/>
      <c r="Q24" s="1">
        <v>339872</v>
      </c>
      <c r="R24" s="1">
        <v>570249</v>
      </c>
      <c r="S24" s="1">
        <v>361984</v>
      </c>
      <c r="T24" s="1">
        <v>456856</v>
      </c>
      <c r="V24" s="1">
        <f t="shared" si="8"/>
        <v>339872000</v>
      </c>
      <c r="W24" s="1">
        <f t="shared" si="5"/>
        <v>570249000</v>
      </c>
      <c r="X24" s="1">
        <f t="shared" si="5"/>
        <v>361984000</v>
      </c>
      <c r="Y24" s="1">
        <f t="shared" si="5"/>
        <v>456856000</v>
      </c>
    </row>
    <row r="25" spans="1:25" ht="19.5" customHeight="1">
      <c r="A25" s="25" t="s">
        <v>38</v>
      </c>
      <c r="B25" s="15">
        <v>56414</v>
      </c>
      <c r="C25" s="15">
        <v>19748</v>
      </c>
      <c r="D25" s="10">
        <f t="shared" si="6"/>
        <v>4.0159178810000003E-3</v>
      </c>
      <c r="E25" s="10">
        <f t="shared" si="9"/>
        <v>2.044876697E-3</v>
      </c>
      <c r="F25" s="57">
        <f t="shared" si="7"/>
        <v>1321109</v>
      </c>
      <c r="G25" s="17"/>
      <c r="I25" s="1">
        <v>0.40159178814759999</v>
      </c>
      <c r="J25" s="1">
        <v>0.20448766974970001</v>
      </c>
      <c r="K25" s="1" t="s">
        <v>38</v>
      </c>
      <c r="L25" s="13">
        <v>264451000</v>
      </c>
      <c r="M25" s="27">
        <v>443688000</v>
      </c>
      <c r="N25" s="13">
        <v>281662000</v>
      </c>
      <c r="O25" s="27">
        <v>331308000</v>
      </c>
      <c r="P25" s="13"/>
      <c r="Q25" s="1">
        <v>264451</v>
      </c>
      <c r="R25" s="1">
        <v>443688</v>
      </c>
      <c r="S25" s="1">
        <v>281662</v>
      </c>
      <c r="T25" s="1">
        <v>331308</v>
      </c>
      <c r="V25" s="1">
        <f t="shared" si="8"/>
        <v>264451000</v>
      </c>
      <c r="W25" s="1">
        <f t="shared" si="5"/>
        <v>443688000</v>
      </c>
      <c r="X25" s="1">
        <f t="shared" si="5"/>
        <v>281662000</v>
      </c>
      <c r="Y25" s="1">
        <f t="shared" si="5"/>
        <v>331308000</v>
      </c>
    </row>
    <row r="26" spans="1:25" ht="19.5" customHeight="1">
      <c r="A26" s="25" t="s">
        <v>39</v>
      </c>
      <c r="B26" s="15">
        <v>84772</v>
      </c>
      <c r="C26" s="15">
        <v>16838</v>
      </c>
      <c r="D26" s="16">
        <f t="shared" si="6"/>
        <v>6.034625991E-3</v>
      </c>
      <c r="E26" s="16">
        <f t="shared" si="9"/>
        <v>1.743550427E-3</v>
      </c>
      <c r="F26" s="57">
        <f t="shared" si="7"/>
        <v>1767262</v>
      </c>
      <c r="G26" s="17"/>
      <c r="I26" s="1">
        <v>0.60346259908629996</v>
      </c>
      <c r="J26" s="1">
        <v>0.1743550427003</v>
      </c>
      <c r="K26" s="1" t="s">
        <v>39</v>
      </c>
      <c r="L26" s="13">
        <v>346640000</v>
      </c>
      <c r="M26" s="27">
        <v>581520000</v>
      </c>
      <c r="N26" s="13">
        <v>369219000</v>
      </c>
      <c r="O26" s="27">
        <v>469883000</v>
      </c>
      <c r="P26" s="13"/>
      <c r="Q26" s="1">
        <v>346640</v>
      </c>
      <c r="R26" s="1">
        <v>581520</v>
      </c>
      <c r="S26" s="1">
        <v>369219</v>
      </c>
      <c r="T26" s="1">
        <v>469883</v>
      </c>
      <c r="V26" s="1">
        <f t="shared" si="8"/>
        <v>346640000</v>
      </c>
      <c r="W26" s="1">
        <f t="shared" si="8"/>
        <v>581520000</v>
      </c>
      <c r="X26" s="1">
        <f t="shared" si="8"/>
        <v>369219000</v>
      </c>
      <c r="Y26" s="1">
        <f t="shared" si="8"/>
        <v>469883000</v>
      </c>
    </row>
    <row r="27" spans="1:25" ht="19.5" customHeight="1">
      <c r="A27" s="25" t="s">
        <v>40</v>
      </c>
      <c r="B27" s="15">
        <v>83901</v>
      </c>
      <c r="C27" s="15">
        <v>24973</v>
      </c>
      <c r="D27" s="16">
        <f t="shared" si="6"/>
        <v>5.9726225079999992E-3</v>
      </c>
      <c r="E27" s="16">
        <f t="shared" si="9"/>
        <v>2.5859178529999997E-3</v>
      </c>
      <c r="F27" s="57">
        <f t="shared" si="7"/>
        <v>1903233</v>
      </c>
      <c r="G27" s="17"/>
      <c r="I27" s="1">
        <v>0.59726225081319995</v>
      </c>
      <c r="J27" s="1">
        <v>0.25859178532810001</v>
      </c>
      <c r="K27" s="1" t="s">
        <v>40</v>
      </c>
      <c r="L27" s="13">
        <v>379415000</v>
      </c>
      <c r="M27" s="27">
        <v>636548000</v>
      </c>
      <c r="N27" s="13">
        <v>404116000</v>
      </c>
      <c r="O27" s="27">
        <v>483154000</v>
      </c>
      <c r="P27" s="13"/>
      <c r="Q27" s="1">
        <v>379415</v>
      </c>
      <c r="R27" s="1">
        <v>636548</v>
      </c>
      <c r="S27" s="1">
        <v>404116</v>
      </c>
      <c r="T27" s="1">
        <v>483154</v>
      </c>
      <c r="V27" s="1">
        <f t="shared" si="8"/>
        <v>379415000</v>
      </c>
      <c r="W27" s="1">
        <f t="shared" si="8"/>
        <v>636548000</v>
      </c>
      <c r="X27" s="1">
        <f t="shared" si="8"/>
        <v>404116000</v>
      </c>
      <c r="Y27" s="1">
        <f t="shared" si="8"/>
        <v>483154000</v>
      </c>
    </row>
    <row r="28" spans="1:25" ht="19.5" customHeight="1">
      <c r="A28" s="25" t="s">
        <v>41</v>
      </c>
      <c r="B28" s="15">
        <v>76208</v>
      </c>
      <c r="C28" s="15">
        <v>20076</v>
      </c>
      <c r="D28" s="16">
        <f t="shared" si="6"/>
        <v>5.4249843990000005E-3</v>
      </c>
      <c r="E28" s="16">
        <f t="shared" si="9"/>
        <v>2.0788406209999999E-3</v>
      </c>
      <c r="F28" s="57">
        <f t="shared" si="7"/>
        <v>1670144</v>
      </c>
      <c r="G28" s="17"/>
      <c r="I28" s="1">
        <v>0.54249843994680003</v>
      </c>
      <c r="J28" s="1">
        <v>0.20788406207689999</v>
      </c>
      <c r="K28" s="1" t="s">
        <v>41</v>
      </c>
      <c r="L28" s="13">
        <v>330495000</v>
      </c>
      <c r="M28" s="27">
        <v>554462000</v>
      </c>
      <c r="N28" s="13">
        <v>352013000</v>
      </c>
      <c r="O28" s="27">
        <v>433174000</v>
      </c>
      <c r="P28" s="13"/>
      <c r="Q28" s="1">
        <v>330495</v>
      </c>
      <c r="R28" s="1">
        <v>554462</v>
      </c>
      <c r="S28" s="1">
        <v>352013</v>
      </c>
      <c r="T28" s="1">
        <v>433174</v>
      </c>
      <c r="V28" s="1">
        <f t="shared" si="8"/>
        <v>330495000</v>
      </c>
      <c r="W28" s="1">
        <f t="shared" si="8"/>
        <v>554462000</v>
      </c>
      <c r="X28" s="1">
        <f t="shared" si="8"/>
        <v>352013000</v>
      </c>
      <c r="Y28" s="1">
        <f t="shared" si="8"/>
        <v>433174000</v>
      </c>
    </row>
    <row r="29" spans="1:25" ht="19.5" customHeight="1">
      <c r="A29" s="28" t="s">
        <v>42</v>
      </c>
      <c r="B29" s="20">
        <v>115271</v>
      </c>
      <c r="C29" s="20">
        <v>30758</v>
      </c>
      <c r="D29" s="21">
        <f t="shared" si="6"/>
        <v>8.2057444979999998E-3</v>
      </c>
      <c r="E29" s="21">
        <f t="shared" si="9"/>
        <v>3.1849461950000002E-3</v>
      </c>
      <c r="F29" s="58">
        <f t="shared" si="7"/>
        <v>2580001</v>
      </c>
      <c r="G29" s="22"/>
      <c r="I29" s="1">
        <v>0.82057444980979999</v>
      </c>
      <c r="J29" s="1">
        <v>0.31849461951390001</v>
      </c>
      <c r="K29" s="1" t="s">
        <v>42</v>
      </c>
      <c r="L29" s="13">
        <v>514039000</v>
      </c>
      <c r="M29" s="27">
        <v>862387000</v>
      </c>
      <c r="N29" s="13">
        <v>547511000</v>
      </c>
      <c r="O29" s="27">
        <v>656064000</v>
      </c>
      <c r="P29" s="13"/>
      <c r="Q29" s="1">
        <v>514039</v>
      </c>
      <c r="R29" s="1">
        <v>862387</v>
      </c>
      <c r="S29" s="1">
        <v>547511</v>
      </c>
      <c r="T29" s="1">
        <v>656064</v>
      </c>
      <c r="V29" s="1">
        <f t="shared" si="8"/>
        <v>514039000</v>
      </c>
      <c r="W29" s="1">
        <f t="shared" si="8"/>
        <v>862387000</v>
      </c>
      <c r="X29" s="1">
        <f t="shared" si="8"/>
        <v>547511000</v>
      </c>
      <c r="Y29" s="1">
        <f t="shared" si="8"/>
        <v>656064000</v>
      </c>
    </row>
    <row r="30" spans="1:25" ht="19.5" customHeight="1">
      <c r="A30" s="25" t="s">
        <v>43</v>
      </c>
      <c r="B30" s="26">
        <v>70829</v>
      </c>
      <c r="C30" s="26">
        <v>27242</v>
      </c>
      <c r="D30" s="10">
        <f t="shared" si="6"/>
        <v>5.0420719609999996E-3</v>
      </c>
      <c r="E30" s="10">
        <f t="shared" si="9"/>
        <v>2.8208695049999999E-3</v>
      </c>
      <c r="F30" s="56">
        <f t="shared" si="7"/>
        <v>1647878</v>
      </c>
      <c r="G30" s="11"/>
      <c r="I30" s="1">
        <v>0.50420719613410003</v>
      </c>
      <c r="J30" s="1">
        <v>0.28208695054290001</v>
      </c>
      <c r="K30" s="1" t="s">
        <v>43</v>
      </c>
      <c r="L30" s="13">
        <v>327710000</v>
      </c>
      <c r="M30" s="27">
        <v>549839000</v>
      </c>
      <c r="N30" s="13">
        <v>349032000</v>
      </c>
      <c r="O30" s="27">
        <v>421297000</v>
      </c>
      <c r="P30" s="13"/>
      <c r="Q30" s="1">
        <v>327710</v>
      </c>
      <c r="R30" s="1">
        <v>549839</v>
      </c>
      <c r="S30" s="1">
        <v>349032</v>
      </c>
      <c r="T30" s="1">
        <v>421297</v>
      </c>
      <c r="V30" s="1">
        <f t="shared" si="8"/>
        <v>327710000</v>
      </c>
      <c r="W30" s="1">
        <f t="shared" si="8"/>
        <v>549839000</v>
      </c>
      <c r="X30" s="1">
        <f t="shared" si="8"/>
        <v>349032000</v>
      </c>
      <c r="Y30" s="1">
        <f t="shared" si="8"/>
        <v>421297000</v>
      </c>
    </row>
    <row r="31" spans="1:25" ht="19.5" customHeight="1">
      <c r="A31" s="25" t="s">
        <v>44</v>
      </c>
      <c r="B31" s="15">
        <v>146951</v>
      </c>
      <c r="C31" s="15">
        <v>65632</v>
      </c>
      <c r="D31" s="16">
        <f t="shared" si="6"/>
        <v>1.0460934317999999E-2</v>
      </c>
      <c r="E31" s="16">
        <f t="shared" si="9"/>
        <v>6.7960982079999996E-3</v>
      </c>
      <c r="F31" s="57">
        <f t="shared" si="7"/>
        <v>3477234</v>
      </c>
      <c r="G31" s="17"/>
      <c r="I31" s="1">
        <v>1.0460934317738</v>
      </c>
      <c r="J31" s="1">
        <v>0.67960982079260002</v>
      </c>
      <c r="K31" s="1" t="s">
        <v>44</v>
      </c>
      <c r="L31" s="13">
        <v>690180000</v>
      </c>
      <c r="M31" s="27">
        <v>1158057000</v>
      </c>
      <c r="N31" s="13">
        <v>735069000</v>
      </c>
      <c r="O31" s="27">
        <v>893928000</v>
      </c>
      <c r="P31" s="13"/>
      <c r="Q31" s="1">
        <v>690180</v>
      </c>
      <c r="R31" s="1">
        <v>1158057</v>
      </c>
      <c r="S31" s="1">
        <v>735069</v>
      </c>
      <c r="T31" s="1">
        <v>893928</v>
      </c>
      <c r="V31" s="1">
        <f t="shared" si="8"/>
        <v>690180000</v>
      </c>
      <c r="W31" s="1">
        <f t="shared" si="8"/>
        <v>1158057000</v>
      </c>
      <c r="X31" s="1">
        <f t="shared" si="8"/>
        <v>735069000</v>
      </c>
      <c r="Y31" s="1">
        <f t="shared" si="8"/>
        <v>893928000</v>
      </c>
    </row>
    <row r="32" spans="1:25" ht="19.5" customHeight="1">
      <c r="A32" s="25" t="s">
        <v>45</v>
      </c>
      <c r="B32" s="15">
        <v>93151</v>
      </c>
      <c r="C32" s="15">
        <v>24299</v>
      </c>
      <c r="D32" s="16">
        <f t="shared" si="6"/>
        <v>6.6310980710000004E-3</v>
      </c>
      <c r="E32" s="16">
        <f t="shared" si="9"/>
        <v>2.5161261329999999E-3</v>
      </c>
      <c r="F32" s="57">
        <f t="shared" si="7"/>
        <v>1981827</v>
      </c>
      <c r="G32" s="17"/>
      <c r="I32" s="1">
        <v>0.66310980710010003</v>
      </c>
      <c r="J32" s="1">
        <v>0.2516126132898</v>
      </c>
      <c r="K32" s="1" t="s">
        <v>45</v>
      </c>
      <c r="L32" s="13">
        <v>388178000</v>
      </c>
      <c r="M32" s="27">
        <v>651241000</v>
      </c>
      <c r="N32" s="13">
        <v>413452000</v>
      </c>
      <c r="O32" s="27">
        <v>528956000</v>
      </c>
      <c r="P32" s="13"/>
      <c r="Q32" s="1">
        <v>388178</v>
      </c>
      <c r="R32" s="1">
        <v>651241</v>
      </c>
      <c r="S32" s="1">
        <v>413452</v>
      </c>
      <c r="T32" s="1">
        <v>528956</v>
      </c>
      <c r="V32" s="1">
        <f t="shared" si="8"/>
        <v>388178000</v>
      </c>
      <c r="W32" s="1">
        <f t="shared" si="8"/>
        <v>651241000</v>
      </c>
      <c r="X32" s="1">
        <f t="shared" si="8"/>
        <v>413452000</v>
      </c>
      <c r="Y32" s="1">
        <f t="shared" si="8"/>
        <v>528956000</v>
      </c>
    </row>
    <row r="33" spans="1:25" ht="19.5" customHeight="1">
      <c r="A33" s="25" t="s">
        <v>46</v>
      </c>
      <c r="B33" s="59">
        <v>54326</v>
      </c>
      <c r="C33" s="29">
        <v>27018</v>
      </c>
      <c r="D33" s="16">
        <f t="shared" si="6"/>
        <v>3.8672803709999997E-3</v>
      </c>
      <c r="E33" s="16">
        <f t="shared" si="9"/>
        <v>2.7976746310000001E-3</v>
      </c>
      <c r="F33" s="60">
        <f t="shared" si="7"/>
        <v>1332493</v>
      </c>
      <c r="G33" s="30"/>
      <c r="I33" s="1">
        <v>0.38672803706370001</v>
      </c>
      <c r="J33" s="1">
        <v>0.27976746309990003</v>
      </c>
      <c r="K33" s="1" t="s">
        <v>46</v>
      </c>
      <c r="L33" s="13">
        <v>266103000</v>
      </c>
      <c r="M33" s="27">
        <v>446508000</v>
      </c>
      <c r="N33" s="13">
        <v>283407000</v>
      </c>
      <c r="O33" s="27">
        <v>336475000</v>
      </c>
      <c r="P33" s="13"/>
      <c r="Q33" s="1">
        <v>266103</v>
      </c>
      <c r="R33" s="1">
        <v>446508</v>
      </c>
      <c r="S33" s="1">
        <v>283407</v>
      </c>
      <c r="T33" s="1">
        <v>336475</v>
      </c>
      <c r="V33" s="1">
        <f t="shared" si="8"/>
        <v>266103000</v>
      </c>
      <c r="W33" s="1">
        <f t="shared" si="8"/>
        <v>446508000</v>
      </c>
      <c r="X33" s="1">
        <f t="shared" si="8"/>
        <v>283407000</v>
      </c>
      <c r="Y33" s="1">
        <f t="shared" si="8"/>
        <v>336475000</v>
      </c>
    </row>
    <row r="34" spans="1:25" ht="19.5" customHeight="1">
      <c r="A34" s="25" t="s">
        <v>47</v>
      </c>
      <c r="B34" s="59">
        <v>79292</v>
      </c>
      <c r="C34" s="29">
        <v>24907</v>
      </c>
      <c r="D34" s="16">
        <f t="shared" si="6"/>
        <v>5.6445237110000004E-3</v>
      </c>
      <c r="E34" s="16">
        <f t="shared" si="9"/>
        <v>2.5790836490000003E-3</v>
      </c>
      <c r="F34" s="60">
        <f t="shared" si="7"/>
        <v>1816565</v>
      </c>
      <c r="G34" s="30"/>
      <c r="I34" s="1">
        <v>0.56445237114549995</v>
      </c>
      <c r="J34" s="1">
        <v>0.25790836492079999</v>
      </c>
      <c r="K34" s="1" t="s">
        <v>47</v>
      </c>
      <c r="L34" s="13">
        <v>362589000</v>
      </c>
      <c r="M34" s="27">
        <v>608326000</v>
      </c>
      <c r="N34" s="13">
        <v>386192000</v>
      </c>
      <c r="O34" s="27">
        <v>459458000</v>
      </c>
      <c r="P34" s="13"/>
      <c r="Q34" s="1">
        <v>362589</v>
      </c>
      <c r="R34" s="1">
        <v>608326</v>
      </c>
      <c r="S34" s="1">
        <v>386192</v>
      </c>
      <c r="T34" s="1">
        <v>459458</v>
      </c>
      <c r="V34" s="1">
        <f t="shared" si="8"/>
        <v>362589000</v>
      </c>
      <c r="W34" s="1">
        <f t="shared" si="8"/>
        <v>608326000</v>
      </c>
      <c r="X34" s="1">
        <f t="shared" si="8"/>
        <v>386192000</v>
      </c>
      <c r="Y34" s="1">
        <f t="shared" si="8"/>
        <v>459458000</v>
      </c>
    </row>
    <row r="35" spans="1:25" ht="19.5" customHeight="1">
      <c r="A35" s="28" t="s">
        <v>48</v>
      </c>
      <c r="B35" s="59">
        <v>207388</v>
      </c>
      <c r="C35" s="29">
        <v>52016</v>
      </c>
      <c r="D35" s="21">
        <f t="shared" si="6"/>
        <v>1.4763235679E-2</v>
      </c>
      <c r="E35" s="21">
        <f t="shared" si="9"/>
        <v>5.3861811979999995E-3</v>
      </c>
      <c r="F35" s="60">
        <f t="shared" si="7"/>
        <v>4468009</v>
      </c>
      <c r="G35" s="30"/>
      <c r="I35" s="23">
        <v>1.4763235679153</v>
      </c>
      <c r="J35" s="23">
        <v>0.5386181197944</v>
      </c>
      <c r="K35" s="23" t="s">
        <v>48</v>
      </c>
      <c r="L35" s="24">
        <v>880335000</v>
      </c>
      <c r="M35" s="31">
        <v>1476904000</v>
      </c>
      <c r="N35" s="24">
        <v>937658000</v>
      </c>
      <c r="O35" s="31">
        <v>1173112000</v>
      </c>
      <c r="P35" s="13"/>
      <c r="Q35" s="1">
        <v>880335</v>
      </c>
      <c r="R35" s="1">
        <v>1476904</v>
      </c>
      <c r="S35" s="1">
        <v>937658</v>
      </c>
      <c r="T35" s="1">
        <v>1173112</v>
      </c>
      <c r="V35" s="1">
        <f t="shared" si="8"/>
        <v>880335000</v>
      </c>
      <c r="W35" s="1">
        <f t="shared" si="8"/>
        <v>1476904000</v>
      </c>
      <c r="X35" s="1">
        <f t="shared" si="8"/>
        <v>937658000</v>
      </c>
      <c r="Y35" s="1">
        <f t="shared" si="8"/>
        <v>1173112000</v>
      </c>
    </row>
    <row r="36" spans="1:25" ht="19.5" customHeight="1">
      <c r="A36" s="25" t="s">
        <v>49</v>
      </c>
      <c r="B36" s="61">
        <v>31765</v>
      </c>
      <c r="C36" s="32">
        <v>22032</v>
      </c>
      <c r="D36" s="10">
        <f t="shared" si="6"/>
        <v>2.2612406760000002E-3</v>
      </c>
      <c r="E36" s="10">
        <f t="shared" si="9"/>
        <v>2.2813815779999997E-3</v>
      </c>
      <c r="F36" s="62">
        <f t="shared" si="7"/>
        <v>842633</v>
      </c>
      <c r="G36" s="33"/>
      <c r="I36" s="1">
        <v>0.2261240676163</v>
      </c>
      <c r="J36" s="1">
        <v>0.22813815778429999</v>
      </c>
      <c r="K36" s="1" t="s">
        <v>49</v>
      </c>
      <c r="L36" s="13">
        <v>168927000</v>
      </c>
      <c r="M36" s="27">
        <v>283483000</v>
      </c>
      <c r="N36" s="13">
        <v>179901000</v>
      </c>
      <c r="O36" s="27">
        <v>210322000</v>
      </c>
      <c r="P36" s="13"/>
      <c r="Q36" s="1">
        <v>168927</v>
      </c>
      <c r="R36" s="1">
        <v>283483</v>
      </c>
      <c r="S36" s="1">
        <v>179901</v>
      </c>
      <c r="T36" s="1">
        <v>210322</v>
      </c>
      <c r="V36" s="1">
        <f t="shared" si="8"/>
        <v>168927000</v>
      </c>
      <c r="W36" s="1">
        <f t="shared" si="8"/>
        <v>283483000</v>
      </c>
      <c r="X36" s="1">
        <f t="shared" si="8"/>
        <v>179901000</v>
      </c>
      <c r="Y36" s="1">
        <f t="shared" si="8"/>
        <v>210322000</v>
      </c>
    </row>
    <row r="37" spans="1:25" ht="19.5" customHeight="1">
      <c r="A37" s="25" t="s">
        <v>50</v>
      </c>
      <c r="B37" s="59">
        <v>16958</v>
      </c>
      <c r="C37" s="29">
        <v>9674</v>
      </c>
      <c r="D37" s="16">
        <f t="shared" si="6"/>
        <v>1.20718147E-3</v>
      </c>
      <c r="E37" s="16">
        <f t="shared" si="9"/>
        <v>1.001728639E-3</v>
      </c>
      <c r="F37" s="60">
        <f t="shared" si="7"/>
        <v>426468</v>
      </c>
      <c r="G37" s="30"/>
      <c r="I37" s="1">
        <v>0.1207181469743</v>
      </c>
      <c r="J37" s="1">
        <v>0.1001728639436</v>
      </c>
      <c r="K37" s="1" t="s">
        <v>50</v>
      </c>
      <c r="L37" s="13">
        <v>85154000</v>
      </c>
      <c r="M37" s="27">
        <v>142892000</v>
      </c>
      <c r="N37" s="13">
        <v>90690000</v>
      </c>
      <c r="O37" s="27">
        <v>107732000</v>
      </c>
      <c r="P37" s="13"/>
      <c r="Q37" s="1">
        <v>85154</v>
      </c>
      <c r="R37" s="1">
        <v>142892</v>
      </c>
      <c r="S37" s="1">
        <v>90690</v>
      </c>
      <c r="T37" s="1">
        <v>107732</v>
      </c>
      <c r="V37" s="1">
        <f t="shared" si="8"/>
        <v>85154000</v>
      </c>
      <c r="W37" s="1">
        <f t="shared" si="8"/>
        <v>142892000</v>
      </c>
      <c r="X37" s="1">
        <f t="shared" si="8"/>
        <v>90690000</v>
      </c>
      <c r="Y37" s="1">
        <f t="shared" si="8"/>
        <v>107732000</v>
      </c>
    </row>
    <row r="38" spans="1:25" ht="19.5" customHeight="1">
      <c r="A38" s="25" t="s">
        <v>51</v>
      </c>
      <c r="B38" s="59">
        <v>2003</v>
      </c>
      <c r="C38" s="29">
        <v>962</v>
      </c>
      <c r="D38" s="16">
        <f t="shared" si="6"/>
        <v>1.4258665400000001E-4</v>
      </c>
      <c r="E38" s="16">
        <f t="shared" si="9"/>
        <v>9.9613701999999997E-5</v>
      </c>
      <c r="F38" s="60">
        <f t="shared" si="7"/>
        <v>51082</v>
      </c>
      <c r="G38" s="30"/>
      <c r="I38" s="1">
        <v>1.4258665431600001E-2</v>
      </c>
      <c r="J38" s="1">
        <v>9.9613701791999992E-3</v>
      </c>
      <c r="K38" s="1" t="s">
        <v>51</v>
      </c>
      <c r="L38" s="13">
        <v>10353000</v>
      </c>
      <c r="M38" s="27">
        <v>17372000</v>
      </c>
      <c r="N38" s="13">
        <v>11027000</v>
      </c>
      <c r="O38" s="27">
        <v>12330000</v>
      </c>
      <c r="P38" s="13"/>
      <c r="Q38" s="1">
        <v>10353</v>
      </c>
      <c r="R38" s="1">
        <v>17372</v>
      </c>
      <c r="S38" s="1">
        <v>11027</v>
      </c>
      <c r="T38" s="1">
        <v>12330</v>
      </c>
      <c r="V38" s="1">
        <f t="shared" si="8"/>
        <v>10353000</v>
      </c>
      <c r="W38" s="1">
        <f t="shared" si="8"/>
        <v>17372000</v>
      </c>
      <c r="X38" s="1">
        <f t="shared" si="8"/>
        <v>11027000</v>
      </c>
      <c r="Y38" s="1">
        <f t="shared" si="8"/>
        <v>12330000</v>
      </c>
    </row>
    <row r="39" spans="1:25" ht="19.5" customHeight="1">
      <c r="A39" s="28" t="s">
        <v>52</v>
      </c>
      <c r="B39" s="63">
        <v>4750</v>
      </c>
      <c r="C39" s="34">
        <v>2415</v>
      </c>
      <c r="D39" s="21">
        <f t="shared" si="6"/>
        <v>3.3813609999999998E-4</v>
      </c>
      <c r="E39" s="21">
        <f t="shared" si="9"/>
        <v>2.5006974000000003E-4</v>
      </c>
      <c r="F39" s="64">
        <f t="shared" si="7"/>
        <v>122182</v>
      </c>
      <c r="G39" s="35"/>
      <c r="I39" s="1">
        <v>3.3813609985100003E-2</v>
      </c>
      <c r="J39" s="1">
        <v>2.5006973994600001E-2</v>
      </c>
      <c r="K39" s="1" t="s">
        <v>52</v>
      </c>
      <c r="L39" s="13">
        <v>24752000</v>
      </c>
      <c r="M39" s="27">
        <v>41534000</v>
      </c>
      <c r="N39" s="13">
        <v>26363000</v>
      </c>
      <c r="O39" s="27">
        <v>29533000</v>
      </c>
      <c r="P39" s="13"/>
      <c r="Q39" s="1">
        <v>24752</v>
      </c>
      <c r="R39" s="1">
        <v>41534</v>
      </c>
      <c r="S39" s="1">
        <v>26363</v>
      </c>
      <c r="T39" s="1">
        <v>29533</v>
      </c>
      <c r="V39" s="1">
        <f t="shared" si="8"/>
        <v>24752000</v>
      </c>
      <c r="W39" s="1">
        <f t="shared" si="8"/>
        <v>41534000</v>
      </c>
      <c r="X39" s="1">
        <f t="shared" si="8"/>
        <v>26363000</v>
      </c>
      <c r="Y39" s="1">
        <f t="shared" si="8"/>
        <v>29533000</v>
      </c>
    </row>
    <row r="40" spans="1:25" ht="19.5" customHeight="1">
      <c r="A40" s="25" t="s">
        <v>53</v>
      </c>
      <c r="B40" s="59">
        <v>7102</v>
      </c>
      <c r="C40" s="29">
        <v>3664</v>
      </c>
      <c r="D40" s="10">
        <f t="shared" si="6"/>
        <v>5.0556685899999997E-4</v>
      </c>
      <c r="E40" s="10">
        <f t="shared" si="9"/>
        <v>3.79401875E-4</v>
      </c>
      <c r="F40" s="60">
        <f t="shared" si="7"/>
        <v>183994</v>
      </c>
      <c r="G40" s="30"/>
      <c r="I40" s="1">
        <v>5.0556685918799998E-2</v>
      </c>
      <c r="J40" s="1">
        <v>3.79401874601E-2</v>
      </c>
      <c r="K40" s="1" t="s">
        <v>53</v>
      </c>
      <c r="L40" s="13">
        <v>37329000</v>
      </c>
      <c r="M40" s="27">
        <v>62635000</v>
      </c>
      <c r="N40" s="13">
        <v>39756000</v>
      </c>
      <c r="O40" s="27">
        <v>44274000</v>
      </c>
      <c r="P40" s="13"/>
      <c r="Q40" s="1">
        <v>37329</v>
      </c>
      <c r="R40" s="1">
        <v>62635</v>
      </c>
      <c r="S40" s="1">
        <v>39756</v>
      </c>
      <c r="T40" s="1">
        <v>44274</v>
      </c>
      <c r="V40" s="1">
        <f t="shared" si="8"/>
        <v>37329000</v>
      </c>
      <c r="W40" s="1">
        <f t="shared" si="8"/>
        <v>62635000</v>
      </c>
      <c r="X40" s="1">
        <f t="shared" si="8"/>
        <v>39756000</v>
      </c>
      <c r="Y40" s="1">
        <f t="shared" si="8"/>
        <v>44274000</v>
      </c>
    </row>
    <row r="41" spans="1:25" ht="19.5" customHeight="1">
      <c r="A41" s="25" t="s">
        <v>54</v>
      </c>
      <c r="B41" s="59">
        <v>327</v>
      </c>
      <c r="C41" s="29">
        <v>204</v>
      </c>
      <c r="D41" s="16">
        <f t="shared" si="6"/>
        <v>2.3278001000000003E-5</v>
      </c>
      <c r="E41" s="16">
        <f t="shared" si="9"/>
        <v>2.1123903000000001E-5</v>
      </c>
      <c r="F41" s="60">
        <f t="shared" si="7"/>
        <v>8373</v>
      </c>
      <c r="G41" s="30"/>
      <c r="I41" s="1">
        <v>2.3278000978999998E-3</v>
      </c>
      <c r="J41" s="1">
        <v>2.1123903498000002E-3</v>
      </c>
      <c r="K41" s="1" t="s">
        <v>54</v>
      </c>
      <c r="L41" s="13">
        <v>1672000</v>
      </c>
      <c r="M41" s="27">
        <v>2806000</v>
      </c>
      <c r="N41" s="13">
        <v>1780000</v>
      </c>
      <c r="O41" s="27">
        <v>2115000</v>
      </c>
      <c r="P41" s="13"/>
      <c r="Q41" s="1">
        <v>1672</v>
      </c>
      <c r="R41" s="1">
        <v>2806</v>
      </c>
      <c r="S41" s="1">
        <v>1780</v>
      </c>
      <c r="T41" s="1">
        <v>2115</v>
      </c>
      <c r="V41" s="1">
        <f t="shared" si="8"/>
        <v>1672000</v>
      </c>
      <c r="W41" s="1">
        <f t="shared" si="8"/>
        <v>2806000</v>
      </c>
      <c r="X41" s="1">
        <f t="shared" si="8"/>
        <v>1780000</v>
      </c>
      <c r="Y41" s="1">
        <f t="shared" si="8"/>
        <v>2115000</v>
      </c>
    </row>
    <row r="42" spans="1:25" ht="19.5" customHeight="1">
      <c r="A42" s="25" t="s">
        <v>55</v>
      </c>
      <c r="B42" s="59">
        <v>2441</v>
      </c>
      <c r="C42" s="29">
        <v>1439</v>
      </c>
      <c r="D42" s="16">
        <f t="shared" si="6"/>
        <v>1.7376636199999999E-4</v>
      </c>
      <c r="E42" s="16">
        <f t="shared" si="9"/>
        <v>1.49006359E-4</v>
      </c>
      <c r="F42" s="60">
        <f t="shared" si="7"/>
        <v>65309</v>
      </c>
      <c r="G42" s="30"/>
      <c r="I42" s="1">
        <v>1.7376636204900001E-2</v>
      </c>
      <c r="J42" s="1">
        <v>1.49006358502E-2</v>
      </c>
      <c r="K42" s="1" t="s">
        <v>55</v>
      </c>
      <c r="L42" s="13">
        <v>13278000</v>
      </c>
      <c r="M42" s="27">
        <v>22282000</v>
      </c>
      <c r="N42" s="13">
        <v>14141000</v>
      </c>
      <c r="O42" s="27">
        <v>15608000</v>
      </c>
      <c r="P42" s="13"/>
      <c r="Q42" s="1">
        <v>13278</v>
      </c>
      <c r="R42" s="1">
        <v>22282</v>
      </c>
      <c r="S42" s="1">
        <v>14141</v>
      </c>
      <c r="T42" s="1">
        <v>15608</v>
      </c>
      <c r="V42" s="1">
        <f t="shared" si="8"/>
        <v>13278000</v>
      </c>
      <c r="W42" s="1">
        <f t="shared" si="8"/>
        <v>22282000</v>
      </c>
      <c r="X42" s="1">
        <f t="shared" si="8"/>
        <v>14141000</v>
      </c>
      <c r="Y42" s="1">
        <f t="shared" si="8"/>
        <v>15608000</v>
      </c>
    </row>
    <row r="43" spans="1:25" ht="19.5" customHeight="1">
      <c r="A43" s="25" t="s">
        <v>56</v>
      </c>
      <c r="B43" s="59">
        <v>1855</v>
      </c>
      <c r="C43" s="29">
        <v>983</v>
      </c>
      <c r="D43" s="16">
        <f t="shared" si="6"/>
        <v>1.3205104500000001E-4</v>
      </c>
      <c r="E43" s="16">
        <f t="shared" si="9"/>
        <v>1.0178822100000001E-4</v>
      </c>
      <c r="F43" s="60">
        <f t="shared" si="7"/>
        <v>45765</v>
      </c>
      <c r="G43" s="30"/>
      <c r="I43" s="1">
        <v>1.3205104531E-2</v>
      </c>
      <c r="J43" s="1">
        <v>1.01788221269E-2</v>
      </c>
      <c r="K43" s="1" t="s">
        <v>56</v>
      </c>
      <c r="L43" s="13">
        <v>9122000</v>
      </c>
      <c r="M43" s="27">
        <v>15308000</v>
      </c>
      <c r="N43" s="13">
        <v>9715000</v>
      </c>
      <c r="O43" s="27">
        <v>11620000</v>
      </c>
      <c r="P43" s="13"/>
      <c r="Q43" s="1">
        <v>9122</v>
      </c>
      <c r="R43" s="1">
        <v>15308</v>
      </c>
      <c r="S43" s="1">
        <v>9715</v>
      </c>
      <c r="T43" s="1">
        <v>11620</v>
      </c>
      <c r="V43" s="1">
        <f t="shared" si="8"/>
        <v>9122000</v>
      </c>
      <c r="W43" s="1">
        <f t="shared" si="8"/>
        <v>15308000</v>
      </c>
      <c r="X43" s="1">
        <f t="shared" si="8"/>
        <v>9715000</v>
      </c>
      <c r="Y43" s="1">
        <f t="shared" si="8"/>
        <v>11620000</v>
      </c>
    </row>
    <row r="44" spans="1:25" ht="19.5" customHeight="1">
      <c r="A44" s="25" t="s">
        <v>57</v>
      </c>
      <c r="B44" s="59">
        <v>2273</v>
      </c>
      <c r="C44" s="29">
        <v>1416</v>
      </c>
      <c r="D44" s="16">
        <f t="shared" si="6"/>
        <v>1.61807022E-4</v>
      </c>
      <c r="E44" s="16">
        <f t="shared" si="9"/>
        <v>1.46624742E-4</v>
      </c>
      <c r="F44" s="60">
        <f t="shared" si="7"/>
        <v>60284</v>
      </c>
      <c r="G44" s="30"/>
      <c r="I44" s="1">
        <v>1.6180702209699999E-2</v>
      </c>
      <c r="J44" s="1">
        <v>1.46624741931E-2</v>
      </c>
      <c r="K44" s="1" t="s">
        <v>57</v>
      </c>
      <c r="L44" s="13">
        <v>12178000</v>
      </c>
      <c r="M44" s="27">
        <v>20437000</v>
      </c>
      <c r="N44" s="13">
        <v>12970000</v>
      </c>
      <c r="O44" s="27">
        <v>14699000</v>
      </c>
      <c r="P44" s="13"/>
      <c r="Q44" s="1">
        <v>12178</v>
      </c>
      <c r="R44" s="1">
        <v>20437</v>
      </c>
      <c r="S44" s="1">
        <v>12970</v>
      </c>
      <c r="T44" s="1">
        <v>14699</v>
      </c>
      <c r="V44" s="1">
        <f t="shared" si="8"/>
        <v>12178000</v>
      </c>
      <c r="W44" s="1">
        <f t="shared" si="8"/>
        <v>20437000</v>
      </c>
      <c r="X44" s="1">
        <f t="shared" si="8"/>
        <v>12970000</v>
      </c>
      <c r="Y44" s="1">
        <f t="shared" si="8"/>
        <v>14699000</v>
      </c>
    </row>
    <row r="45" spans="1:25" ht="19.5" customHeight="1">
      <c r="A45" s="25" t="s">
        <v>58</v>
      </c>
      <c r="B45" s="59">
        <v>323</v>
      </c>
      <c r="C45" s="29">
        <v>213</v>
      </c>
      <c r="D45" s="16">
        <f t="shared" si="6"/>
        <v>2.2993254999999999E-5</v>
      </c>
      <c r="E45" s="16">
        <f t="shared" si="9"/>
        <v>2.2055839999999999E-5</v>
      </c>
      <c r="F45" s="60">
        <f t="shared" si="7"/>
        <v>8397</v>
      </c>
      <c r="G45" s="30"/>
      <c r="I45" s="1">
        <v>2.2993254789E-3</v>
      </c>
      <c r="J45" s="1">
        <v>2.2055840416999998E-3</v>
      </c>
      <c r="K45" s="1" t="s">
        <v>58</v>
      </c>
      <c r="L45" s="13">
        <v>1678000</v>
      </c>
      <c r="M45" s="27">
        <v>2818000</v>
      </c>
      <c r="N45" s="13">
        <v>1788000</v>
      </c>
      <c r="O45" s="27">
        <v>2113000</v>
      </c>
      <c r="P45" s="13"/>
      <c r="Q45" s="1">
        <v>1678</v>
      </c>
      <c r="R45" s="1">
        <v>2818</v>
      </c>
      <c r="S45" s="1">
        <v>1788</v>
      </c>
      <c r="T45" s="1">
        <v>2113</v>
      </c>
      <c r="V45" s="1">
        <f t="shared" si="8"/>
        <v>1678000</v>
      </c>
      <c r="W45" s="1">
        <f t="shared" si="8"/>
        <v>2818000</v>
      </c>
      <c r="X45" s="1">
        <f t="shared" si="8"/>
        <v>1788000</v>
      </c>
      <c r="Y45" s="1">
        <f t="shared" si="8"/>
        <v>2113000</v>
      </c>
    </row>
    <row r="46" spans="1:25" ht="19.5" customHeight="1">
      <c r="A46" s="25" t="s">
        <v>59</v>
      </c>
      <c r="B46" s="59">
        <v>7042</v>
      </c>
      <c r="C46" s="29">
        <v>3509</v>
      </c>
      <c r="D46" s="16">
        <f t="shared" si="6"/>
        <v>5.0129566600000007E-4</v>
      </c>
      <c r="E46" s="16">
        <f t="shared" si="9"/>
        <v>3.6335185E-4</v>
      </c>
      <c r="F46" s="60">
        <f t="shared" si="7"/>
        <v>178369</v>
      </c>
      <c r="G46" s="30"/>
      <c r="I46" s="1">
        <v>5.0129566634799998E-2</v>
      </c>
      <c r="J46" s="1">
        <v>3.63351849884E-2</v>
      </c>
      <c r="K46" s="1" t="s">
        <v>59</v>
      </c>
      <c r="L46" s="13">
        <v>35998000</v>
      </c>
      <c r="M46" s="27">
        <v>60403000</v>
      </c>
      <c r="N46" s="13">
        <v>38339000</v>
      </c>
      <c r="O46" s="27">
        <v>43629000</v>
      </c>
      <c r="P46" s="13"/>
      <c r="Q46" s="1">
        <v>35998</v>
      </c>
      <c r="R46" s="1">
        <v>60403</v>
      </c>
      <c r="S46" s="1">
        <v>38339</v>
      </c>
      <c r="T46" s="1">
        <v>43629</v>
      </c>
      <c r="V46" s="1">
        <f t="shared" si="8"/>
        <v>35998000</v>
      </c>
      <c r="W46" s="1">
        <f t="shared" si="8"/>
        <v>60403000</v>
      </c>
      <c r="X46" s="1">
        <f t="shared" si="8"/>
        <v>38339000</v>
      </c>
      <c r="Y46" s="1">
        <f t="shared" si="8"/>
        <v>43629000</v>
      </c>
    </row>
    <row r="47" spans="1:25" ht="19.5" customHeight="1">
      <c r="A47" s="25" t="s">
        <v>60</v>
      </c>
      <c r="B47" s="59">
        <v>169</v>
      </c>
      <c r="C47" s="29">
        <v>140</v>
      </c>
      <c r="D47" s="16">
        <f t="shared" si="6"/>
        <v>1.2030526000000001E-5</v>
      </c>
      <c r="E47" s="16">
        <f t="shared" si="9"/>
        <v>1.4496797E-5</v>
      </c>
      <c r="F47" s="60">
        <f t="shared" si="7"/>
        <v>4669</v>
      </c>
      <c r="G47" s="30"/>
      <c r="I47" s="1">
        <v>1.2030526498999999E-3</v>
      </c>
      <c r="J47" s="1">
        <v>1.4496796518E-3</v>
      </c>
      <c r="K47" s="1" t="s">
        <v>60</v>
      </c>
      <c r="L47" s="13">
        <v>935000</v>
      </c>
      <c r="M47" s="27">
        <v>1570000</v>
      </c>
      <c r="N47" s="13">
        <v>996000</v>
      </c>
      <c r="O47" s="27">
        <v>1168000</v>
      </c>
      <c r="P47" s="13"/>
      <c r="Q47" s="1">
        <v>935</v>
      </c>
      <c r="R47" s="1">
        <v>1570</v>
      </c>
      <c r="S47" s="1">
        <v>996</v>
      </c>
      <c r="T47" s="1">
        <v>1168</v>
      </c>
      <c r="V47" s="1">
        <f t="shared" si="8"/>
        <v>935000</v>
      </c>
      <c r="W47" s="1">
        <f t="shared" si="8"/>
        <v>1570000</v>
      </c>
      <c r="X47" s="1">
        <f t="shared" si="8"/>
        <v>996000</v>
      </c>
      <c r="Y47" s="1">
        <f t="shared" si="8"/>
        <v>1168000</v>
      </c>
    </row>
    <row r="48" spans="1:25" ht="19.5" customHeight="1" thickBot="1">
      <c r="A48" s="36" t="s">
        <v>61</v>
      </c>
      <c r="B48" s="65">
        <v>2929</v>
      </c>
      <c r="C48" s="37">
        <v>1865</v>
      </c>
      <c r="D48" s="16">
        <f t="shared" si="6"/>
        <v>2.0850539700000001E-4</v>
      </c>
      <c r="E48" s="38">
        <f t="shared" si="9"/>
        <v>1.93118039E-4</v>
      </c>
      <c r="F48" s="66">
        <f t="shared" si="7"/>
        <v>75395</v>
      </c>
      <c r="G48" s="39"/>
      <c r="I48" s="1">
        <v>2.0850539715000001E-2</v>
      </c>
      <c r="J48" s="1">
        <v>1.9311803933700002E-2</v>
      </c>
      <c r="K48" s="1" t="s">
        <v>61</v>
      </c>
      <c r="L48" s="13">
        <v>15058000</v>
      </c>
      <c r="M48" s="27">
        <v>25270000</v>
      </c>
      <c r="N48" s="13">
        <v>16037000</v>
      </c>
      <c r="O48" s="27">
        <v>19030000</v>
      </c>
      <c r="P48" s="13"/>
      <c r="Q48" s="1">
        <v>15058</v>
      </c>
      <c r="R48" s="1">
        <v>25270</v>
      </c>
      <c r="S48" s="1">
        <v>16037</v>
      </c>
      <c r="T48" s="1">
        <v>19030</v>
      </c>
      <c r="V48" s="1">
        <f t="shared" si="8"/>
        <v>15058000</v>
      </c>
      <c r="W48" s="1">
        <f t="shared" si="8"/>
        <v>25270000</v>
      </c>
      <c r="X48" s="1">
        <f t="shared" si="8"/>
        <v>16037000</v>
      </c>
      <c r="Y48" s="1">
        <f t="shared" si="8"/>
        <v>19030000</v>
      </c>
    </row>
    <row r="49" spans="1:13">
      <c r="A49" s="40" t="s">
        <v>62</v>
      </c>
      <c r="D49" s="42"/>
      <c r="F49" s="43"/>
      <c r="M49" s="27"/>
    </row>
  </sheetData>
  <mergeCells count="6">
    <mergeCell ref="A1:F1"/>
    <mergeCell ref="F2:G2"/>
    <mergeCell ref="A3:A4"/>
    <mergeCell ref="B3:C3"/>
    <mergeCell ref="D3:E3"/>
    <mergeCell ref="F3:G4"/>
  </mergeCells>
  <phoneticPr fontId="9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〇(4)ｻ</vt:lpstr>
      <vt:lpstr>'〇(4)ｻ'!Print_Area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2023-08-18T05:40:18Z</cp:lastPrinted>
  <dcterms:created xsi:type="dcterms:W3CDTF">2023-05-16T07:20:37Z</dcterms:created>
  <dcterms:modified xsi:type="dcterms:W3CDTF">2023-08-18T05:40:23Z</dcterms:modified>
</cp:coreProperties>
</file>