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gyousei-k\06　庶務担当\10　印刷物・発行物\02_東京都区市町村年報\★区市町村年報2023\7-3_修正原稿取りまとめ\Ⅱ財政\"/>
    </mc:Choice>
  </mc:AlternateContent>
  <bookViews>
    <workbookView xWindow="0" yWindow="0" windowWidth="23040" windowHeight="8520"/>
  </bookViews>
  <sheets>
    <sheet name="(3)ｱ" sheetId="1" r:id="rId1"/>
  </sheets>
  <definedNames>
    <definedName name="_２①_下水道" localSheetId="0">#REF!</definedName>
    <definedName name="_２①_下水道">#REF!</definedName>
    <definedName name="a">#REF!</definedName>
    <definedName name="itiran" localSheetId="0">#REF!</definedName>
    <definedName name="itiran">#REF!</definedName>
    <definedName name="_xlnm.Print_Area" localSheetId="0">'(3)ｱ'!$B$1:$K$54</definedName>
    <definedName name="_xlnm.Print_Area">#REF!</definedName>
    <definedName name="X01Y01_50" localSheetId="0">#REF!</definedName>
    <definedName name="X01Y01_50">#REF!</definedName>
    <definedName name="X01Y02_50" localSheetId="0">#REF!</definedName>
    <definedName name="X01Y02_50">#REF!</definedName>
    <definedName name="X01Y03_50" localSheetId="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Z_BBDF70AB_C71B_4DED_B173_F4A51928C524_.wvu.Cols" localSheetId="0" hidden="1">'(3)ｱ'!$A:$A,'(3)ｱ'!$IW:$IW,'(3)ｱ'!$JH:$JH,'(3)ｱ'!$SS:$SS,'(3)ｱ'!$TD:$TD,'(3)ｱ'!$ACO:$ACO,'(3)ｱ'!$ACZ:$ACZ,'(3)ｱ'!$AMK:$AMK,'(3)ｱ'!$AMV:$AMV,'(3)ｱ'!$AWG:$AWG,'(3)ｱ'!$AWR:$AWR,'(3)ｱ'!$BGC:$BGC,'(3)ｱ'!$BGN:$BGN,'(3)ｱ'!$BPY:$BPY,'(3)ｱ'!$BQJ:$BQJ,'(3)ｱ'!$BZU:$BZU,'(3)ｱ'!$CAF:$CAF,'(3)ｱ'!$CJQ:$CJQ,'(3)ｱ'!$CKB:$CKB,'(3)ｱ'!$CTM:$CTM,'(3)ｱ'!$CTX:$CTX,'(3)ｱ'!$DDI:$DDI,'(3)ｱ'!$DDT:$DDT,'(3)ｱ'!$DNE:$DNE,'(3)ｱ'!$DNP:$DNP,'(3)ｱ'!$DXA:$DXA,'(3)ｱ'!$DXL:$DXL,'(3)ｱ'!$EGW:$EGW,'(3)ｱ'!$EHH:$EHH,'(3)ｱ'!$EQS:$EQS,'(3)ｱ'!$ERD:$ERD,'(3)ｱ'!$FAO:$FAO,'(3)ｱ'!$FAZ:$FAZ,'(3)ｱ'!$FKK:$FKK,'(3)ｱ'!$FKV:$FKV,'(3)ｱ'!$FUG:$FUG,'(3)ｱ'!$FUR:$FUR,'(3)ｱ'!$GEC:$GEC,'(3)ｱ'!$GEN:$GEN,'(3)ｱ'!$GNY:$GNY,'(3)ｱ'!$GOJ:$GOJ,'(3)ｱ'!$GXU:$GXU,'(3)ｱ'!$GYF:$GYF,'(3)ｱ'!$HHQ:$HHQ,'(3)ｱ'!$HIB:$HIB,'(3)ｱ'!$HRM:$HRM,'(3)ｱ'!$HRX:$HRX,'(3)ｱ'!$IBI:$IBI,'(3)ｱ'!$IBT:$IBT,'(3)ｱ'!$ILE:$ILE,'(3)ｱ'!$ILP:$ILP,'(3)ｱ'!$IVA:$IVA,'(3)ｱ'!$IVL:$IVL,'(3)ｱ'!$JEW:$JEW,'(3)ｱ'!$JFH:$JFH,'(3)ｱ'!$JOS:$JOS,'(3)ｱ'!$JPD:$JPD,'(3)ｱ'!$JYO:$JYO,'(3)ｱ'!$JYZ:$JYZ,'(3)ｱ'!$KIK:$KIK,'(3)ｱ'!$KIV:$KIV,'(3)ｱ'!$KSG:$KSG,'(3)ｱ'!$KSR:$KSR,'(3)ｱ'!$LCC:$LCC,'(3)ｱ'!$LCN:$LCN,'(3)ｱ'!$LLY:$LLY,'(3)ｱ'!$LMJ:$LMJ,'(3)ｱ'!$LVU:$LVU,'(3)ｱ'!$LWF:$LWF,'(3)ｱ'!$MFQ:$MFQ,'(3)ｱ'!$MGB:$MGB,'(3)ｱ'!$MPM:$MPM,'(3)ｱ'!$MPX:$MPX,'(3)ｱ'!$MZI:$MZI,'(3)ｱ'!$MZT:$MZT,'(3)ｱ'!$NJE:$NJE,'(3)ｱ'!$NJP:$NJP,'(3)ｱ'!$NTA:$NTA,'(3)ｱ'!$NTL:$NTL,'(3)ｱ'!$OCW:$OCW,'(3)ｱ'!$ODH:$ODH,'(3)ｱ'!$OMS:$OMS,'(3)ｱ'!$OND:$OND,'(3)ｱ'!$OWO:$OWO,'(3)ｱ'!$OWZ:$OWZ,'(3)ｱ'!$PGK:$PGK,'(3)ｱ'!$PGV:$PGV,'(3)ｱ'!$PQG:$PQG,'(3)ｱ'!$PQR:$PQR,'(3)ｱ'!$QAC:$QAC,'(3)ｱ'!$QAN:$QAN,'(3)ｱ'!$QJY:$QJY,'(3)ｱ'!$QKJ:$QKJ,'(3)ｱ'!$QTU:$QTU,'(3)ｱ'!$QUF:$QUF,'(3)ｱ'!$RDQ:$RDQ,'(3)ｱ'!$REB:$REB,'(3)ｱ'!$RNM:$RNM,'(3)ｱ'!$RNX:$RNX,'(3)ｱ'!$RXI:$RXI,'(3)ｱ'!$RXT:$RXT,'(3)ｱ'!$SHE:$SHE,'(3)ｱ'!$SHP:$SHP,'(3)ｱ'!$SRA:$SRA,'(3)ｱ'!$SRL:$SRL,'(3)ｱ'!$TAW:$TAW,'(3)ｱ'!$TBH:$TBH,'(3)ｱ'!$TKS:$TKS,'(3)ｱ'!$TLD:$TLD,'(3)ｱ'!$TUO:$TUO,'(3)ｱ'!$TUZ:$TUZ,'(3)ｱ'!$UEK:$UEK,'(3)ｱ'!$UEV:$UEV,'(3)ｱ'!$UOG:$UOG,'(3)ｱ'!$UOR:$UOR,'(3)ｱ'!$UYC:$UYC,'(3)ｱ'!$UYN:$UYN,'(3)ｱ'!$VHY:$VHY,'(3)ｱ'!$VIJ:$VIJ,'(3)ｱ'!$VRU:$VRU,'(3)ｱ'!$VSF:$VSF,'(3)ｱ'!$WBQ:$WBQ,'(3)ｱ'!$WCB:$WCB,'(3)ｱ'!$WLM:$WLM,'(3)ｱ'!$WLX:$WLX,'(3)ｱ'!$WVI:$WVI,'(3)ｱ'!$WVT:$WVT</definedName>
    <definedName name="Z_BBDF70AB_C71B_4DED_B173_F4A51928C524_.wvu.PrintArea" localSheetId="0" hidden="1">'(3)ｱ'!$B$1:$K$54</definedName>
    <definedName name="選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9" i="1" l="1"/>
  <c r="H50" i="1" s="1"/>
  <c r="H51" i="1" s="1"/>
  <c r="H52" i="1" s="1"/>
  <c r="D49" i="1"/>
  <c r="C49" i="1"/>
  <c r="C50" i="1" s="1"/>
  <c r="C51" i="1" s="1"/>
  <c r="C52" i="1" s="1"/>
  <c r="L48" i="1"/>
  <c r="E48" i="1"/>
  <c r="F48" i="1" s="1"/>
  <c r="L47" i="1"/>
  <c r="E47" i="1"/>
  <c r="F47" i="1" s="1"/>
  <c r="L46" i="1"/>
  <c r="E46" i="1"/>
  <c r="F46" i="1" s="1"/>
  <c r="L45" i="1"/>
  <c r="E45" i="1"/>
  <c r="F45" i="1" s="1"/>
  <c r="L44" i="1"/>
  <c r="E44" i="1"/>
  <c r="F44" i="1" s="1"/>
  <c r="L43" i="1"/>
  <c r="E43" i="1"/>
  <c r="F43" i="1" s="1"/>
  <c r="L42" i="1"/>
  <c r="E42" i="1"/>
  <c r="F42" i="1" s="1"/>
  <c r="L41" i="1"/>
  <c r="E41" i="1"/>
  <c r="F41" i="1" s="1"/>
  <c r="L40" i="1"/>
  <c r="E40" i="1"/>
  <c r="F40" i="1" s="1"/>
  <c r="F49" i="1" s="1"/>
  <c r="F39" i="1"/>
  <c r="F50" i="1" s="1"/>
  <c r="D39" i="1"/>
  <c r="D50" i="1" s="1"/>
  <c r="C39" i="1"/>
  <c r="L38" i="1"/>
  <c r="F38" i="1"/>
  <c r="E38" i="1"/>
  <c r="G38" i="1" s="1"/>
  <c r="L37" i="1"/>
  <c r="F37" i="1"/>
  <c r="E37" i="1"/>
  <c r="G37" i="1" s="1"/>
  <c r="L36" i="1"/>
  <c r="F36" i="1"/>
  <c r="E36" i="1"/>
  <c r="G36" i="1" s="1"/>
  <c r="L35" i="1"/>
  <c r="F35" i="1"/>
  <c r="E35" i="1"/>
  <c r="E39" i="1" s="1"/>
  <c r="D34" i="1"/>
  <c r="D51" i="1" s="1"/>
  <c r="D52" i="1" s="1"/>
  <c r="C34" i="1"/>
  <c r="L33" i="1"/>
  <c r="G33" i="1"/>
  <c r="I33" i="1" s="1"/>
  <c r="E33" i="1"/>
  <c r="F33" i="1" s="1"/>
  <c r="L32" i="1"/>
  <c r="G32" i="1"/>
  <c r="I32" i="1" s="1"/>
  <c r="E32" i="1"/>
  <c r="F32" i="1" s="1"/>
  <c r="L31" i="1"/>
  <c r="G31" i="1"/>
  <c r="I31" i="1" s="1"/>
  <c r="E31" i="1"/>
  <c r="F31" i="1" s="1"/>
  <c r="L30" i="1"/>
  <c r="G30" i="1"/>
  <c r="I30" i="1" s="1"/>
  <c r="E30" i="1"/>
  <c r="F30" i="1" s="1"/>
  <c r="L29" i="1"/>
  <c r="G29" i="1"/>
  <c r="I29" i="1" s="1"/>
  <c r="E29" i="1"/>
  <c r="F29" i="1" s="1"/>
  <c r="L28" i="1"/>
  <c r="G28" i="1"/>
  <c r="I28" i="1" s="1"/>
  <c r="E28" i="1"/>
  <c r="F28" i="1" s="1"/>
  <c r="L27" i="1"/>
  <c r="G27" i="1"/>
  <c r="I27" i="1" s="1"/>
  <c r="E27" i="1"/>
  <c r="F27" i="1" s="1"/>
  <c r="L26" i="1"/>
  <c r="G26" i="1"/>
  <c r="I26" i="1" s="1"/>
  <c r="E26" i="1"/>
  <c r="F26" i="1" s="1"/>
  <c r="L25" i="1"/>
  <c r="G25" i="1"/>
  <c r="I25" i="1" s="1"/>
  <c r="E25" i="1"/>
  <c r="F25" i="1" s="1"/>
  <c r="L24" i="1"/>
  <c r="G24" i="1"/>
  <c r="I24" i="1" s="1"/>
  <c r="E24" i="1"/>
  <c r="F24" i="1" s="1"/>
  <c r="L23" i="1"/>
  <c r="G23" i="1"/>
  <c r="I23" i="1" s="1"/>
  <c r="E23" i="1"/>
  <c r="F23" i="1" s="1"/>
  <c r="L22" i="1"/>
  <c r="G22" i="1"/>
  <c r="I22" i="1" s="1"/>
  <c r="E22" i="1"/>
  <c r="F22" i="1" s="1"/>
  <c r="L21" i="1"/>
  <c r="G21" i="1"/>
  <c r="I21" i="1" s="1"/>
  <c r="E21" i="1"/>
  <c r="F21" i="1" s="1"/>
  <c r="L20" i="1"/>
  <c r="G20" i="1"/>
  <c r="I20" i="1" s="1"/>
  <c r="E20" i="1"/>
  <c r="F20" i="1" s="1"/>
  <c r="L19" i="1"/>
  <c r="G19" i="1"/>
  <c r="I19" i="1" s="1"/>
  <c r="E19" i="1"/>
  <c r="F19" i="1" s="1"/>
  <c r="L18" i="1"/>
  <c r="G18" i="1"/>
  <c r="I18" i="1" s="1"/>
  <c r="E18" i="1"/>
  <c r="F18" i="1" s="1"/>
  <c r="L17" i="1"/>
  <c r="G17" i="1"/>
  <c r="I17" i="1" s="1"/>
  <c r="E17" i="1"/>
  <c r="F17" i="1" s="1"/>
  <c r="L16" i="1"/>
  <c r="G16" i="1"/>
  <c r="I16" i="1" s="1"/>
  <c r="E16" i="1"/>
  <c r="F16" i="1" s="1"/>
  <c r="L15" i="1"/>
  <c r="G15" i="1"/>
  <c r="I15" i="1" s="1"/>
  <c r="E15" i="1"/>
  <c r="F15" i="1" s="1"/>
  <c r="L14" i="1"/>
  <c r="G14" i="1"/>
  <c r="I14" i="1" s="1"/>
  <c r="E14" i="1"/>
  <c r="F14" i="1" s="1"/>
  <c r="L13" i="1"/>
  <c r="F13" i="1"/>
  <c r="E13" i="1"/>
  <c r="G13" i="1" s="1"/>
  <c r="L12" i="1"/>
  <c r="F12" i="1"/>
  <c r="E12" i="1"/>
  <c r="G12" i="1" s="1"/>
  <c r="L11" i="1"/>
  <c r="F11" i="1"/>
  <c r="E11" i="1"/>
  <c r="G11" i="1" s="1"/>
  <c r="L10" i="1"/>
  <c r="F10" i="1"/>
  <c r="E10" i="1"/>
  <c r="G10" i="1" s="1"/>
  <c r="L9" i="1"/>
  <c r="F9" i="1"/>
  <c r="E9" i="1"/>
  <c r="G9" i="1" s="1"/>
  <c r="L8" i="1"/>
  <c r="F8" i="1"/>
  <c r="F34" i="1" s="1"/>
  <c r="F51" i="1" s="1"/>
  <c r="E8" i="1"/>
  <c r="E34" i="1" s="1"/>
  <c r="E7" i="1"/>
  <c r="J10" i="1" l="1"/>
  <c r="I10" i="1"/>
  <c r="J12" i="1"/>
  <c r="I12" i="1"/>
  <c r="E50" i="1"/>
  <c r="E51" i="1" s="1"/>
  <c r="E52" i="1" s="1"/>
  <c r="J9" i="1"/>
  <c r="I9" i="1"/>
  <c r="J11" i="1"/>
  <c r="I11" i="1"/>
  <c r="J13" i="1"/>
  <c r="I13" i="1"/>
  <c r="I36" i="1"/>
  <c r="J36" i="1" s="1"/>
  <c r="I37" i="1"/>
  <c r="J37" i="1" s="1"/>
  <c r="I38" i="1"/>
  <c r="J38" i="1" s="1"/>
  <c r="E49" i="1"/>
  <c r="F7" i="1"/>
  <c r="F52" i="1" s="1"/>
  <c r="G8" i="1"/>
  <c r="J14" i="1"/>
  <c r="J15" i="1"/>
  <c r="J16" i="1"/>
  <c r="J17" i="1"/>
  <c r="J18" i="1"/>
  <c r="J19" i="1"/>
  <c r="J20" i="1"/>
  <c r="J21" i="1"/>
  <c r="J22" i="1"/>
  <c r="J23" i="1"/>
  <c r="J24" i="1"/>
  <c r="J25" i="1"/>
  <c r="J26" i="1"/>
  <c r="J27" i="1"/>
  <c r="J28" i="1"/>
  <c r="J29" i="1"/>
  <c r="J30" i="1"/>
  <c r="J31" i="1"/>
  <c r="J32" i="1"/>
  <c r="J33" i="1"/>
  <c r="G40" i="1"/>
  <c r="G41" i="1"/>
  <c r="G42" i="1"/>
  <c r="G43" i="1"/>
  <c r="G44" i="1"/>
  <c r="G45" i="1"/>
  <c r="G46" i="1"/>
  <c r="G47" i="1"/>
  <c r="G48" i="1"/>
  <c r="G35" i="1"/>
  <c r="I48" i="1" l="1"/>
  <c r="J48" i="1"/>
  <c r="I46" i="1"/>
  <c r="J46" i="1"/>
  <c r="I44" i="1"/>
  <c r="J44" i="1"/>
  <c r="I42" i="1"/>
  <c r="J42" i="1"/>
  <c r="I40" i="1"/>
  <c r="G49" i="1"/>
  <c r="J40" i="1"/>
  <c r="G7" i="1"/>
  <c r="G39" i="1"/>
  <c r="J35" i="1"/>
  <c r="I35" i="1"/>
  <c r="I39" i="1" s="1"/>
  <c r="I47" i="1"/>
  <c r="J47" i="1" s="1"/>
  <c r="I45" i="1"/>
  <c r="J45" i="1" s="1"/>
  <c r="I43" i="1"/>
  <c r="J43" i="1" s="1"/>
  <c r="I41" i="1"/>
  <c r="J41" i="1" s="1"/>
  <c r="G34" i="1"/>
  <c r="I8" i="1"/>
  <c r="I34" i="1" s="1"/>
  <c r="J8" i="1" l="1"/>
  <c r="I7" i="1"/>
  <c r="J7" i="1"/>
  <c r="J34" i="1"/>
  <c r="G51" i="1"/>
  <c r="J39" i="1"/>
  <c r="G50" i="1"/>
  <c r="I49" i="1"/>
  <c r="I50" i="1" s="1"/>
  <c r="I51" i="1" s="1"/>
  <c r="J51" i="1" l="1"/>
  <c r="J49" i="1"/>
  <c r="G52" i="1"/>
  <c r="J50" i="1"/>
  <c r="I52" i="1"/>
  <c r="J52" i="1" l="1"/>
</calcChain>
</file>

<file path=xl/sharedStrings.xml><?xml version="1.0" encoding="utf-8"?>
<sst xmlns="http://schemas.openxmlformats.org/spreadsheetml/2006/main" count="117" uniqueCount="113">
  <si>
    <t>　　（３）　地方交付税に関する調</t>
    <rPh sb="6" eb="8">
      <t>チホウ</t>
    </rPh>
    <rPh sb="8" eb="11">
      <t>コウフゼイ</t>
    </rPh>
    <rPh sb="12" eb="13">
      <t>カン</t>
    </rPh>
    <rPh sb="15" eb="16">
      <t>シラベ</t>
    </rPh>
    <phoneticPr fontId="4"/>
  </si>
  <si>
    <t>　　　　ア　令和５年度　普通交付税（再算定後）</t>
    <rPh sb="6" eb="8">
      <t>レイワ</t>
    </rPh>
    <rPh sb="9" eb="11">
      <t>ネンド</t>
    </rPh>
    <rPh sb="10" eb="11">
      <t>ド</t>
    </rPh>
    <rPh sb="11" eb="13">
      <t>ヘイネンド</t>
    </rPh>
    <rPh sb="12" eb="14">
      <t>フツウ</t>
    </rPh>
    <rPh sb="14" eb="17">
      <t>コウフゼイ</t>
    </rPh>
    <rPh sb="18" eb="19">
      <t>サイ</t>
    </rPh>
    <rPh sb="19" eb="21">
      <t>サンテイ</t>
    </rPh>
    <rPh sb="21" eb="22">
      <t>ゴ</t>
    </rPh>
    <phoneticPr fontId="4"/>
  </si>
  <si>
    <t>（単位：千円）</t>
    <phoneticPr fontId="5"/>
  </si>
  <si>
    <t>基準財政需要額</t>
  </si>
  <si>
    <t>基準財政収入額</t>
  </si>
  <si>
    <t>交付基準額</t>
  </si>
  <si>
    <t>調整額</t>
  </si>
  <si>
    <t>普通交付税</t>
  </si>
  <si>
    <t>対前年度比較</t>
    <rPh sb="1" eb="2">
      <t>ゼン</t>
    </rPh>
    <phoneticPr fontId="4"/>
  </si>
  <si>
    <t>区   　分</t>
    <phoneticPr fontId="4"/>
  </si>
  <si>
    <t>（ア－イ）</t>
  </si>
  <si>
    <t>（ア×0.000000000）</t>
    <phoneticPr fontId="4"/>
  </si>
  <si>
    <t>決定額</t>
  </si>
  <si>
    <t>増減額</t>
  </si>
  <si>
    <t>増減率</t>
  </si>
  <si>
    <t>（ウ－エ）</t>
  </si>
  <si>
    <t>（再算定後）</t>
    <rPh sb="4" eb="5">
      <t>ゴ</t>
    </rPh>
    <phoneticPr fontId="5"/>
  </si>
  <si>
    <t>（オ－カ）</t>
  </si>
  <si>
    <t>キ／カ×100</t>
    <phoneticPr fontId="4"/>
  </si>
  <si>
    <t>調整率</t>
    <rPh sb="0" eb="2">
      <t>チョウセイ</t>
    </rPh>
    <rPh sb="2" eb="3">
      <t>リツ</t>
    </rPh>
    <phoneticPr fontId="4"/>
  </si>
  <si>
    <t>ア</t>
  </si>
  <si>
    <t>イ</t>
  </si>
  <si>
    <t>ウ</t>
  </si>
  <si>
    <t>エ</t>
  </si>
  <si>
    <t>オ</t>
  </si>
  <si>
    <t>カ</t>
  </si>
  <si>
    <t>キ</t>
  </si>
  <si>
    <t>％</t>
  </si>
  <si>
    <t>特別区</t>
  </si>
  <si>
    <t>特</t>
  </si>
  <si>
    <t>八王子市</t>
    <phoneticPr fontId="5"/>
  </si>
  <si>
    <t>八</t>
  </si>
  <si>
    <t>立川市</t>
  </si>
  <si>
    <t>立</t>
  </si>
  <si>
    <t>武蔵野市</t>
  </si>
  <si>
    <t>武</t>
  </si>
  <si>
    <t>三鷹市</t>
  </si>
  <si>
    <t>三</t>
  </si>
  <si>
    <t>青梅市</t>
  </si>
  <si>
    <t>青</t>
  </si>
  <si>
    <t>府中市</t>
  </si>
  <si>
    <t>府</t>
  </si>
  <si>
    <t>昭島市</t>
  </si>
  <si>
    <t>昭</t>
  </si>
  <si>
    <t>調布市</t>
  </si>
  <si>
    <t>調</t>
  </si>
  <si>
    <t>町田市</t>
  </si>
  <si>
    <t>町</t>
  </si>
  <si>
    <t>小金井市</t>
  </si>
  <si>
    <t>金</t>
  </si>
  <si>
    <t>小平市</t>
  </si>
  <si>
    <t>平</t>
  </si>
  <si>
    <t>日野市</t>
  </si>
  <si>
    <t>日</t>
  </si>
  <si>
    <t>東村山市</t>
  </si>
  <si>
    <t>東</t>
  </si>
  <si>
    <t>国分寺市</t>
  </si>
  <si>
    <t>分</t>
  </si>
  <si>
    <t>国立市</t>
  </si>
  <si>
    <t>国</t>
  </si>
  <si>
    <t>福生市</t>
  </si>
  <si>
    <t>福</t>
  </si>
  <si>
    <t>狛江市</t>
  </si>
  <si>
    <t>狛</t>
  </si>
  <si>
    <t>東大和市</t>
  </si>
  <si>
    <t>大</t>
    <rPh sb="0" eb="1">
      <t>ダイ</t>
    </rPh>
    <phoneticPr fontId="7"/>
  </si>
  <si>
    <t>清瀬市</t>
  </si>
  <si>
    <t>清</t>
  </si>
  <si>
    <t>東久留米市</t>
  </si>
  <si>
    <t>久</t>
  </si>
  <si>
    <t>武蔵村山市</t>
  </si>
  <si>
    <t>村</t>
  </si>
  <si>
    <t>多摩市</t>
  </si>
  <si>
    <t>多</t>
  </si>
  <si>
    <t>稲城市</t>
  </si>
  <si>
    <t>稲</t>
  </si>
  <si>
    <t>羽村市</t>
  </si>
  <si>
    <t>羽</t>
  </si>
  <si>
    <t>あきる野市</t>
  </si>
  <si>
    <t>あ</t>
  </si>
  <si>
    <t>西東京市</t>
  </si>
  <si>
    <t>西</t>
  </si>
  <si>
    <t>市　　計</t>
    <phoneticPr fontId="4"/>
  </si>
  <si>
    <t>瑞穂町</t>
  </si>
  <si>
    <t>瑞</t>
  </si>
  <si>
    <t>日の出町</t>
  </si>
  <si>
    <t>檜原村</t>
  </si>
  <si>
    <t>檜</t>
  </si>
  <si>
    <t>奥多摩町</t>
  </si>
  <si>
    <t>奥</t>
  </si>
  <si>
    <t>西多摩計</t>
  </si>
  <si>
    <t>大島町</t>
  </si>
  <si>
    <t>大</t>
  </si>
  <si>
    <t>利島村</t>
  </si>
  <si>
    <t>利</t>
  </si>
  <si>
    <t>新島村</t>
  </si>
  <si>
    <t>新</t>
  </si>
  <si>
    <t>神津島村</t>
  </si>
  <si>
    <t>神</t>
  </si>
  <si>
    <t>三宅村</t>
  </si>
  <si>
    <t>御蔵島村</t>
  </si>
  <si>
    <t>御</t>
  </si>
  <si>
    <t>八丈町</t>
  </si>
  <si>
    <t>青ヶ島村</t>
  </si>
  <si>
    <t>小笠原村</t>
  </si>
  <si>
    <t>小</t>
  </si>
  <si>
    <t>島しょ計</t>
  </si>
  <si>
    <t>町村計</t>
  </si>
  <si>
    <t>市町村計</t>
  </si>
  <si>
    <t>区市町村計</t>
  </si>
  <si>
    <t>（注）（1）基準財政需要額及び基準財政収入額は錯誤含みの数値である。</t>
    <rPh sb="6" eb="8">
      <t>キジュン</t>
    </rPh>
    <rPh sb="8" eb="10">
      <t>ザイセイ</t>
    </rPh>
    <rPh sb="10" eb="13">
      <t>ジュヨウガク</t>
    </rPh>
    <rPh sb="13" eb="14">
      <t>オヨ</t>
    </rPh>
    <rPh sb="15" eb="17">
      <t>キジュン</t>
    </rPh>
    <rPh sb="17" eb="19">
      <t>ザイセイ</t>
    </rPh>
    <rPh sb="19" eb="22">
      <t>シュウニュウガク</t>
    </rPh>
    <rPh sb="23" eb="25">
      <t>サクゴ</t>
    </rPh>
    <rPh sb="25" eb="26">
      <t>フク</t>
    </rPh>
    <rPh sb="28" eb="30">
      <t>スウチ</t>
    </rPh>
    <phoneticPr fontId="4"/>
  </si>
  <si>
    <t>　　　（2）特別区とは、特別区の区域内で都及び特別区が行う市町村行政を算定する大都市分をいう。</t>
    <phoneticPr fontId="4"/>
  </si>
  <si>
    <t>令和４年度決定額</t>
    <rPh sb="0" eb="2">
      <t>レイワ</t>
    </rPh>
    <rPh sb="5" eb="7">
      <t>ケッテイ</t>
    </rPh>
    <rPh sb="7" eb="8">
      <t>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</si>
</sst>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0000000;[Red]\-#,##0.000000000"/>
    <numFmt numFmtId="177" formatCode="#,##0.0;[Red]\-#,##0.0"/>
    <numFmt numFmtId="178" formatCode="#,##0;&quot;△ &quot;#,##0"/>
    <numFmt numFmtId="179" formatCode="#,##0.0;&quot;△ &quot;#,##0.0"/>
  </numFmts>
  <fonts count="11" x14ac:knownFonts="1">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14"/>
      <name val="ＭＳ 明朝"/>
      <family val="1"/>
      <charset val="128"/>
    </font>
    <font>
      <sz val="6"/>
      <name val="游ゴシック"/>
      <family val="3"/>
      <charset val="128"/>
      <scheme val="minor"/>
    </font>
    <font>
      <sz val="10"/>
      <name val="ＭＳ Ｐ明朝"/>
      <family val="1"/>
      <charset val="128"/>
    </font>
    <font>
      <sz val="14"/>
      <name val="ＭＳ Ｐゴシック"/>
      <family val="3"/>
      <charset val="128"/>
    </font>
    <font>
      <b/>
      <sz val="10"/>
      <name val="ＭＳ Ｐ明朝"/>
      <family val="1"/>
      <charset val="128"/>
    </font>
    <font>
      <sz val="12"/>
      <name val="ＭＳ Ｐ明朝"/>
      <family val="1"/>
      <charset val="128"/>
    </font>
    <font>
      <b/>
      <sz val="10"/>
      <name val="ＭＳ Ｐゴシック"/>
      <family val="3"/>
      <charset val="128"/>
    </font>
  </fonts>
  <fills count="2">
    <fill>
      <patternFill patternType="none"/>
    </fill>
    <fill>
      <patternFill patternType="gray125"/>
    </fill>
  </fills>
  <borders count="56">
    <border>
      <left/>
      <right/>
      <top/>
      <bottom/>
      <diagonal/>
    </border>
    <border>
      <left style="medium">
        <color indexed="8"/>
      </left>
      <right/>
      <top style="medium">
        <color indexed="8"/>
      </top>
      <bottom/>
      <diagonal/>
    </border>
    <border>
      <left style="thin">
        <color indexed="8"/>
      </left>
      <right style="thin">
        <color indexed="8"/>
      </right>
      <top style="medium">
        <color indexed="8"/>
      </top>
      <bottom/>
      <diagonal/>
    </border>
    <border>
      <left/>
      <right style="thin">
        <color indexed="8"/>
      </right>
      <top style="medium">
        <color indexed="8"/>
      </top>
      <bottom/>
      <diagonal/>
    </border>
    <border>
      <left style="thin">
        <color indexed="8"/>
      </left>
      <right/>
      <top style="medium">
        <color indexed="8"/>
      </top>
      <bottom/>
      <diagonal/>
    </border>
    <border>
      <left style="thin">
        <color indexed="8"/>
      </left>
      <right style="thin">
        <color indexed="64"/>
      </right>
      <top style="medium">
        <color indexed="8"/>
      </top>
      <bottom/>
      <diagonal/>
    </border>
    <border>
      <left style="thin">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style="thin">
        <color indexed="64"/>
      </left>
      <right style="medium">
        <color indexed="8"/>
      </right>
      <top style="medium">
        <color indexed="8"/>
      </top>
      <bottom/>
      <diagonal/>
    </border>
    <border>
      <left style="medium">
        <color indexed="8"/>
      </left>
      <right/>
      <top/>
      <bottom/>
      <diagonal/>
    </border>
    <border>
      <left style="thin">
        <color indexed="8"/>
      </left>
      <right/>
      <top/>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8"/>
      </right>
      <top/>
      <bottom/>
      <diagonal/>
    </border>
    <border>
      <left style="thin">
        <color indexed="8"/>
      </left>
      <right style="thin">
        <color indexed="8"/>
      </right>
      <top/>
      <bottom/>
      <diagonal/>
    </border>
    <border>
      <left/>
      <right style="thin">
        <color indexed="8"/>
      </right>
      <top/>
      <bottom/>
      <diagonal/>
    </border>
    <border>
      <left/>
      <right style="thin">
        <color indexed="64"/>
      </right>
      <top/>
      <bottom/>
      <diagonal/>
    </border>
    <border>
      <left style="medium">
        <color indexed="8"/>
      </left>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right style="thin">
        <color indexed="64"/>
      </right>
      <top/>
      <bottom style="thin">
        <color indexed="8"/>
      </bottom>
      <diagonal/>
    </border>
    <border>
      <left style="thin">
        <color indexed="64"/>
      </left>
      <right style="medium">
        <color indexed="8"/>
      </right>
      <top/>
      <bottom style="thin">
        <color indexed="64"/>
      </bottom>
      <diagonal/>
    </border>
    <border>
      <left style="medium">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diagonal/>
    </border>
    <border>
      <left style="thin">
        <color indexed="8"/>
      </left>
      <right style="thin">
        <color indexed="8"/>
      </right>
      <top/>
      <bottom style="thin">
        <color indexed="64"/>
      </bottom>
      <diagonal/>
    </border>
    <border>
      <left style="thin">
        <color indexed="8"/>
      </left>
      <right style="medium">
        <color indexed="8"/>
      </right>
      <top/>
      <bottom style="thin">
        <color indexed="64"/>
      </bottom>
      <diagonal/>
    </border>
    <border>
      <left style="medium">
        <color indexed="8"/>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thin">
        <color indexed="8"/>
      </right>
      <top style="thin">
        <color indexed="64"/>
      </top>
      <bottom style="hair">
        <color indexed="8"/>
      </bottom>
      <diagonal/>
    </border>
    <border>
      <left style="thin">
        <color indexed="8"/>
      </left>
      <right style="thin">
        <color indexed="8"/>
      </right>
      <top style="thin">
        <color indexed="8"/>
      </top>
      <bottom/>
      <diagonal/>
    </border>
    <border>
      <left style="thin">
        <color indexed="8"/>
      </left>
      <right style="medium">
        <color indexed="8"/>
      </right>
      <top/>
      <bottom style="hair">
        <color indexed="8"/>
      </bottom>
      <diagonal/>
    </border>
    <border>
      <left style="medium">
        <color indexed="8"/>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medium">
        <color indexed="8"/>
      </right>
      <top style="hair">
        <color indexed="8"/>
      </top>
      <bottom style="hair">
        <color indexed="8"/>
      </bottom>
      <diagonal/>
    </border>
    <border>
      <left style="medium">
        <color indexed="8"/>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medium">
        <color indexed="8"/>
      </right>
      <top style="hair">
        <color indexed="8"/>
      </top>
      <bottom/>
      <diagonal/>
    </border>
    <border>
      <left style="medium">
        <color indexed="8"/>
      </left>
      <right style="thin">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style="medium">
        <color indexed="8"/>
      </right>
      <top style="hair">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hair">
        <color indexed="8"/>
      </bottom>
      <diagonal/>
    </border>
    <border>
      <left style="thin">
        <color indexed="8"/>
      </left>
      <right style="medium">
        <color indexed="8"/>
      </right>
      <top style="thin">
        <color indexed="8"/>
      </top>
      <bottom style="hair">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64"/>
      </top>
      <bottom style="medium">
        <color indexed="64"/>
      </bottom>
      <diagonal/>
    </border>
    <border>
      <left/>
      <right style="medium">
        <color indexed="8"/>
      </right>
      <top style="thin">
        <color indexed="8"/>
      </top>
      <bottom style="medium">
        <color indexed="8"/>
      </bottom>
      <diagonal/>
    </border>
  </borders>
  <cellStyleXfs count="3">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cellStyleXfs>
  <cellXfs count="87">
    <xf numFmtId="0" fontId="0" fillId="0" borderId="0" xfId="0">
      <alignment vertical="center"/>
    </xf>
    <xf numFmtId="38" fontId="2" fillId="0" borderId="0" xfId="1" applyFont="1" applyFill="1"/>
    <xf numFmtId="38" fontId="2" fillId="0" borderId="0" xfId="1" applyFont="1" applyFill="1" applyAlignment="1">
      <alignment horizontal="right"/>
    </xf>
    <xf numFmtId="38" fontId="6" fillId="0" borderId="1" xfId="1" applyFont="1" applyFill="1" applyBorder="1" applyAlignment="1">
      <alignment horizontal="distributed" vertical="center"/>
    </xf>
    <xf numFmtId="38" fontId="6" fillId="0" borderId="2" xfId="1" applyFont="1" applyFill="1" applyBorder="1" applyAlignment="1">
      <alignment horizontal="distributed" vertical="center"/>
    </xf>
    <xf numFmtId="38" fontId="6" fillId="0" borderId="3" xfId="1" applyFont="1" applyFill="1" applyBorder="1" applyAlignment="1">
      <alignment horizontal="distributed" vertical="center"/>
    </xf>
    <xf numFmtId="38" fontId="6" fillId="0" borderId="4" xfId="1" applyFont="1" applyFill="1" applyBorder="1" applyAlignment="1">
      <alignment horizontal="distributed" vertical="center"/>
    </xf>
    <xf numFmtId="38" fontId="6" fillId="0" borderId="5" xfId="1" applyFont="1" applyFill="1" applyBorder="1" applyAlignment="1">
      <alignment horizontal="distributed" vertical="center"/>
    </xf>
    <xf numFmtId="38" fontId="6" fillId="0" borderId="9" xfId="1" applyFont="1" applyFill="1" applyBorder="1" applyAlignment="1">
      <alignment horizontal="distributed" vertical="center"/>
    </xf>
    <xf numFmtId="38" fontId="6" fillId="0" borderId="0" xfId="1" applyFont="1" applyFill="1" applyAlignment="1">
      <alignment horizontal="distributed"/>
    </xf>
    <xf numFmtId="38" fontId="6" fillId="0" borderId="10" xfId="1" applyFont="1" applyFill="1" applyBorder="1" applyAlignment="1">
      <alignment horizontal="center" vertical="center"/>
    </xf>
    <xf numFmtId="38" fontId="6" fillId="0" borderId="11" xfId="1" applyFont="1" applyFill="1" applyBorder="1" applyAlignment="1">
      <alignment horizontal="center" vertical="center"/>
    </xf>
    <xf numFmtId="38" fontId="6" fillId="0" borderId="12" xfId="1" applyFont="1" applyFill="1" applyBorder="1" applyAlignment="1">
      <alignment horizontal="center" vertical="center"/>
    </xf>
    <xf numFmtId="38" fontId="6" fillId="0" borderId="13" xfId="1" applyFont="1" applyFill="1" applyBorder="1" applyAlignment="1">
      <alignment horizontal="distributed" vertical="center"/>
    </xf>
    <xf numFmtId="38" fontId="6" fillId="0" borderId="0" xfId="1" applyFont="1" applyFill="1" applyBorder="1" applyAlignment="1">
      <alignment horizontal="distributed" vertical="center"/>
    </xf>
    <xf numFmtId="38" fontId="6" fillId="0" borderId="14" xfId="1" applyFont="1" applyFill="1" applyBorder="1" applyAlignment="1">
      <alignment horizontal="distributed" vertical="center"/>
    </xf>
    <xf numFmtId="38" fontId="6" fillId="0" borderId="15" xfId="1" applyFont="1" applyFill="1" applyBorder="1" applyAlignment="1">
      <alignment horizontal="center" vertical="center"/>
    </xf>
    <xf numFmtId="38" fontId="6" fillId="0" borderId="0" xfId="1" applyFont="1" applyFill="1"/>
    <xf numFmtId="38" fontId="6" fillId="0" borderId="16" xfId="1" applyFont="1" applyFill="1" applyBorder="1" applyAlignment="1">
      <alignment horizontal="center" vertical="center"/>
    </xf>
    <xf numFmtId="38" fontId="6" fillId="0" borderId="17" xfId="1" applyFont="1" applyFill="1" applyBorder="1" applyAlignment="1">
      <alignment horizontal="center" vertical="center"/>
    </xf>
    <xf numFmtId="176" fontId="6" fillId="0" borderId="11" xfId="1" applyNumberFormat="1" applyFont="1" applyFill="1" applyBorder="1" applyAlignment="1">
      <alignment horizontal="center" vertical="center"/>
    </xf>
    <xf numFmtId="38" fontId="6" fillId="0" borderId="13" xfId="1" applyFont="1" applyFill="1" applyBorder="1" applyAlignment="1">
      <alignment horizontal="center" vertical="center"/>
    </xf>
    <xf numFmtId="38" fontId="6" fillId="0" borderId="18" xfId="1" applyFont="1" applyFill="1" applyBorder="1" applyAlignment="1">
      <alignment horizontal="center" vertical="center"/>
    </xf>
    <xf numFmtId="177" fontId="6" fillId="0" borderId="18" xfId="1" applyNumberFormat="1" applyFont="1" applyFill="1" applyBorder="1" applyAlignment="1">
      <alignment horizontal="center" vertical="center"/>
    </xf>
    <xf numFmtId="38" fontId="6" fillId="0" borderId="0" xfId="1" applyFont="1" applyFill="1" applyAlignment="1">
      <alignment horizontal="center"/>
    </xf>
    <xf numFmtId="176" fontId="6" fillId="0" borderId="0" xfId="1" applyNumberFormat="1" applyFont="1" applyFill="1"/>
    <xf numFmtId="38" fontId="6" fillId="0" borderId="19" xfId="1" applyFont="1" applyFill="1" applyBorder="1" applyAlignment="1">
      <alignment horizontal="center" vertical="center"/>
    </xf>
    <xf numFmtId="38" fontId="6" fillId="0" borderId="20" xfId="1" applyFont="1" applyFill="1" applyBorder="1" applyAlignment="1">
      <alignment horizontal="right" vertical="center"/>
    </xf>
    <xf numFmtId="38" fontId="6" fillId="0" borderId="21" xfId="1" applyFont="1" applyFill="1" applyBorder="1" applyAlignment="1">
      <alignment horizontal="right" vertical="center"/>
    </xf>
    <xf numFmtId="38" fontId="6" fillId="0" borderId="22" xfId="1" applyFont="1" applyFill="1" applyBorder="1" applyAlignment="1">
      <alignment horizontal="right" vertical="center"/>
    </xf>
    <xf numFmtId="38" fontId="6" fillId="0" borderId="23" xfId="1" applyFont="1" applyFill="1" applyBorder="1" applyAlignment="1">
      <alignment horizontal="right" vertical="center"/>
    </xf>
    <xf numFmtId="177" fontId="6" fillId="0" borderId="23" xfId="1" applyNumberFormat="1" applyFont="1" applyFill="1" applyBorder="1" applyAlignment="1">
      <alignment horizontal="right" vertical="center"/>
    </xf>
    <xf numFmtId="38" fontId="6" fillId="0" borderId="24" xfId="1" applyFont="1" applyFill="1" applyBorder="1" applyAlignment="1">
      <alignment horizontal="center" vertical="center"/>
    </xf>
    <xf numFmtId="38" fontId="6" fillId="0" borderId="25" xfId="1" applyFont="1" applyFill="1" applyBorder="1" applyAlignment="1">
      <alignment horizontal="distributed" vertical="center"/>
    </xf>
    <xf numFmtId="38" fontId="6" fillId="0" borderId="29" xfId="1" applyFont="1" applyFill="1" applyBorder="1"/>
    <xf numFmtId="176" fontId="6" fillId="0" borderId="0" xfId="2" applyNumberFormat="1" applyFont="1" applyAlignment="1">
      <alignment vertical="center"/>
    </xf>
    <xf numFmtId="38" fontId="6" fillId="0" borderId="30" xfId="1" applyFont="1" applyFill="1" applyBorder="1" applyAlignment="1">
      <alignment horizontal="distributed" vertical="center"/>
    </xf>
    <xf numFmtId="38" fontId="6" fillId="0" borderId="34" xfId="1" applyFont="1" applyFill="1" applyBorder="1"/>
    <xf numFmtId="176" fontId="6" fillId="0" borderId="0" xfId="1" applyNumberFormat="1" applyFont="1" applyFill="1" applyProtection="1">
      <protection locked="0"/>
    </xf>
    <xf numFmtId="38" fontId="6" fillId="0" borderId="35" xfId="1" applyFont="1" applyFill="1" applyBorder="1" applyAlignment="1">
      <alignment horizontal="distributed" vertical="center"/>
    </xf>
    <xf numFmtId="38" fontId="6" fillId="0" borderId="37" xfId="1" applyFont="1" applyFill="1" applyBorder="1"/>
    <xf numFmtId="38" fontId="6" fillId="0" borderId="38" xfId="1" applyFont="1" applyFill="1" applyBorder="1" applyAlignment="1">
      <alignment horizontal="distributed" vertical="center"/>
    </xf>
    <xf numFmtId="38" fontId="6" fillId="0" borderId="40" xfId="1" applyFont="1" applyFill="1" applyBorder="1"/>
    <xf numFmtId="38" fontId="6" fillId="0" borderId="41" xfId="1" applyFont="1" applyFill="1" applyBorder="1" applyAlignment="1">
      <alignment horizontal="distributed" vertical="center"/>
    </xf>
    <xf numFmtId="38" fontId="6" fillId="0" borderId="43" xfId="1" applyFont="1" applyFill="1" applyBorder="1"/>
    <xf numFmtId="38" fontId="6" fillId="0" borderId="44" xfId="1" applyFont="1" applyFill="1" applyBorder="1" applyAlignment="1">
      <alignment horizontal="distributed" vertical="center"/>
    </xf>
    <xf numFmtId="38" fontId="6" fillId="0" borderId="48" xfId="1" applyFont="1" applyFill="1" applyBorder="1"/>
    <xf numFmtId="38" fontId="8" fillId="0" borderId="0" xfId="1" applyFont="1" applyFill="1"/>
    <xf numFmtId="38" fontId="6" fillId="0" borderId="49" xfId="1" applyFont="1" applyFill="1" applyBorder="1" applyAlignment="1">
      <alignment horizontal="distributed" vertical="center"/>
    </xf>
    <xf numFmtId="38" fontId="6" fillId="0" borderId="50" xfId="1" applyFont="1" applyFill="1" applyBorder="1"/>
    <xf numFmtId="38" fontId="6" fillId="0" borderId="0" xfId="1" applyFont="1" applyFill="1" applyAlignment="1">
      <alignment horizontal="right"/>
    </xf>
    <xf numFmtId="38" fontId="9" fillId="0" borderId="0" xfId="1" applyFont="1" applyFill="1"/>
    <xf numFmtId="38" fontId="2" fillId="0" borderId="0" xfId="1" applyFont="1" applyFill="1" applyBorder="1"/>
    <xf numFmtId="38" fontId="6" fillId="0" borderId="26" xfId="1" applyFont="1" applyFill="1" applyBorder="1" applyAlignment="1" applyProtection="1">
      <alignment horizontal="right" vertical="center"/>
      <protection locked="0"/>
    </xf>
    <xf numFmtId="38" fontId="6" fillId="0" borderId="26" xfId="1" applyFont="1" applyFill="1" applyBorder="1" applyProtection="1">
      <protection locked="0"/>
    </xf>
    <xf numFmtId="38" fontId="6" fillId="0" borderId="26" xfId="1" applyFont="1" applyFill="1" applyBorder="1"/>
    <xf numFmtId="38" fontId="6" fillId="0" borderId="27" xfId="1" applyFont="1" applyFill="1" applyBorder="1"/>
    <xf numFmtId="178" fontId="6" fillId="0" borderId="28" xfId="1" applyNumberFormat="1" applyFont="1" applyFill="1" applyBorder="1"/>
    <xf numFmtId="179" fontId="6" fillId="0" borderId="26" xfId="1" applyNumberFormat="1" applyFont="1" applyFill="1" applyBorder="1" applyAlignment="1">
      <alignment horizontal="right"/>
    </xf>
    <xf numFmtId="38" fontId="6" fillId="0" borderId="31" xfId="1" applyFont="1" applyFill="1" applyBorder="1" applyAlignment="1" applyProtection="1">
      <alignment horizontal="right" vertical="center"/>
      <protection locked="0"/>
    </xf>
    <xf numFmtId="38" fontId="6" fillId="0" borderId="31" xfId="1" applyFont="1" applyFill="1" applyBorder="1"/>
    <xf numFmtId="38" fontId="6" fillId="0" borderId="32" xfId="1" applyFont="1" applyFill="1" applyBorder="1"/>
    <xf numFmtId="38" fontId="6" fillId="0" borderId="31" xfId="1" applyFont="1" applyFill="1" applyBorder="1" applyProtection="1">
      <protection locked="0"/>
    </xf>
    <xf numFmtId="178" fontId="6" fillId="0" borderId="31" xfId="1" applyNumberFormat="1" applyFont="1" applyFill="1" applyBorder="1"/>
    <xf numFmtId="179" fontId="6" fillId="0" borderId="33" xfId="1" applyNumberFormat="1" applyFont="1" applyFill="1" applyBorder="1" applyAlignment="1">
      <alignment horizontal="right"/>
    </xf>
    <xf numFmtId="38" fontId="6" fillId="0" borderId="36" xfId="1" applyFont="1" applyFill="1" applyBorder="1" applyProtection="1">
      <protection locked="0"/>
    </xf>
    <xf numFmtId="38" fontId="6" fillId="0" borderId="36" xfId="1" applyFont="1" applyFill="1" applyBorder="1"/>
    <xf numFmtId="179" fontId="6" fillId="0" borderId="36" xfId="1" applyNumberFormat="1" applyFont="1" applyFill="1" applyBorder="1" applyAlignment="1">
      <alignment horizontal="right"/>
    </xf>
    <xf numFmtId="38" fontId="6" fillId="0" borderId="39" xfId="1" applyFont="1" applyFill="1" applyBorder="1" applyProtection="1">
      <protection locked="0"/>
    </xf>
    <xf numFmtId="38" fontId="6" fillId="0" borderId="42" xfId="1" applyFont="1" applyFill="1" applyBorder="1" applyProtection="1">
      <protection locked="0"/>
    </xf>
    <xf numFmtId="38" fontId="6" fillId="0" borderId="39" xfId="1" applyFont="1" applyFill="1" applyBorder="1"/>
    <xf numFmtId="38" fontId="6" fillId="0" borderId="45" xfId="1" applyFont="1" applyFill="1" applyBorder="1" applyAlignment="1">
      <alignment horizontal="right"/>
    </xf>
    <xf numFmtId="38" fontId="6" fillId="0" borderId="46" xfId="1" applyFont="1" applyFill="1" applyBorder="1" applyAlignment="1">
      <alignment horizontal="right"/>
    </xf>
    <xf numFmtId="178" fontId="6" fillId="0" borderId="47" xfId="1" applyNumberFormat="1" applyFont="1" applyFill="1" applyBorder="1" applyAlignment="1">
      <alignment horizontal="right"/>
    </xf>
    <xf numFmtId="38" fontId="6" fillId="0" borderId="6" xfId="1" applyFont="1" applyFill="1" applyBorder="1" applyAlignment="1">
      <alignment horizontal="center" vertical="center"/>
    </xf>
    <xf numFmtId="38" fontId="6" fillId="0" borderId="7" xfId="1" applyFont="1" applyFill="1" applyBorder="1" applyAlignment="1">
      <alignment horizontal="center" vertical="center"/>
    </xf>
    <xf numFmtId="38" fontId="6" fillId="0" borderId="8" xfId="1" applyFont="1" applyFill="1" applyBorder="1" applyAlignment="1">
      <alignment horizontal="center" vertical="center"/>
    </xf>
    <xf numFmtId="38" fontId="10" fillId="0" borderId="44" xfId="1" applyFont="1" applyFill="1" applyBorder="1" applyAlignment="1">
      <alignment horizontal="distributed" vertical="center"/>
    </xf>
    <xf numFmtId="38" fontId="10" fillId="0" borderId="45" xfId="1" applyFont="1" applyFill="1" applyBorder="1" applyAlignment="1">
      <alignment horizontal="right"/>
    </xf>
    <xf numFmtId="178" fontId="10" fillId="0" borderId="47" xfId="1" applyNumberFormat="1" applyFont="1" applyFill="1" applyBorder="1" applyAlignment="1">
      <alignment horizontal="right"/>
    </xf>
    <xf numFmtId="179" fontId="10" fillId="0" borderId="26" xfId="1" applyNumberFormat="1" applyFont="1" applyFill="1" applyBorder="1" applyAlignment="1">
      <alignment horizontal="right"/>
    </xf>
    <xf numFmtId="38" fontId="8" fillId="0" borderId="48" xfId="1" applyFont="1" applyFill="1" applyBorder="1"/>
    <xf numFmtId="38" fontId="10" fillId="0" borderId="51" xfId="1" applyFont="1" applyFill="1" applyBorder="1" applyAlignment="1">
      <alignment horizontal="distributed" vertical="center"/>
    </xf>
    <xf numFmtId="38" fontId="10" fillId="0" borderId="52" xfId="1" applyFont="1" applyFill="1" applyBorder="1" applyAlignment="1">
      <alignment horizontal="right"/>
    </xf>
    <xf numFmtId="178" fontId="10" fillId="0" borderId="53" xfId="1" applyNumberFormat="1" applyFont="1" applyFill="1" applyBorder="1" applyAlignment="1">
      <alignment horizontal="right"/>
    </xf>
    <xf numFmtId="179" fontId="10" fillId="0" borderId="54" xfId="1" applyNumberFormat="1" applyFont="1" applyFill="1" applyBorder="1" applyAlignment="1">
      <alignment horizontal="right"/>
    </xf>
    <xf numFmtId="38" fontId="8" fillId="0" borderId="55" xfId="1" applyFont="1" applyFill="1" applyBorder="1"/>
  </cellXfs>
  <cellStyles count="3">
    <cellStyle name="桁区切り 2 2" xfId="2"/>
    <cellStyle name="桁区切り 3"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pageSetUpPr fitToPage="1"/>
  </sheetPr>
  <dimension ref="A1:WVT54"/>
  <sheetViews>
    <sheetView tabSelected="1" view="pageBreakPreview" topLeftCell="B1" zoomScaleNormal="100" zoomScaleSheetLayoutView="100" workbookViewId="0">
      <pane xSplit="1" ySplit="6" topLeftCell="C31" activePane="bottomRight" state="frozen"/>
      <selection activeCell="B1" sqref="B1"/>
      <selection pane="topRight" activeCell="C1" sqref="C1"/>
      <selection pane="bottomLeft" activeCell="B7" sqref="B7"/>
      <selection pane="bottomRight" activeCell="E41" sqref="E41"/>
    </sheetView>
  </sheetViews>
  <sheetFormatPr defaultRowHeight="14.4" x14ac:dyDescent="0.2"/>
  <cols>
    <col min="1" max="1" width="1" style="51" hidden="1" customWidth="1"/>
    <col min="2" max="5" width="17.69921875" style="51" customWidth="1"/>
    <col min="6" max="6" width="14.3984375" style="51" customWidth="1"/>
    <col min="7" max="10" width="15" style="51" customWidth="1"/>
    <col min="11" max="11" width="2.3984375" style="51" customWidth="1"/>
    <col min="12" max="12" width="13.59765625" style="51" customWidth="1"/>
    <col min="13" max="13" width="10.5" style="51" customWidth="1"/>
    <col min="14" max="256" width="8.796875" style="51"/>
    <col min="257" max="257" width="9" style="51" hidden="1" customWidth="1"/>
    <col min="258" max="261" width="17.69921875" style="51" customWidth="1"/>
    <col min="262" max="262" width="14.3984375" style="51" customWidth="1"/>
    <col min="263" max="266" width="15" style="51" customWidth="1"/>
    <col min="267" max="267" width="2.3984375" style="51" customWidth="1"/>
    <col min="268" max="268" width="9" style="51" hidden="1" customWidth="1"/>
    <col min="269" max="269" width="10.5" style="51" customWidth="1"/>
    <col min="270" max="512" width="8.796875" style="51"/>
    <col min="513" max="513" width="9" style="51" hidden="1" customWidth="1"/>
    <col min="514" max="517" width="17.69921875" style="51" customWidth="1"/>
    <col min="518" max="518" width="14.3984375" style="51" customWidth="1"/>
    <col min="519" max="522" width="15" style="51" customWidth="1"/>
    <col min="523" max="523" width="2.3984375" style="51" customWidth="1"/>
    <col min="524" max="524" width="9" style="51" hidden="1" customWidth="1"/>
    <col min="525" max="525" width="10.5" style="51" customWidth="1"/>
    <col min="526" max="768" width="8.796875" style="51"/>
    <col min="769" max="769" width="9" style="51" hidden="1" customWidth="1"/>
    <col min="770" max="773" width="17.69921875" style="51" customWidth="1"/>
    <col min="774" max="774" width="14.3984375" style="51" customWidth="1"/>
    <col min="775" max="778" width="15" style="51" customWidth="1"/>
    <col min="779" max="779" width="2.3984375" style="51" customWidth="1"/>
    <col min="780" max="780" width="9" style="51" hidden="1" customWidth="1"/>
    <col min="781" max="781" width="10.5" style="51" customWidth="1"/>
    <col min="782" max="1024" width="8.796875" style="51"/>
    <col min="1025" max="1025" width="9" style="51" hidden="1" customWidth="1"/>
    <col min="1026" max="1029" width="17.69921875" style="51" customWidth="1"/>
    <col min="1030" max="1030" width="14.3984375" style="51" customWidth="1"/>
    <col min="1031" max="1034" width="15" style="51" customWidth="1"/>
    <col min="1035" max="1035" width="2.3984375" style="51" customWidth="1"/>
    <col min="1036" max="1036" width="9" style="51" hidden="1" customWidth="1"/>
    <col min="1037" max="1037" width="10.5" style="51" customWidth="1"/>
    <col min="1038" max="1280" width="8.796875" style="51"/>
    <col min="1281" max="1281" width="9" style="51" hidden="1" customWidth="1"/>
    <col min="1282" max="1285" width="17.69921875" style="51" customWidth="1"/>
    <col min="1286" max="1286" width="14.3984375" style="51" customWidth="1"/>
    <col min="1287" max="1290" width="15" style="51" customWidth="1"/>
    <col min="1291" max="1291" width="2.3984375" style="51" customWidth="1"/>
    <col min="1292" max="1292" width="9" style="51" hidden="1" customWidth="1"/>
    <col min="1293" max="1293" width="10.5" style="51" customWidth="1"/>
    <col min="1294" max="1536" width="8.796875" style="51"/>
    <col min="1537" max="1537" width="9" style="51" hidden="1" customWidth="1"/>
    <col min="1538" max="1541" width="17.69921875" style="51" customWidth="1"/>
    <col min="1542" max="1542" width="14.3984375" style="51" customWidth="1"/>
    <col min="1543" max="1546" width="15" style="51" customWidth="1"/>
    <col min="1547" max="1547" width="2.3984375" style="51" customWidth="1"/>
    <col min="1548" max="1548" width="9" style="51" hidden="1" customWidth="1"/>
    <col min="1549" max="1549" width="10.5" style="51" customWidth="1"/>
    <col min="1550" max="1792" width="8.796875" style="51"/>
    <col min="1793" max="1793" width="9" style="51" hidden="1" customWidth="1"/>
    <col min="1794" max="1797" width="17.69921875" style="51" customWidth="1"/>
    <col min="1798" max="1798" width="14.3984375" style="51" customWidth="1"/>
    <col min="1799" max="1802" width="15" style="51" customWidth="1"/>
    <col min="1803" max="1803" width="2.3984375" style="51" customWidth="1"/>
    <col min="1804" max="1804" width="9" style="51" hidden="1" customWidth="1"/>
    <col min="1805" max="1805" width="10.5" style="51" customWidth="1"/>
    <col min="1806" max="2048" width="8.796875" style="51"/>
    <col min="2049" max="2049" width="9" style="51" hidden="1" customWidth="1"/>
    <col min="2050" max="2053" width="17.69921875" style="51" customWidth="1"/>
    <col min="2054" max="2054" width="14.3984375" style="51" customWidth="1"/>
    <col min="2055" max="2058" width="15" style="51" customWidth="1"/>
    <col min="2059" max="2059" width="2.3984375" style="51" customWidth="1"/>
    <col min="2060" max="2060" width="9" style="51" hidden="1" customWidth="1"/>
    <col min="2061" max="2061" width="10.5" style="51" customWidth="1"/>
    <col min="2062" max="2304" width="8.796875" style="51"/>
    <col min="2305" max="2305" width="9" style="51" hidden="1" customWidth="1"/>
    <col min="2306" max="2309" width="17.69921875" style="51" customWidth="1"/>
    <col min="2310" max="2310" width="14.3984375" style="51" customWidth="1"/>
    <col min="2311" max="2314" width="15" style="51" customWidth="1"/>
    <col min="2315" max="2315" width="2.3984375" style="51" customWidth="1"/>
    <col min="2316" max="2316" width="9" style="51" hidden="1" customWidth="1"/>
    <col min="2317" max="2317" width="10.5" style="51" customWidth="1"/>
    <col min="2318" max="2560" width="8.796875" style="51"/>
    <col min="2561" max="2561" width="9" style="51" hidden="1" customWidth="1"/>
    <col min="2562" max="2565" width="17.69921875" style="51" customWidth="1"/>
    <col min="2566" max="2566" width="14.3984375" style="51" customWidth="1"/>
    <col min="2567" max="2570" width="15" style="51" customWidth="1"/>
    <col min="2571" max="2571" width="2.3984375" style="51" customWidth="1"/>
    <col min="2572" max="2572" width="9" style="51" hidden="1" customWidth="1"/>
    <col min="2573" max="2573" width="10.5" style="51" customWidth="1"/>
    <col min="2574" max="2816" width="8.796875" style="51"/>
    <col min="2817" max="2817" width="9" style="51" hidden="1" customWidth="1"/>
    <col min="2818" max="2821" width="17.69921875" style="51" customWidth="1"/>
    <col min="2822" max="2822" width="14.3984375" style="51" customWidth="1"/>
    <col min="2823" max="2826" width="15" style="51" customWidth="1"/>
    <col min="2827" max="2827" width="2.3984375" style="51" customWidth="1"/>
    <col min="2828" max="2828" width="9" style="51" hidden="1" customWidth="1"/>
    <col min="2829" max="2829" width="10.5" style="51" customWidth="1"/>
    <col min="2830" max="3072" width="8.796875" style="51"/>
    <col min="3073" max="3073" width="9" style="51" hidden="1" customWidth="1"/>
    <col min="3074" max="3077" width="17.69921875" style="51" customWidth="1"/>
    <col min="3078" max="3078" width="14.3984375" style="51" customWidth="1"/>
    <col min="3079" max="3082" width="15" style="51" customWidth="1"/>
    <col min="3083" max="3083" width="2.3984375" style="51" customWidth="1"/>
    <col min="3084" max="3084" width="9" style="51" hidden="1" customWidth="1"/>
    <col min="3085" max="3085" width="10.5" style="51" customWidth="1"/>
    <col min="3086" max="3328" width="8.796875" style="51"/>
    <col min="3329" max="3329" width="9" style="51" hidden="1" customWidth="1"/>
    <col min="3330" max="3333" width="17.69921875" style="51" customWidth="1"/>
    <col min="3334" max="3334" width="14.3984375" style="51" customWidth="1"/>
    <col min="3335" max="3338" width="15" style="51" customWidth="1"/>
    <col min="3339" max="3339" width="2.3984375" style="51" customWidth="1"/>
    <col min="3340" max="3340" width="9" style="51" hidden="1" customWidth="1"/>
    <col min="3341" max="3341" width="10.5" style="51" customWidth="1"/>
    <col min="3342" max="3584" width="8.796875" style="51"/>
    <col min="3585" max="3585" width="9" style="51" hidden="1" customWidth="1"/>
    <col min="3586" max="3589" width="17.69921875" style="51" customWidth="1"/>
    <col min="3590" max="3590" width="14.3984375" style="51" customWidth="1"/>
    <col min="3591" max="3594" width="15" style="51" customWidth="1"/>
    <col min="3595" max="3595" width="2.3984375" style="51" customWidth="1"/>
    <col min="3596" max="3596" width="9" style="51" hidden="1" customWidth="1"/>
    <col min="3597" max="3597" width="10.5" style="51" customWidth="1"/>
    <col min="3598" max="3840" width="8.796875" style="51"/>
    <col min="3841" max="3841" width="9" style="51" hidden="1" customWidth="1"/>
    <col min="3842" max="3845" width="17.69921875" style="51" customWidth="1"/>
    <col min="3846" max="3846" width="14.3984375" style="51" customWidth="1"/>
    <col min="3847" max="3850" width="15" style="51" customWidth="1"/>
    <col min="3851" max="3851" width="2.3984375" style="51" customWidth="1"/>
    <col min="3852" max="3852" width="9" style="51" hidden="1" customWidth="1"/>
    <col min="3853" max="3853" width="10.5" style="51" customWidth="1"/>
    <col min="3854" max="4096" width="8.796875" style="51"/>
    <col min="4097" max="4097" width="9" style="51" hidden="1" customWidth="1"/>
    <col min="4098" max="4101" width="17.69921875" style="51" customWidth="1"/>
    <col min="4102" max="4102" width="14.3984375" style="51" customWidth="1"/>
    <col min="4103" max="4106" width="15" style="51" customWidth="1"/>
    <col min="4107" max="4107" width="2.3984375" style="51" customWidth="1"/>
    <col min="4108" max="4108" width="9" style="51" hidden="1" customWidth="1"/>
    <col min="4109" max="4109" width="10.5" style="51" customWidth="1"/>
    <col min="4110" max="4352" width="8.796875" style="51"/>
    <col min="4353" max="4353" width="9" style="51" hidden="1" customWidth="1"/>
    <col min="4354" max="4357" width="17.69921875" style="51" customWidth="1"/>
    <col min="4358" max="4358" width="14.3984375" style="51" customWidth="1"/>
    <col min="4359" max="4362" width="15" style="51" customWidth="1"/>
    <col min="4363" max="4363" width="2.3984375" style="51" customWidth="1"/>
    <col min="4364" max="4364" width="9" style="51" hidden="1" customWidth="1"/>
    <col min="4365" max="4365" width="10.5" style="51" customWidth="1"/>
    <col min="4366" max="4608" width="8.796875" style="51"/>
    <col min="4609" max="4609" width="9" style="51" hidden="1" customWidth="1"/>
    <col min="4610" max="4613" width="17.69921875" style="51" customWidth="1"/>
    <col min="4614" max="4614" width="14.3984375" style="51" customWidth="1"/>
    <col min="4615" max="4618" width="15" style="51" customWidth="1"/>
    <col min="4619" max="4619" width="2.3984375" style="51" customWidth="1"/>
    <col min="4620" max="4620" width="9" style="51" hidden="1" customWidth="1"/>
    <col min="4621" max="4621" width="10.5" style="51" customWidth="1"/>
    <col min="4622" max="4864" width="8.796875" style="51"/>
    <col min="4865" max="4865" width="9" style="51" hidden="1" customWidth="1"/>
    <col min="4866" max="4869" width="17.69921875" style="51" customWidth="1"/>
    <col min="4870" max="4870" width="14.3984375" style="51" customWidth="1"/>
    <col min="4871" max="4874" width="15" style="51" customWidth="1"/>
    <col min="4875" max="4875" width="2.3984375" style="51" customWidth="1"/>
    <col min="4876" max="4876" width="9" style="51" hidden="1" customWidth="1"/>
    <col min="4877" max="4877" width="10.5" style="51" customWidth="1"/>
    <col min="4878" max="5120" width="8.796875" style="51"/>
    <col min="5121" max="5121" width="9" style="51" hidden="1" customWidth="1"/>
    <col min="5122" max="5125" width="17.69921875" style="51" customWidth="1"/>
    <col min="5126" max="5126" width="14.3984375" style="51" customWidth="1"/>
    <col min="5127" max="5130" width="15" style="51" customWidth="1"/>
    <col min="5131" max="5131" width="2.3984375" style="51" customWidth="1"/>
    <col min="5132" max="5132" width="9" style="51" hidden="1" customWidth="1"/>
    <col min="5133" max="5133" width="10.5" style="51" customWidth="1"/>
    <col min="5134" max="5376" width="8.796875" style="51"/>
    <col min="5377" max="5377" width="9" style="51" hidden="1" customWidth="1"/>
    <col min="5378" max="5381" width="17.69921875" style="51" customWidth="1"/>
    <col min="5382" max="5382" width="14.3984375" style="51" customWidth="1"/>
    <col min="5383" max="5386" width="15" style="51" customWidth="1"/>
    <col min="5387" max="5387" width="2.3984375" style="51" customWidth="1"/>
    <col min="5388" max="5388" width="9" style="51" hidden="1" customWidth="1"/>
    <col min="5389" max="5389" width="10.5" style="51" customWidth="1"/>
    <col min="5390" max="5632" width="8.796875" style="51"/>
    <col min="5633" max="5633" width="9" style="51" hidden="1" customWidth="1"/>
    <col min="5634" max="5637" width="17.69921875" style="51" customWidth="1"/>
    <col min="5638" max="5638" width="14.3984375" style="51" customWidth="1"/>
    <col min="5639" max="5642" width="15" style="51" customWidth="1"/>
    <col min="5643" max="5643" width="2.3984375" style="51" customWidth="1"/>
    <col min="5644" max="5644" width="9" style="51" hidden="1" customWidth="1"/>
    <col min="5645" max="5645" width="10.5" style="51" customWidth="1"/>
    <col min="5646" max="5888" width="8.796875" style="51"/>
    <col min="5889" max="5889" width="9" style="51" hidden="1" customWidth="1"/>
    <col min="5890" max="5893" width="17.69921875" style="51" customWidth="1"/>
    <col min="5894" max="5894" width="14.3984375" style="51" customWidth="1"/>
    <col min="5895" max="5898" width="15" style="51" customWidth="1"/>
    <col min="5899" max="5899" width="2.3984375" style="51" customWidth="1"/>
    <col min="5900" max="5900" width="9" style="51" hidden="1" customWidth="1"/>
    <col min="5901" max="5901" width="10.5" style="51" customWidth="1"/>
    <col min="5902" max="6144" width="8.796875" style="51"/>
    <col min="6145" max="6145" width="9" style="51" hidden="1" customWidth="1"/>
    <col min="6146" max="6149" width="17.69921875" style="51" customWidth="1"/>
    <col min="6150" max="6150" width="14.3984375" style="51" customWidth="1"/>
    <col min="6151" max="6154" width="15" style="51" customWidth="1"/>
    <col min="6155" max="6155" width="2.3984375" style="51" customWidth="1"/>
    <col min="6156" max="6156" width="9" style="51" hidden="1" customWidth="1"/>
    <col min="6157" max="6157" width="10.5" style="51" customWidth="1"/>
    <col min="6158" max="6400" width="8.796875" style="51"/>
    <col min="6401" max="6401" width="9" style="51" hidden="1" customWidth="1"/>
    <col min="6402" max="6405" width="17.69921875" style="51" customWidth="1"/>
    <col min="6406" max="6406" width="14.3984375" style="51" customWidth="1"/>
    <col min="6407" max="6410" width="15" style="51" customWidth="1"/>
    <col min="6411" max="6411" width="2.3984375" style="51" customWidth="1"/>
    <col min="6412" max="6412" width="9" style="51" hidden="1" customWidth="1"/>
    <col min="6413" max="6413" width="10.5" style="51" customWidth="1"/>
    <col min="6414" max="6656" width="8.796875" style="51"/>
    <col min="6657" max="6657" width="9" style="51" hidden="1" customWidth="1"/>
    <col min="6658" max="6661" width="17.69921875" style="51" customWidth="1"/>
    <col min="6662" max="6662" width="14.3984375" style="51" customWidth="1"/>
    <col min="6663" max="6666" width="15" style="51" customWidth="1"/>
    <col min="6667" max="6667" width="2.3984375" style="51" customWidth="1"/>
    <col min="6668" max="6668" width="9" style="51" hidden="1" customWidth="1"/>
    <col min="6669" max="6669" width="10.5" style="51" customWidth="1"/>
    <col min="6670" max="6912" width="8.796875" style="51"/>
    <col min="6913" max="6913" width="9" style="51" hidden="1" customWidth="1"/>
    <col min="6914" max="6917" width="17.69921875" style="51" customWidth="1"/>
    <col min="6918" max="6918" width="14.3984375" style="51" customWidth="1"/>
    <col min="6919" max="6922" width="15" style="51" customWidth="1"/>
    <col min="6923" max="6923" width="2.3984375" style="51" customWidth="1"/>
    <col min="6924" max="6924" width="9" style="51" hidden="1" customWidth="1"/>
    <col min="6925" max="6925" width="10.5" style="51" customWidth="1"/>
    <col min="6926" max="7168" width="8.796875" style="51"/>
    <col min="7169" max="7169" width="9" style="51" hidden="1" customWidth="1"/>
    <col min="7170" max="7173" width="17.69921875" style="51" customWidth="1"/>
    <col min="7174" max="7174" width="14.3984375" style="51" customWidth="1"/>
    <col min="7175" max="7178" width="15" style="51" customWidth="1"/>
    <col min="7179" max="7179" width="2.3984375" style="51" customWidth="1"/>
    <col min="7180" max="7180" width="9" style="51" hidden="1" customWidth="1"/>
    <col min="7181" max="7181" width="10.5" style="51" customWidth="1"/>
    <col min="7182" max="7424" width="8.796875" style="51"/>
    <col min="7425" max="7425" width="9" style="51" hidden="1" customWidth="1"/>
    <col min="7426" max="7429" width="17.69921875" style="51" customWidth="1"/>
    <col min="7430" max="7430" width="14.3984375" style="51" customWidth="1"/>
    <col min="7431" max="7434" width="15" style="51" customWidth="1"/>
    <col min="7435" max="7435" width="2.3984375" style="51" customWidth="1"/>
    <col min="7436" max="7436" width="9" style="51" hidden="1" customWidth="1"/>
    <col min="7437" max="7437" width="10.5" style="51" customWidth="1"/>
    <col min="7438" max="7680" width="8.796875" style="51"/>
    <col min="7681" max="7681" width="9" style="51" hidden="1" customWidth="1"/>
    <col min="7682" max="7685" width="17.69921875" style="51" customWidth="1"/>
    <col min="7686" max="7686" width="14.3984375" style="51" customWidth="1"/>
    <col min="7687" max="7690" width="15" style="51" customWidth="1"/>
    <col min="7691" max="7691" width="2.3984375" style="51" customWidth="1"/>
    <col min="7692" max="7692" width="9" style="51" hidden="1" customWidth="1"/>
    <col min="7693" max="7693" width="10.5" style="51" customWidth="1"/>
    <col min="7694" max="7936" width="8.796875" style="51"/>
    <col min="7937" max="7937" width="9" style="51" hidden="1" customWidth="1"/>
    <col min="7938" max="7941" width="17.69921875" style="51" customWidth="1"/>
    <col min="7942" max="7942" width="14.3984375" style="51" customWidth="1"/>
    <col min="7943" max="7946" width="15" style="51" customWidth="1"/>
    <col min="7947" max="7947" width="2.3984375" style="51" customWidth="1"/>
    <col min="7948" max="7948" width="9" style="51" hidden="1" customWidth="1"/>
    <col min="7949" max="7949" width="10.5" style="51" customWidth="1"/>
    <col min="7950" max="8192" width="8.796875" style="51"/>
    <col min="8193" max="8193" width="9" style="51" hidden="1" customWidth="1"/>
    <col min="8194" max="8197" width="17.69921875" style="51" customWidth="1"/>
    <col min="8198" max="8198" width="14.3984375" style="51" customWidth="1"/>
    <col min="8199" max="8202" width="15" style="51" customWidth="1"/>
    <col min="8203" max="8203" width="2.3984375" style="51" customWidth="1"/>
    <col min="8204" max="8204" width="9" style="51" hidden="1" customWidth="1"/>
    <col min="8205" max="8205" width="10.5" style="51" customWidth="1"/>
    <col min="8206" max="8448" width="8.796875" style="51"/>
    <col min="8449" max="8449" width="9" style="51" hidden="1" customWidth="1"/>
    <col min="8450" max="8453" width="17.69921875" style="51" customWidth="1"/>
    <col min="8454" max="8454" width="14.3984375" style="51" customWidth="1"/>
    <col min="8455" max="8458" width="15" style="51" customWidth="1"/>
    <col min="8459" max="8459" width="2.3984375" style="51" customWidth="1"/>
    <col min="8460" max="8460" width="9" style="51" hidden="1" customWidth="1"/>
    <col min="8461" max="8461" width="10.5" style="51" customWidth="1"/>
    <col min="8462" max="8704" width="8.796875" style="51"/>
    <col min="8705" max="8705" width="9" style="51" hidden="1" customWidth="1"/>
    <col min="8706" max="8709" width="17.69921875" style="51" customWidth="1"/>
    <col min="8710" max="8710" width="14.3984375" style="51" customWidth="1"/>
    <col min="8711" max="8714" width="15" style="51" customWidth="1"/>
    <col min="8715" max="8715" width="2.3984375" style="51" customWidth="1"/>
    <col min="8716" max="8716" width="9" style="51" hidden="1" customWidth="1"/>
    <col min="8717" max="8717" width="10.5" style="51" customWidth="1"/>
    <col min="8718" max="8960" width="8.796875" style="51"/>
    <col min="8961" max="8961" width="9" style="51" hidden="1" customWidth="1"/>
    <col min="8962" max="8965" width="17.69921875" style="51" customWidth="1"/>
    <col min="8966" max="8966" width="14.3984375" style="51" customWidth="1"/>
    <col min="8967" max="8970" width="15" style="51" customWidth="1"/>
    <col min="8971" max="8971" width="2.3984375" style="51" customWidth="1"/>
    <col min="8972" max="8972" width="9" style="51" hidden="1" customWidth="1"/>
    <col min="8973" max="8973" width="10.5" style="51" customWidth="1"/>
    <col min="8974" max="9216" width="8.796875" style="51"/>
    <col min="9217" max="9217" width="9" style="51" hidden="1" customWidth="1"/>
    <col min="9218" max="9221" width="17.69921875" style="51" customWidth="1"/>
    <col min="9222" max="9222" width="14.3984375" style="51" customWidth="1"/>
    <col min="9223" max="9226" width="15" style="51" customWidth="1"/>
    <col min="9227" max="9227" width="2.3984375" style="51" customWidth="1"/>
    <col min="9228" max="9228" width="9" style="51" hidden="1" customWidth="1"/>
    <col min="9229" max="9229" width="10.5" style="51" customWidth="1"/>
    <col min="9230" max="9472" width="8.796875" style="51"/>
    <col min="9473" max="9473" width="9" style="51" hidden="1" customWidth="1"/>
    <col min="9474" max="9477" width="17.69921875" style="51" customWidth="1"/>
    <col min="9478" max="9478" width="14.3984375" style="51" customWidth="1"/>
    <col min="9479" max="9482" width="15" style="51" customWidth="1"/>
    <col min="9483" max="9483" width="2.3984375" style="51" customWidth="1"/>
    <col min="9484" max="9484" width="9" style="51" hidden="1" customWidth="1"/>
    <col min="9485" max="9485" width="10.5" style="51" customWidth="1"/>
    <col min="9486" max="9728" width="8.796875" style="51"/>
    <col min="9729" max="9729" width="9" style="51" hidden="1" customWidth="1"/>
    <col min="9730" max="9733" width="17.69921875" style="51" customWidth="1"/>
    <col min="9734" max="9734" width="14.3984375" style="51" customWidth="1"/>
    <col min="9735" max="9738" width="15" style="51" customWidth="1"/>
    <col min="9739" max="9739" width="2.3984375" style="51" customWidth="1"/>
    <col min="9740" max="9740" width="9" style="51" hidden="1" customWidth="1"/>
    <col min="9741" max="9741" width="10.5" style="51" customWidth="1"/>
    <col min="9742" max="9984" width="8.796875" style="51"/>
    <col min="9985" max="9985" width="9" style="51" hidden="1" customWidth="1"/>
    <col min="9986" max="9989" width="17.69921875" style="51" customWidth="1"/>
    <col min="9990" max="9990" width="14.3984375" style="51" customWidth="1"/>
    <col min="9991" max="9994" width="15" style="51" customWidth="1"/>
    <col min="9995" max="9995" width="2.3984375" style="51" customWidth="1"/>
    <col min="9996" max="9996" width="9" style="51" hidden="1" customWidth="1"/>
    <col min="9997" max="9997" width="10.5" style="51" customWidth="1"/>
    <col min="9998" max="10240" width="8.796875" style="51"/>
    <col min="10241" max="10241" width="9" style="51" hidden="1" customWidth="1"/>
    <col min="10242" max="10245" width="17.69921875" style="51" customWidth="1"/>
    <col min="10246" max="10246" width="14.3984375" style="51" customWidth="1"/>
    <col min="10247" max="10250" width="15" style="51" customWidth="1"/>
    <col min="10251" max="10251" width="2.3984375" style="51" customWidth="1"/>
    <col min="10252" max="10252" width="9" style="51" hidden="1" customWidth="1"/>
    <col min="10253" max="10253" width="10.5" style="51" customWidth="1"/>
    <col min="10254" max="10496" width="8.796875" style="51"/>
    <col min="10497" max="10497" width="9" style="51" hidden="1" customWidth="1"/>
    <col min="10498" max="10501" width="17.69921875" style="51" customWidth="1"/>
    <col min="10502" max="10502" width="14.3984375" style="51" customWidth="1"/>
    <col min="10503" max="10506" width="15" style="51" customWidth="1"/>
    <col min="10507" max="10507" width="2.3984375" style="51" customWidth="1"/>
    <col min="10508" max="10508" width="9" style="51" hidden="1" customWidth="1"/>
    <col min="10509" max="10509" width="10.5" style="51" customWidth="1"/>
    <col min="10510" max="10752" width="8.796875" style="51"/>
    <col min="10753" max="10753" width="9" style="51" hidden="1" customWidth="1"/>
    <col min="10754" max="10757" width="17.69921875" style="51" customWidth="1"/>
    <col min="10758" max="10758" width="14.3984375" style="51" customWidth="1"/>
    <col min="10759" max="10762" width="15" style="51" customWidth="1"/>
    <col min="10763" max="10763" width="2.3984375" style="51" customWidth="1"/>
    <col min="10764" max="10764" width="9" style="51" hidden="1" customWidth="1"/>
    <col min="10765" max="10765" width="10.5" style="51" customWidth="1"/>
    <col min="10766" max="11008" width="8.796875" style="51"/>
    <col min="11009" max="11009" width="9" style="51" hidden="1" customWidth="1"/>
    <col min="11010" max="11013" width="17.69921875" style="51" customWidth="1"/>
    <col min="11014" max="11014" width="14.3984375" style="51" customWidth="1"/>
    <col min="11015" max="11018" width="15" style="51" customWidth="1"/>
    <col min="11019" max="11019" width="2.3984375" style="51" customWidth="1"/>
    <col min="11020" max="11020" width="9" style="51" hidden="1" customWidth="1"/>
    <col min="11021" max="11021" width="10.5" style="51" customWidth="1"/>
    <col min="11022" max="11264" width="8.796875" style="51"/>
    <col min="11265" max="11265" width="9" style="51" hidden="1" customWidth="1"/>
    <col min="11266" max="11269" width="17.69921875" style="51" customWidth="1"/>
    <col min="11270" max="11270" width="14.3984375" style="51" customWidth="1"/>
    <col min="11271" max="11274" width="15" style="51" customWidth="1"/>
    <col min="11275" max="11275" width="2.3984375" style="51" customWidth="1"/>
    <col min="11276" max="11276" width="9" style="51" hidden="1" customWidth="1"/>
    <col min="11277" max="11277" width="10.5" style="51" customWidth="1"/>
    <col min="11278" max="11520" width="8.796875" style="51"/>
    <col min="11521" max="11521" width="9" style="51" hidden="1" customWidth="1"/>
    <col min="11522" max="11525" width="17.69921875" style="51" customWidth="1"/>
    <col min="11526" max="11526" width="14.3984375" style="51" customWidth="1"/>
    <col min="11527" max="11530" width="15" style="51" customWidth="1"/>
    <col min="11531" max="11531" width="2.3984375" style="51" customWidth="1"/>
    <col min="11532" max="11532" width="9" style="51" hidden="1" customWidth="1"/>
    <col min="11533" max="11533" width="10.5" style="51" customWidth="1"/>
    <col min="11534" max="11776" width="8.796875" style="51"/>
    <col min="11777" max="11777" width="9" style="51" hidden="1" customWidth="1"/>
    <col min="11778" max="11781" width="17.69921875" style="51" customWidth="1"/>
    <col min="11782" max="11782" width="14.3984375" style="51" customWidth="1"/>
    <col min="11783" max="11786" width="15" style="51" customWidth="1"/>
    <col min="11787" max="11787" width="2.3984375" style="51" customWidth="1"/>
    <col min="11788" max="11788" width="9" style="51" hidden="1" customWidth="1"/>
    <col min="11789" max="11789" width="10.5" style="51" customWidth="1"/>
    <col min="11790" max="12032" width="8.796875" style="51"/>
    <col min="12033" max="12033" width="9" style="51" hidden="1" customWidth="1"/>
    <col min="12034" max="12037" width="17.69921875" style="51" customWidth="1"/>
    <col min="12038" max="12038" width="14.3984375" style="51" customWidth="1"/>
    <col min="12039" max="12042" width="15" style="51" customWidth="1"/>
    <col min="12043" max="12043" width="2.3984375" style="51" customWidth="1"/>
    <col min="12044" max="12044" width="9" style="51" hidden="1" customWidth="1"/>
    <col min="12045" max="12045" width="10.5" style="51" customWidth="1"/>
    <col min="12046" max="12288" width="8.796875" style="51"/>
    <col min="12289" max="12289" width="9" style="51" hidden="1" customWidth="1"/>
    <col min="12290" max="12293" width="17.69921875" style="51" customWidth="1"/>
    <col min="12294" max="12294" width="14.3984375" style="51" customWidth="1"/>
    <col min="12295" max="12298" width="15" style="51" customWidth="1"/>
    <col min="12299" max="12299" width="2.3984375" style="51" customWidth="1"/>
    <col min="12300" max="12300" width="9" style="51" hidden="1" customWidth="1"/>
    <col min="12301" max="12301" width="10.5" style="51" customWidth="1"/>
    <col min="12302" max="12544" width="8.796875" style="51"/>
    <col min="12545" max="12545" width="9" style="51" hidden="1" customWidth="1"/>
    <col min="12546" max="12549" width="17.69921875" style="51" customWidth="1"/>
    <col min="12550" max="12550" width="14.3984375" style="51" customWidth="1"/>
    <col min="12551" max="12554" width="15" style="51" customWidth="1"/>
    <col min="12555" max="12555" width="2.3984375" style="51" customWidth="1"/>
    <col min="12556" max="12556" width="9" style="51" hidden="1" customWidth="1"/>
    <col min="12557" max="12557" width="10.5" style="51" customWidth="1"/>
    <col min="12558" max="12800" width="8.796875" style="51"/>
    <col min="12801" max="12801" width="9" style="51" hidden="1" customWidth="1"/>
    <col min="12802" max="12805" width="17.69921875" style="51" customWidth="1"/>
    <col min="12806" max="12806" width="14.3984375" style="51" customWidth="1"/>
    <col min="12807" max="12810" width="15" style="51" customWidth="1"/>
    <col min="12811" max="12811" width="2.3984375" style="51" customWidth="1"/>
    <col min="12812" max="12812" width="9" style="51" hidden="1" customWidth="1"/>
    <col min="12813" max="12813" width="10.5" style="51" customWidth="1"/>
    <col min="12814" max="13056" width="8.796875" style="51"/>
    <col min="13057" max="13057" width="9" style="51" hidden="1" customWidth="1"/>
    <col min="13058" max="13061" width="17.69921875" style="51" customWidth="1"/>
    <col min="13062" max="13062" width="14.3984375" style="51" customWidth="1"/>
    <col min="13063" max="13066" width="15" style="51" customWidth="1"/>
    <col min="13067" max="13067" width="2.3984375" style="51" customWidth="1"/>
    <col min="13068" max="13068" width="9" style="51" hidden="1" customWidth="1"/>
    <col min="13069" max="13069" width="10.5" style="51" customWidth="1"/>
    <col min="13070" max="13312" width="8.796875" style="51"/>
    <col min="13313" max="13313" width="9" style="51" hidden="1" customWidth="1"/>
    <col min="13314" max="13317" width="17.69921875" style="51" customWidth="1"/>
    <col min="13318" max="13318" width="14.3984375" style="51" customWidth="1"/>
    <col min="13319" max="13322" width="15" style="51" customWidth="1"/>
    <col min="13323" max="13323" width="2.3984375" style="51" customWidth="1"/>
    <col min="13324" max="13324" width="9" style="51" hidden="1" customWidth="1"/>
    <col min="13325" max="13325" width="10.5" style="51" customWidth="1"/>
    <col min="13326" max="13568" width="8.796875" style="51"/>
    <col min="13569" max="13569" width="9" style="51" hidden="1" customWidth="1"/>
    <col min="13570" max="13573" width="17.69921875" style="51" customWidth="1"/>
    <col min="13574" max="13574" width="14.3984375" style="51" customWidth="1"/>
    <col min="13575" max="13578" width="15" style="51" customWidth="1"/>
    <col min="13579" max="13579" width="2.3984375" style="51" customWidth="1"/>
    <col min="13580" max="13580" width="9" style="51" hidden="1" customWidth="1"/>
    <col min="13581" max="13581" width="10.5" style="51" customWidth="1"/>
    <col min="13582" max="13824" width="8.796875" style="51"/>
    <col min="13825" max="13825" width="9" style="51" hidden="1" customWidth="1"/>
    <col min="13826" max="13829" width="17.69921875" style="51" customWidth="1"/>
    <col min="13830" max="13830" width="14.3984375" style="51" customWidth="1"/>
    <col min="13831" max="13834" width="15" style="51" customWidth="1"/>
    <col min="13835" max="13835" width="2.3984375" style="51" customWidth="1"/>
    <col min="13836" max="13836" width="9" style="51" hidden="1" customWidth="1"/>
    <col min="13837" max="13837" width="10.5" style="51" customWidth="1"/>
    <col min="13838" max="14080" width="8.796875" style="51"/>
    <col min="14081" max="14081" width="9" style="51" hidden="1" customWidth="1"/>
    <col min="14082" max="14085" width="17.69921875" style="51" customWidth="1"/>
    <col min="14086" max="14086" width="14.3984375" style="51" customWidth="1"/>
    <col min="14087" max="14090" width="15" style="51" customWidth="1"/>
    <col min="14091" max="14091" width="2.3984375" style="51" customWidth="1"/>
    <col min="14092" max="14092" width="9" style="51" hidden="1" customWidth="1"/>
    <col min="14093" max="14093" width="10.5" style="51" customWidth="1"/>
    <col min="14094" max="14336" width="8.796875" style="51"/>
    <col min="14337" max="14337" width="9" style="51" hidden="1" customWidth="1"/>
    <col min="14338" max="14341" width="17.69921875" style="51" customWidth="1"/>
    <col min="14342" max="14342" width="14.3984375" style="51" customWidth="1"/>
    <col min="14343" max="14346" width="15" style="51" customWidth="1"/>
    <col min="14347" max="14347" width="2.3984375" style="51" customWidth="1"/>
    <col min="14348" max="14348" width="9" style="51" hidden="1" customWidth="1"/>
    <col min="14349" max="14349" width="10.5" style="51" customWidth="1"/>
    <col min="14350" max="14592" width="8.796875" style="51"/>
    <col min="14593" max="14593" width="9" style="51" hidden="1" customWidth="1"/>
    <col min="14594" max="14597" width="17.69921875" style="51" customWidth="1"/>
    <col min="14598" max="14598" width="14.3984375" style="51" customWidth="1"/>
    <col min="14599" max="14602" width="15" style="51" customWidth="1"/>
    <col min="14603" max="14603" width="2.3984375" style="51" customWidth="1"/>
    <col min="14604" max="14604" width="9" style="51" hidden="1" customWidth="1"/>
    <col min="14605" max="14605" width="10.5" style="51" customWidth="1"/>
    <col min="14606" max="14848" width="8.796875" style="51"/>
    <col min="14849" max="14849" width="9" style="51" hidden="1" customWidth="1"/>
    <col min="14850" max="14853" width="17.69921875" style="51" customWidth="1"/>
    <col min="14854" max="14854" width="14.3984375" style="51" customWidth="1"/>
    <col min="14855" max="14858" width="15" style="51" customWidth="1"/>
    <col min="14859" max="14859" width="2.3984375" style="51" customWidth="1"/>
    <col min="14860" max="14860" width="9" style="51" hidden="1" customWidth="1"/>
    <col min="14861" max="14861" width="10.5" style="51" customWidth="1"/>
    <col min="14862" max="15104" width="8.796875" style="51"/>
    <col min="15105" max="15105" width="9" style="51" hidden="1" customWidth="1"/>
    <col min="15106" max="15109" width="17.69921875" style="51" customWidth="1"/>
    <col min="15110" max="15110" width="14.3984375" style="51" customWidth="1"/>
    <col min="15111" max="15114" width="15" style="51" customWidth="1"/>
    <col min="15115" max="15115" width="2.3984375" style="51" customWidth="1"/>
    <col min="15116" max="15116" width="9" style="51" hidden="1" customWidth="1"/>
    <col min="15117" max="15117" width="10.5" style="51" customWidth="1"/>
    <col min="15118" max="15360" width="8.796875" style="51"/>
    <col min="15361" max="15361" width="9" style="51" hidden="1" customWidth="1"/>
    <col min="15362" max="15365" width="17.69921875" style="51" customWidth="1"/>
    <col min="15366" max="15366" width="14.3984375" style="51" customWidth="1"/>
    <col min="15367" max="15370" width="15" style="51" customWidth="1"/>
    <col min="15371" max="15371" width="2.3984375" style="51" customWidth="1"/>
    <col min="15372" max="15372" width="9" style="51" hidden="1" customWidth="1"/>
    <col min="15373" max="15373" width="10.5" style="51" customWidth="1"/>
    <col min="15374" max="15616" width="8.796875" style="51"/>
    <col min="15617" max="15617" width="9" style="51" hidden="1" customWidth="1"/>
    <col min="15618" max="15621" width="17.69921875" style="51" customWidth="1"/>
    <col min="15622" max="15622" width="14.3984375" style="51" customWidth="1"/>
    <col min="15623" max="15626" width="15" style="51" customWidth="1"/>
    <col min="15627" max="15627" width="2.3984375" style="51" customWidth="1"/>
    <col min="15628" max="15628" width="9" style="51" hidden="1" customWidth="1"/>
    <col min="15629" max="15629" width="10.5" style="51" customWidth="1"/>
    <col min="15630" max="15872" width="8.796875" style="51"/>
    <col min="15873" max="15873" width="9" style="51" hidden="1" customWidth="1"/>
    <col min="15874" max="15877" width="17.69921875" style="51" customWidth="1"/>
    <col min="15878" max="15878" width="14.3984375" style="51" customWidth="1"/>
    <col min="15879" max="15882" width="15" style="51" customWidth="1"/>
    <col min="15883" max="15883" width="2.3984375" style="51" customWidth="1"/>
    <col min="15884" max="15884" width="9" style="51" hidden="1" customWidth="1"/>
    <col min="15885" max="15885" width="10.5" style="51" customWidth="1"/>
    <col min="15886" max="16128" width="8.796875" style="51"/>
    <col min="16129" max="16129" width="9" style="51" hidden="1" customWidth="1"/>
    <col min="16130" max="16133" width="17.69921875" style="51" customWidth="1"/>
    <col min="16134" max="16134" width="14.3984375" style="51" customWidth="1"/>
    <col min="16135" max="16138" width="15" style="51" customWidth="1"/>
    <col min="16139" max="16139" width="2.3984375" style="51" customWidth="1"/>
    <col min="16140" max="16140" width="9" style="51" hidden="1" customWidth="1"/>
    <col min="16141" max="16141" width="10.5" style="51" customWidth="1"/>
    <col min="16142" max="16384" width="8.796875" style="51"/>
  </cols>
  <sheetData>
    <row r="1" spans="2:13" s="1" customFormat="1" ht="13.2" x14ac:dyDescent="0.2">
      <c r="B1" s="1" t="s">
        <v>0</v>
      </c>
    </row>
    <row r="2" spans="2:13" s="1" customFormat="1" ht="15.75" customHeight="1" thickBot="1" x14ac:dyDescent="0.25">
      <c r="B2" s="52" t="s">
        <v>1</v>
      </c>
      <c r="J2" s="2"/>
      <c r="K2" s="2" t="s">
        <v>2</v>
      </c>
    </row>
    <row r="3" spans="2:13" s="9" customFormat="1" ht="12" x14ac:dyDescent="0.15">
      <c r="B3" s="3"/>
      <c r="C3" s="4" t="s">
        <v>3</v>
      </c>
      <c r="D3" s="4" t="s">
        <v>4</v>
      </c>
      <c r="E3" s="5" t="s">
        <v>5</v>
      </c>
      <c r="F3" s="6" t="s">
        <v>6</v>
      </c>
      <c r="G3" s="7" t="s">
        <v>7</v>
      </c>
      <c r="H3" s="74" t="s">
        <v>8</v>
      </c>
      <c r="I3" s="75"/>
      <c r="J3" s="76"/>
      <c r="K3" s="8"/>
    </row>
    <row r="4" spans="2:13" s="17" customFormat="1" ht="12" x14ac:dyDescent="0.15">
      <c r="B4" s="10" t="s">
        <v>9</v>
      </c>
      <c r="C4" s="11"/>
      <c r="D4" s="11"/>
      <c r="E4" s="12" t="s">
        <v>10</v>
      </c>
      <c r="F4" s="11" t="s">
        <v>11</v>
      </c>
      <c r="G4" s="13" t="s">
        <v>12</v>
      </c>
      <c r="H4" s="14" t="s">
        <v>112</v>
      </c>
      <c r="I4" s="15" t="s">
        <v>13</v>
      </c>
      <c r="J4" s="15" t="s">
        <v>14</v>
      </c>
      <c r="K4" s="16"/>
    </row>
    <row r="5" spans="2:13" s="17" customFormat="1" ht="12" x14ac:dyDescent="0.15">
      <c r="B5" s="10"/>
      <c r="C5" s="11"/>
      <c r="D5" s="18"/>
      <c r="E5" s="19"/>
      <c r="F5" s="20"/>
      <c r="G5" s="21" t="s">
        <v>15</v>
      </c>
      <c r="H5" s="22" t="s">
        <v>16</v>
      </c>
      <c r="I5" s="22" t="s">
        <v>17</v>
      </c>
      <c r="J5" s="23" t="s">
        <v>18</v>
      </c>
      <c r="K5" s="16"/>
      <c r="L5" s="24" t="s">
        <v>19</v>
      </c>
      <c r="M5" s="25"/>
    </row>
    <row r="6" spans="2:13" s="17" customFormat="1" ht="12" x14ac:dyDescent="0.15">
      <c r="B6" s="26"/>
      <c r="C6" s="27" t="s">
        <v>20</v>
      </c>
      <c r="D6" s="28" t="s">
        <v>21</v>
      </c>
      <c r="E6" s="28" t="s">
        <v>22</v>
      </c>
      <c r="F6" s="27" t="s">
        <v>23</v>
      </c>
      <c r="G6" s="29" t="s">
        <v>24</v>
      </c>
      <c r="H6" s="30" t="s">
        <v>25</v>
      </c>
      <c r="I6" s="30" t="s">
        <v>26</v>
      </c>
      <c r="J6" s="31" t="s">
        <v>27</v>
      </c>
      <c r="K6" s="32"/>
    </row>
    <row r="7" spans="2:13" s="17" customFormat="1" ht="12" x14ac:dyDescent="0.15">
      <c r="B7" s="33" t="s">
        <v>28</v>
      </c>
      <c r="C7" s="53">
        <v>1655468568</v>
      </c>
      <c r="D7" s="54">
        <v>2784313584</v>
      </c>
      <c r="E7" s="55">
        <f t="shared" ref="E7:E33" si="0">IF(C7&gt;D7,C7-D7,0)</f>
        <v>0</v>
      </c>
      <c r="F7" s="56">
        <f t="shared" ref="F7:F33" si="1">IF(E7=0,0,ROUND(C7*L7,0))</f>
        <v>0</v>
      </c>
      <c r="G7" s="55">
        <f t="shared" ref="G7:G33" si="2">E7-F7</f>
        <v>0</v>
      </c>
      <c r="H7" s="55">
        <v>0</v>
      </c>
      <c r="I7" s="57">
        <f t="shared" ref="I7:I33" si="3">G7-H7</f>
        <v>0</v>
      </c>
      <c r="J7" s="58" t="str">
        <f t="shared" ref="J7:J52" si="4">IF(AND(G7=0,H7=0),"-",IF(AND(G7&gt;0,H7=0),"皆増",IF(AND(G7=0,H7&gt;0),"皆減",ROUND(I7/H7*100,1))))</f>
        <v>-</v>
      </c>
      <c r="K7" s="34" t="s">
        <v>29</v>
      </c>
      <c r="L7" s="35">
        <v>0</v>
      </c>
    </row>
    <row r="8" spans="2:13" s="17" customFormat="1" ht="12" x14ac:dyDescent="0.15">
      <c r="B8" s="36" t="s">
        <v>30</v>
      </c>
      <c r="C8" s="59">
        <v>91513284</v>
      </c>
      <c r="D8" s="59">
        <v>83115948</v>
      </c>
      <c r="E8" s="60">
        <f t="shared" si="0"/>
        <v>8397336</v>
      </c>
      <c r="F8" s="61">
        <f>IF(E8=0,0,ROUND(C8*L8,0))</f>
        <v>0</v>
      </c>
      <c r="G8" s="60">
        <f>E8-F8</f>
        <v>8397336</v>
      </c>
      <c r="H8" s="62">
        <v>8576917</v>
      </c>
      <c r="I8" s="63">
        <f t="shared" si="3"/>
        <v>-179581</v>
      </c>
      <c r="J8" s="64">
        <f t="shared" si="4"/>
        <v>-2.1</v>
      </c>
      <c r="K8" s="37" t="s">
        <v>31</v>
      </c>
      <c r="L8" s="38">
        <f t="shared" ref="L8:L33" si="5">$L$7</f>
        <v>0</v>
      </c>
    </row>
    <row r="9" spans="2:13" s="17" customFormat="1" ht="12" x14ac:dyDescent="0.15">
      <c r="B9" s="39" t="s">
        <v>32</v>
      </c>
      <c r="C9" s="59">
        <v>28978720</v>
      </c>
      <c r="D9" s="65">
        <v>34886969</v>
      </c>
      <c r="E9" s="60">
        <f t="shared" si="0"/>
        <v>0</v>
      </c>
      <c r="F9" s="66">
        <f t="shared" si="1"/>
        <v>0</v>
      </c>
      <c r="G9" s="60">
        <f t="shared" si="2"/>
        <v>0</v>
      </c>
      <c r="H9" s="65">
        <v>0</v>
      </c>
      <c r="I9" s="63">
        <f t="shared" si="3"/>
        <v>0</v>
      </c>
      <c r="J9" s="67" t="str">
        <f t="shared" si="4"/>
        <v>-</v>
      </c>
      <c r="K9" s="40" t="s">
        <v>33</v>
      </c>
      <c r="L9" s="38">
        <f t="shared" si="5"/>
        <v>0</v>
      </c>
    </row>
    <row r="10" spans="2:13" s="17" customFormat="1" ht="12" x14ac:dyDescent="0.15">
      <c r="B10" s="39" t="s">
        <v>34</v>
      </c>
      <c r="C10" s="59">
        <v>22297846</v>
      </c>
      <c r="D10" s="65">
        <v>35428566</v>
      </c>
      <c r="E10" s="60">
        <f t="shared" si="0"/>
        <v>0</v>
      </c>
      <c r="F10" s="66">
        <f t="shared" si="1"/>
        <v>0</v>
      </c>
      <c r="G10" s="60">
        <f t="shared" si="2"/>
        <v>0</v>
      </c>
      <c r="H10" s="65">
        <v>0</v>
      </c>
      <c r="I10" s="63">
        <f t="shared" si="3"/>
        <v>0</v>
      </c>
      <c r="J10" s="67" t="str">
        <f t="shared" si="4"/>
        <v>-</v>
      </c>
      <c r="K10" s="40" t="s">
        <v>35</v>
      </c>
      <c r="L10" s="38">
        <f t="shared" si="5"/>
        <v>0</v>
      </c>
    </row>
    <row r="11" spans="2:13" s="17" customFormat="1" ht="12" x14ac:dyDescent="0.15">
      <c r="B11" s="39" t="s">
        <v>36</v>
      </c>
      <c r="C11" s="59">
        <v>28729585</v>
      </c>
      <c r="D11" s="65">
        <v>33626099</v>
      </c>
      <c r="E11" s="60">
        <f t="shared" si="0"/>
        <v>0</v>
      </c>
      <c r="F11" s="66">
        <f t="shared" si="1"/>
        <v>0</v>
      </c>
      <c r="G11" s="60">
        <f t="shared" si="2"/>
        <v>0</v>
      </c>
      <c r="H11" s="65">
        <v>0</v>
      </c>
      <c r="I11" s="63">
        <f t="shared" si="3"/>
        <v>0</v>
      </c>
      <c r="J11" s="67" t="str">
        <f t="shared" si="4"/>
        <v>-</v>
      </c>
      <c r="K11" s="40" t="s">
        <v>37</v>
      </c>
      <c r="L11" s="38">
        <f t="shared" si="5"/>
        <v>0</v>
      </c>
    </row>
    <row r="12" spans="2:13" s="17" customFormat="1" ht="12" x14ac:dyDescent="0.15">
      <c r="B12" s="39" t="s">
        <v>38</v>
      </c>
      <c r="C12" s="59">
        <v>23374014</v>
      </c>
      <c r="D12" s="65">
        <v>18281909</v>
      </c>
      <c r="E12" s="60">
        <f t="shared" si="0"/>
        <v>5092105</v>
      </c>
      <c r="F12" s="66">
        <f t="shared" si="1"/>
        <v>0</v>
      </c>
      <c r="G12" s="60">
        <f t="shared" si="2"/>
        <v>5092105</v>
      </c>
      <c r="H12" s="65">
        <v>4962680</v>
      </c>
      <c r="I12" s="63">
        <f t="shared" si="3"/>
        <v>129425</v>
      </c>
      <c r="J12" s="67">
        <f t="shared" si="4"/>
        <v>2.6</v>
      </c>
      <c r="K12" s="40" t="s">
        <v>39</v>
      </c>
      <c r="L12" s="38">
        <f t="shared" si="5"/>
        <v>0</v>
      </c>
    </row>
    <row r="13" spans="2:13" s="17" customFormat="1" ht="12" x14ac:dyDescent="0.15">
      <c r="B13" s="39" t="s">
        <v>40</v>
      </c>
      <c r="C13" s="59">
        <v>37023073</v>
      </c>
      <c r="D13" s="65">
        <v>47578338</v>
      </c>
      <c r="E13" s="60">
        <f t="shared" si="0"/>
        <v>0</v>
      </c>
      <c r="F13" s="66">
        <f t="shared" si="1"/>
        <v>0</v>
      </c>
      <c r="G13" s="60">
        <f t="shared" si="2"/>
        <v>0</v>
      </c>
      <c r="H13" s="65">
        <v>0</v>
      </c>
      <c r="I13" s="63">
        <f t="shared" si="3"/>
        <v>0</v>
      </c>
      <c r="J13" s="67" t="str">
        <f t="shared" si="4"/>
        <v>-</v>
      </c>
      <c r="K13" s="40" t="s">
        <v>41</v>
      </c>
      <c r="L13" s="38">
        <f t="shared" si="5"/>
        <v>0</v>
      </c>
    </row>
    <row r="14" spans="2:13" s="17" customFormat="1" ht="12" x14ac:dyDescent="0.15">
      <c r="B14" s="39" t="s">
        <v>42</v>
      </c>
      <c r="C14" s="59">
        <v>18412486</v>
      </c>
      <c r="D14" s="65">
        <v>17927832</v>
      </c>
      <c r="E14" s="60">
        <f t="shared" si="0"/>
        <v>484654</v>
      </c>
      <c r="F14" s="66">
        <f t="shared" si="1"/>
        <v>0</v>
      </c>
      <c r="G14" s="60">
        <f t="shared" si="2"/>
        <v>484654</v>
      </c>
      <c r="H14" s="65">
        <v>0</v>
      </c>
      <c r="I14" s="63">
        <f t="shared" si="3"/>
        <v>484654</v>
      </c>
      <c r="J14" s="67" t="str">
        <f t="shared" si="4"/>
        <v>皆増</v>
      </c>
      <c r="K14" s="40" t="s">
        <v>43</v>
      </c>
      <c r="L14" s="38">
        <f t="shared" si="5"/>
        <v>0</v>
      </c>
    </row>
    <row r="15" spans="2:13" s="17" customFormat="1" ht="12" x14ac:dyDescent="0.15">
      <c r="B15" s="39" t="s">
        <v>44</v>
      </c>
      <c r="C15" s="59">
        <v>33413965</v>
      </c>
      <c r="D15" s="65">
        <v>40526462</v>
      </c>
      <c r="E15" s="60">
        <f t="shared" si="0"/>
        <v>0</v>
      </c>
      <c r="F15" s="66">
        <f t="shared" si="1"/>
        <v>0</v>
      </c>
      <c r="G15" s="60">
        <f t="shared" si="2"/>
        <v>0</v>
      </c>
      <c r="H15" s="65">
        <v>0</v>
      </c>
      <c r="I15" s="63">
        <f t="shared" si="3"/>
        <v>0</v>
      </c>
      <c r="J15" s="67" t="str">
        <f t="shared" si="4"/>
        <v>-</v>
      </c>
      <c r="K15" s="40" t="s">
        <v>45</v>
      </c>
      <c r="L15" s="38">
        <f t="shared" si="5"/>
        <v>0</v>
      </c>
    </row>
    <row r="16" spans="2:13" s="17" customFormat="1" ht="12" x14ac:dyDescent="0.15">
      <c r="B16" s="39" t="s">
        <v>46</v>
      </c>
      <c r="C16" s="59">
        <v>66827648</v>
      </c>
      <c r="D16" s="65">
        <v>62944293</v>
      </c>
      <c r="E16" s="60">
        <f t="shared" si="0"/>
        <v>3883355</v>
      </c>
      <c r="F16" s="66">
        <f t="shared" si="1"/>
        <v>0</v>
      </c>
      <c r="G16" s="60">
        <f t="shared" si="2"/>
        <v>3883355</v>
      </c>
      <c r="H16" s="65">
        <v>4418800</v>
      </c>
      <c r="I16" s="63">
        <f t="shared" si="3"/>
        <v>-535445</v>
      </c>
      <c r="J16" s="67">
        <f t="shared" si="4"/>
        <v>-12.1</v>
      </c>
      <c r="K16" s="40" t="s">
        <v>47</v>
      </c>
      <c r="L16" s="38">
        <f t="shared" si="5"/>
        <v>0</v>
      </c>
    </row>
    <row r="17" spans="2:12" s="17" customFormat="1" ht="12" x14ac:dyDescent="0.15">
      <c r="B17" s="39" t="s">
        <v>48</v>
      </c>
      <c r="C17" s="59">
        <v>18852208</v>
      </c>
      <c r="D17" s="65">
        <v>19637836</v>
      </c>
      <c r="E17" s="60">
        <f t="shared" si="0"/>
        <v>0</v>
      </c>
      <c r="F17" s="66">
        <f t="shared" si="1"/>
        <v>0</v>
      </c>
      <c r="G17" s="60">
        <f t="shared" si="2"/>
        <v>0</v>
      </c>
      <c r="H17" s="65">
        <v>0</v>
      </c>
      <c r="I17" s="63">
        <f t="shared" si="3"/>
        <v>0</v>
      </c>
      <c r="J17" s="67" t="str">
        <f t="shared" si="4"/>
        <v>-</v>
      </c>
      <c r="K17" s="40" t="s">
        <v>49</v>
      </c>
      <c r="L17" s="38">
        <f t="shared" si="5"/>
        <v>0</v>
      </c>
    </row>
    <row r="18" spans="2:12" s="17" customFormat="1" ht="12" x14ac:dyDescent="0.15">
      <c r="B18" s="39" t="s">
        <v>50</v>
      </c>
      <c r="C18" s="59">
        <v>30601357</v>
      </c>
      <c r="D18" s="65">
        <v>28777589</v>
      </c>
      <c r="E18" s="60">
        <f t="shared" si="0"/>
        <v>1823768</v>
      </c>
      <c r="F18" s="66">
        <f t="shared" si="1"/>
        <v>0</v>
      </c>
      <c r="G18" s="60">
        <f t="shared" si="2"/>
        <v>1823768</v>
      </c>
      <c r="H18" s="65">
        <v>2640995</v>
      </c>
      <c r="I18" s="63">
        <f t="shared" si="3"/>
        <v>-817227</v>
      </c>
      <c r="J18" s="67">
        <f t="shared" si="4"/>
        <v>-30.9</v>
      </c>
      <c r="K18" s="40" t="s">
        <v>51</v>
      </c>
      <c r="L18" s="38">
        <f t="shared" si="5"/>
        <v>0</v>
      </c>
    </row>
    <row r="19" spans="2:12" s="17" customFormat="1" ht="12" x14ac:dyDescent="0.15">
      <c r="B19" s="39" t="s">
        <v>52</v>
      </c>
      <c r="C19" s="59">
        <v>29764865</v>
      </c>
      <c r="D19" s="65">
        <v>27312380</v>
      </c>
      <c r="E19" s="60">
        <f t="shared" si="0"/>
        <v>2452485</v>
      </c>
      <c r="F19" s="66">
        <f t="shared" si="1"/>
        <v>0</v>
      </c>
      <c r="G19" s="60">
        <f t="shared" si="2"/>
        <v>2452485</v>
      </c>
      <c r="H19" s="65">
        <v>2388933</v>
      </c>
      <c r="I19" s="63">
        <f t="shared" si="3"/>
        <v>63552</v>
      </c>
      <c r="J19" s="67">
        <f t="shared" si="4"/>
        <v>2.7</v>
      </c>
      <c r="K19" s="40" t="s">
        <v>53</v>
      </c>
      <c r="L19" s="38">
        <f t="shared" si="5"/>
        <v>0</v>
      </c>
    </row>
    <row r="20" spans="2:12" s="17" customFormat="1" ht="12" x14ac:dyDescent="0.15">
      <c r="B20" s="39" t="s">
        <v>54</v>
      </c>
      <c r="C20" s="59">
        <v>25829745</v>
      </c>
      <c r="D20" s="65">
        <v>19545280</v>
      </c>
      <c r="E20" s="60">
        <f t="shared" si="0"/>
        <v>6284465</v>
      </c>
      <c r="F20" s="66">
        <f t="shared" si="1"/>
        <v>0</v>
      </c>
      <c r="G20" s="60">
        <f t="shared" si="2"/>
        <v>6284465</v>
      </c>
      <c r="H20" s="65">
        <v>6273130</v>
      </c>
      <c r="I20" s="63">
        <f t="shared" si="3"/>
        <v>11335</v>
      </c>
      <c r="J20" s="67">
        <f t="shared" si="4"/>
        <v>0.2</v>
      </c>
      <c r="K20" s="40" t="s">
        <v>55</v>
      </c>
      <c r="L20" s="38">
        <f t="shared" si="5"/>
        <v>0</v>
      </c>
    </row>
    <row r="21" spans="2:12" s="17" customFormat="1" ht="12" x14ac:dyDescent="0.15">
      <c r="B21" s="39" t="s">
        <v>56</v>
      </c>
      <c r="C21" s="59">
        <v>19353707</v>
      </c>
      <c r="D21" s="65">
        <v>20644595</v>
      </c>
      <c r="E21" s="60">
        <f t="shared" si="0"/>
        <v>0</v>
      </c>
      <c r="F21" s="66">
        <f t="shared" si="1"/>
        <v>0</v>
      </c>
      <c r="G21" s="60">
        <f t="shared" si="2"/>
        <v>0</v>
      </c>
      <c r="H21" s="65">
        <v>0</v>
      </c>
      <c r="I21" s="63">
        <f t="shared" si="3"/>
        <v>0</v>
      </c>
      <c r="J21" s="67" t="str">
        <f t="shared" si="4"/>
        <v>-</v>
      </c>
      <c r="K21" s="40" t="s">
        <v>57</v>
      </c>
      <c r="L21" s="38">
        <f t="shared" si="5"/>
        <v>0</v>
      </c>
    </row>
    <row r="22" spans="2:12" s="17" customFormat="1" ht="12" x14ac:dyDescent="0.15">
      <c r="B22" s="39" t="s">
        <v>58</v>
      </c>
      <c r="C22" s="59">
        <v>12903779</v>
      </c>
      <c r="D22" s="65">
        <v>13134340</v>
      </c>
      <c r="E22" s="60">
        <f t="shared" si="0"/>
        <v>0</v>
      </c>
      <c r="F22" s="66">
        <f t="shared" si="1"/>
        <v>0</v>
      </c>
      <c r="G22" s="60">
        <f t="shared" si="2"/>
        <v>0</v>
      </c>
      <c r="H22" s="65">
        <v>101029</v>
      </c>
      <c r="I22" s="63">
        <f t="shared" si="3"/>
        <v>-101029</v>
      </c>
      <c r="J22" s="67" t="str">
        <f t="shared" si="4"/>
        <v>皆減</v>
      </c>
      <c r="K22" s="40" t="s">
        <v>59</v>
      </c>
      <c r="L22" s="38">
        <f t="shared" si="5"/>
        <v>0</v>
      </c>
    </row>
    <row r="23" spans="2:12" s="17" customFormat="1" ht="12" x14ac:dyDescent="0.15">
      <c r="B23" s="39" t="s">
        <v>60</v>
      </c>
      <c r="C23" s="59">
        <v>10452604</v>
      </c>
      <c r="D23" s="65">
        <v>7510354</v>
      </c>
      <c r="E23" s="60">
        <f t="shared" si="0"/>
        <v>2942250</v>
      </c>
      <c r="F23" s="66">
        <f t="shared" si="1"/>
        <v>0</v>
      </c>
      <c r="G23" s="60">
        <f t="shared" si="2"/>
        <v>2942250</v>
      </c>
      <c r="H23" s="65">
        <v>2836409</v>
      </c>
      <c r="I23" s="63">
        <f t="shared" si="3"/>
        <v>105841</v>
      </c>
      <c r="J23" s="67">
        <f t="shared" si="4"/>
        <v>3.7</v>
      </c>
      <c r="K23" s="40" t="s">
        <v>61</v>
      </c>
      <c r="L23" s="38">
        <f t="shared" si="5"/>
        <v>0</v>
      </c>
    </row>
    <row r="24" spans="2:12" s="17" customFormat="1" ht="12" x14ac:dyDescent="0.15">
      <c r="B24" s="39" t="s">
        <v>62</v>
      </c>
      <c r="C24" s="59">
        <v>14133183</v>
      </c>
      <c r="D24" s="65">
        <v>11538056</v>
      </c>
      <c r="E24" s="60">
        <f t="shared" si="0"/>
        <v>2595127</v>
      </c>
      <c r="F24" s="66">
        <f t="shared" si="1"/>
        <v>0</v>
      </c>
      <c r="G24" s="60">
        <f t="shared" si="2"/>
        <v>2595127</v>
      </c>
      <c r="H24" s="65">
        <v>2521540</v>
      </c>
      <c r="I24" s="63">
        <f t="shared" si="3"/>
        <v>73587</v>
      </c>
      <c r="J24" s="67">
        <f t="shared" si="4"/>
        <v>2.9</v>
      </c>
      <c r="K24" s="40" t="s">
        <v>63</v>
      </c>
      <c r="L24" s="38">
        <f t="shared" si="5"/>
        <v>0</v>
      </c>
    </row>
    <row r="25" spans="2:12" s="17" customFormat="1" ht="12" x14ac:dyDescent="0.15">
      <c r="B25" s="39" t="s">
        <v>64</v>
      </c>
      <c r="C25" s="59">
        <v>14837030</v>
      </c>
      <c r="D25" s="65">
        <v>11590084</v>
      </c>
      <c r="E25" s="60">
        <f t="shared" si="0"/>
        <v>3246946</v>
      </c>
      <c r="F25" s="66">
        <f t="shared" si="1"/>
        <v>0</v>
      </c>
      <c r="G25" s="60">
        <f t="shared" si="2"/>
        <v>3246946</v>
      </c>
      <c r="H25" s="65">
        <v>3107904</v>
      </c>
      <c r="I25" s="63">
        <f t="shared" si="3"/>
        <v>139042</v>
      </c>
      <c r="J25" s="67">
        <f t="shared" si="4"/>
        <v>4.5</v>
      </c>
      <c r="K25" s="40" t="s">
        <v>65</v>
      </c>
      <c r="L25" s="38">
        <f t="shared" si="5"/>
        <v>0</v>
      </c>
    </row>
    <row r="26" spans="2:12" s="17" customFormat="1" ht="12" x14ac:dyDescent="0.15">
      <c r="B26" s="39" t="s">
        <v>66</v>
      </c>
      <c r="C26" s="59">
        <v>13891390</v>
      </c>
      <c r="D26" s="65">
        <v>9250495</v>
      </c>
      <c r="E26" s="60">
        <f t="shared" si="0"/>
        <v>4640895</v>
      </c>
      <c r="F26" s="66">
        <f t="shared" si="1"/>
        <v>0</v>
      </c>
      <c r="G26" s="60">
        <f t="shared" si="2"/>
        <v>4640895</v>
      </c>
      <c r="H26" s="65">
        <v>4613239</v>
      </c>
      <c r="I26" s="63">
        <f t="shared" si="3"/>
        <v>27656</v>
      </c>
      <c r="J26" s="67">
        <f t="shared" si="4"/>
        <v>0.6</v>
      </c>
      <c r="K26" s="40" t="s">
        <v>67</v>
      </c>
      <c r="L26" s="38">
        <f t="shared" si="5"/>
        <v>0</v>
      </c>
    </row>
    <row r="27" spans="2:12" s="17" customFormat="1" ht="12" x14ac:dyDescent="0.15">
      <c r="B27" s="39" t="s">
        <v>68</v>
      </c>
      <c r="C27" s="59">
        <v>20053702</v>
      </c>
      <c r="D27" s="65">
        <v>15619458</v>
      </c>
      <c r="E27" s="60">
        <f t="shared" si="0"/>
        <v>4434244</v>
      </c>
      <c r="F27" s="66">
        <f t="shared" si="1"/>
        <v>0</v>
      </c>
      <c r="G27" s="60">
        <f t="shared" si="2"/>
        <v>4434244</v>
      </c>
      <c r="H27" s="65">
        <v>4162348</v>
      </c>
      <c r="I27" s="63">
        <f t="shared" si="3"/>
        <v>271896</v>
      </c>
      <c r="J27" s="67">
        <f t="shared" si="4"/>
        <v>6.5</v>
      </c>
      <c r="K27" s="40" t="s">
        <v>69</v>
      </c>
      <c r="L27" s="38">
        <f t="shared" si="5"/>
        <v>0</v>
      </c>
    </row>
    <row r="28" spans="2:12" s="17" customFormat="1" ht="12" x14ac:dyDescent="0.15">
      <c r="B28" s="39" t="s">
        <v>70</v>
      </c>
      <c r="C28" s="59">
        <v>12290100</v>
      </c>
      <c r="D28" s="65">
        <v>9563825</v>
      </c>
      <c r="E28" s="60">
        <f t="shared" si="0"/>
        <v>2726275</v>
      </c>
      <c r="F28" s="66">
        <f t="shared" si="1"/>
        <v>0</v>
      </c>
      <c r="G28" s="60">
        <f t="shared" si="2"/>
        <v>2726275</v>
      </c>
      <c r="H28" s="65">
        <v>2657561</v>
      </c>
      <c r="I28" s="63">
        <f t="shared" si="3"/>
        <v>68714</v>
      </c>
      <c r="J28" s="67">
        <f t="shared" si="4"/>
        <v>2.6</v>
      </c>
      <c r="K28" s="40" t="s">
        <v>71</v>
      </c>
      <c r="L28" s="38">
        <f t="shared" si="5"/>
        <v>0</v>
      </c>
    </row>
    <row r="29" spans="2:12" s="17" customFormat="1" ht="12" x14ac:dyDescent="0.15">
      <c r="B29" s="39" t="s">
        <v>72</v>
      </c>
      <c r="C29" s="59">
        <v>22236027</v>
      </c>
      <c r="D29" s="65">
        <v>25897615</v>
      </c>
      <c r="E29" s="60">
        <f t="shared" si="0"/>
        <v>0</v>
      </c>
      <c r="F29" s="66">
        <f t="shared" si="1"/>
        <v>0</v>
      </c>
      <c r="G29" s="60">
        <f t="shared" si="2"/>
        <v>0</v>
      </c>
      <c r="H29" s="65">
        <v>0</v>
      </c>
      <c r="I29" s="63">
        <f t="shared" si="3"/>
        <v>0</v>
      </c>
      <c r="J29" s="67" t="str">
        <f t="shared" si="4"/>
        <v>-</v>
      </c>
      <c r="K29" s="40" t="s">
        <v>73</v>
      </c>
      <c r="L29" s="38">
        <f t="shared" si="5"/>
        <v>0</v>
      </c>
    </row>
    <row r="30" spans="2:12" s="17" customFormat="1" ht="12" x14ac:dyDescent="0.15">
      <c r="B30" s="39" t="s">
        <v>74</v>
      </c>
      <c r="C30" s="59">
        <v>15158711</v>
      </c>
      <c r="D30" s="65">
        <v>14243012</v>
      </c>
      <c r="E30" s="60">
        <f t="shared" si="0"/>
        <v>915699</v>
      </c>
      <c r="F30" s="66">
        <f t="shared" si="1"/>
        <v>0</v>
      </c>
      <c r="G30" s="60">
        <f t="shared" si="2"/>
        <v>915699</v>
      </c>
      <c r="H30" s="65">
        <v>891449</v>
      </c>
      <c r="I30" s="63">
        <f t="shared" si="3"/>
        <v>24250</v>
      </c>
      <c r="J30" s="67">
        <f t="shared" si="4"/>
        <v>2.7</v>
      </c>
      <c r="K30" s="40" t="s">
        <v>75</v>
      </c>
      <c r="L30" s="38">
        <f t="shared" si="5"/>
        <v>0</v>
      </c>
    </row>
    <row r="31" spans="2:12" s="17" customFormat="1" ht="12" x14ac:dyDescent="0.15">
      <c r="B31" s="39" t="s">
        <v>76</v>
      </c>
      <c r="C31" s="59">
        <v>9524674</v>
      </c>
      <c r="D31" s="65">
        <v>8938236</v>
      </c>
      <c r="E31" s="60">
        <f t="shared" si="0"/>
        <v>586438</v>
      </c>
      <c r="F31" s="66">
        <f t="shared" si="1"/>
        <v>0</v>
      </c>
      <c r="G31" s="60">
        <f t="shared" si="2"/>
        <v>586438</v>
      </c>
      <c r="H31" s="65">
        <v>688200</v>
      </c>
      <c r="I31" s="63">
        <f t="shared" si="3"/>
        <v>-101762</v>
      </c>
      <c r="J31" s="67">
        <f t="shared" si="4"/>
        <v>-14.8</v>
      </c>
      <c r="K31" s="40" t="s">
        <v>77</v>
      </c>
      <c r="L31" s="38">
        <f t="shared" si="5"/>
        <v>0</v>
      </c>
    </row>
    <row r="32" spans="2:12" s="17" customFormat="1" ht="12" x14ac:dyDescent="0.15">
      <c r="B32" s="41" t="s">
        <v>78</v>
      </c>
      <c r="C32" s="59">
        <v>14868612</v>
      </c>
      <c r="D32" s="68">
        <v>10387229</v>
      </c>
      <c r="E32" s="60">
        <f t="shared" si="0"/>
        <v>4481383</v>
      </c>
      <c r="F32" s="66">
        <f t="shared" si="1"/>
        <v>0</v>
      </c>
      <c r="G32" s="60">
        <f t="shared" si="2"/>
        <v>4481383</v>
      </c>
      <c r="H32" s="68">
        <v>4454737</v>
      </c>
      <c r="I32" s="63">
        <f t="shared" si="3"/>
        <v>26646</v>
      </c>
      <c r="J32" s="67">
        <f t="shared" si="4"/>
        <v>0.6</v>
      </c>
      <c r="K32" s="42" t="s">
        <v>79</v>
      </c>
      <c r="L32" s="38">
        <f t="shared" si="5"/>
        <v>0</v>
      </c>
    </row>
    <row r="33" spans="2:12" s="17" customFormat="1" ht="12" x14ac:dyDescent="0.15">
      <c r="B33" s="43" t="s">
        <v>80</v>
      </c>
      <c r="C33" s="59">
        <v>33483724</v>
      </c>
      <c r="D33" s="69">
        <v>29759082</v>
      </c>
      <c r="E33" s="60">
        <f t="shared" si="0"/>
        <v>3724642</v>
      </c>
      <c r="F33" s="70">
        <f t="shared" si="1"/>
        <v>0</v>
      </c>
      <c r="G33" s="60">
        <f t="shared" si="2"/>
        <v>3724642</v>
      </c>
      <c r="H33" s="68">
        <v>3867518</v>
      </c>
      <c r="I33" s="63">
        <f t="shared" si="3"/>
        <v>-142876</v>
      </c>
      <c r="J33" s="67">
        <f t="shared" si="4"/>
        <v>-3.7</v>
      </c>
      <c r="K33" s="44" t="s">
        <v>81</v>
      </c>
      <c r="L33" s="38">
        <f t="shared" si="5"/>
        <v>0</v>
      </c>
    </row>
    <row r="34" spans="2:12" s="47" customFormat="1" ht="12" x14ac:dyDescent="0.15">
      <c r="B34" s="45" t="s">
        <v>82</v>
      </c>
      <c r="C34" s="71">
        <f>SUM(C8:C33)</f>
        <v>668806039</v>
      </c>
      <c r="D34" s="71">
        <f t="shared" ref="D34:I34" si="6">SUM(D8:D33)</f>
        <v>657665882</v>
      </c>
      <c r="E34" s="71">
        <f t="shared" si="6"/>
        <v>58712067</v>
      </c>
      <c r="F34" s="72">
        <f t="shared" si="6"/>
        <v>0</v>
      </c>
      <c r="G34" s="71">
        <f t="shared" si="6"/>
        <v>58712067</v>
      </c>
      <c r="H34" s="71">
        <v>59163389</v>
      </c>
      <c r="I34" s="73">
        <f t="shared" si="6"/>
        <v>-451322</v>
      </c>
      <c r="J34" s="58">
        <f t="shared" si="4"/>
        <v>-0.8</v>
      </c>
      <c r="K34" s="46"/>
      <c r="L34" s="38"/>
    </row>
    <row r="35" spans="2:12" s="17" customFormat="1" ht="12" x14ac:dyDescent="0.15">
      <c r="B35" s="48" t="s">
        <v>83</v>
      </c>
      <c r="C35" s="59">
        <v>5785635</v>
      </c>
      <c r="D35" s="59">
        <v>5866559</v>
      </c>
      <c r="E35" s="60">
        <f>IF(C35&gt;D35,C35-D35,0)</f>
        <v>0</v>
      </c>
      <c r="F35" s="60">
        <f>IF(E35=0,0,ROUND(C35*L35,0))</f>
        <v>0</v>
      </c>
      <c r="G35" s="60">
        <f>E35-F35</f>
        <v>0</v>
      </c>
      <c r="H35" s="68">
        <v>46135</v>
      </c>
      <c r="I35" s="63">
        <f>G35-H35</f>
        <v>-46135</v>
      </c>
      <c r="J35" s="67" t="str">
        <f t="shared" si="4"/>
        <v>皆減</v>
      </c>
      <c r="K35" s="49" t="s">
        <v>84</v>
      </c>
      <c r="L35" s="38">
        <f>$L$7</f>
        <v>0</v>
      </c>
    </row>
    <row r="36" spans="2:12" s="17" customFormat="1" ht="12" x14ac:dyDescent="0.15">
      <c r="B36" s="39" t="s">
        <v>85</v>
      </c>
      <c r="C36" s="59">
        <v>3946635</v>
      </c>
      <c r="D36" s="59">
        <v>2516439</v>
      </c>
      <c r="E36" s="60">
        <f>IF(C36&gt;D36,C36-D36,0)</f>
        <v>1430196</v>
      </c>
      <c r="F36" s="60">
        <f>IF(E36=0,0,ROUND(C36*L36,0))</f>
        <v>0</v>
      </c>
      <c r="G36" s="60">
        <f>E36-F36</f>
        <v>1430196</v>
      </c>
      <c r="H36" s="65">
        <v>1437877</v>
      </c>
      <c r="I36" s="63">
        <f>G36-H36</f>
        <v>-7681</v>
      </c>
      <c r="J36" s="67">
        <f t="shared" si="4"/>
        <v>-0.5</v>
      </c>
      <c r="K36" s="40" t="s">
        <v>53</v>
      </c>
      <c r="L36" s="38">
        <f>$L$7</f>
        <v>0</v>
      </c>
    </row>
    <row r="37" spans="2:12" s="17" customFormat="1" ht="12" x14ac:dyDescent="0.15">
      <c r="B37" s="39" t="s">
        <v>86</v>
      </c>
      <c r="C37" s="59">
        <v>1536243</v>
      </c>
      <c r="D37" s="59">
        <v>260479</v>
      </c>
      <c r="E37" s="60">
        <f>IF(C37&gt;D37,C37-D37,0)</f>
        <v>1275764</v>
      </c>
      <c r="F37" s="60">
        <f>IF(E37=0,0,ROUND(C37*L37,0))</f>
        <v>0</v>
      </c>
      <c r="G37" s="60">
        <f>E37-F37</f>
        <v>1275764</v>
      </c>
      <c r="H37" s="65">
        <v>1271083</v>
      </c>
      <c r="I37" s="63">
        <f>G37-H37</f>
        <v>4681</v>
      </c>
      <c r="J37" s="67">
        <f t="shared" si="4"/>
        <v>0.4</v>
      </c>
      <c r="K37" s="40" t="s">
        <v>87</v>
      </c>
      <c r="L37" s="38">
        <f>$L$7</f>
        <v>0</v>
      </c>
    </row>
    <row r="38" spans="2:12" s="17" customFormat="1" ht="12" x14ac:dyDescent="0.15">
      <c r="B38" s="43" t="s">
        <v>88</v>
      </c>
      <c r="C38" s="59">
        <v>2627546</v>
      </c>
      <c r="D38" s="59">
        <v>714470</v>
      </c>
      <c r="E38" s="60">
        <f>IF(C38&gt;D38,C38-D38,0)</f>
        <v>1913076</v>
      </c>
      <c r="F38" s="60">
        <f>IF(E38=0,0,ROUND(C38*L38,0))</f>
        <v>0</v>
      </c>
      <c r="G38" s="60">
        <f>E38-F38</f>
        <v>1913076</v>
      </c>
      <c r="H38" s="69">
        <v>1915736</v>
      </c>
      <c r="I38" s="63">
        <f>G38-H38</f>
        <v>-2660</v>
      </c>
      <c r="J38" s="67">
        <f t="shared" si="4"/>
        <v>-0.1</v>
      </c>
      <c r="K38" s="44" t="s">
        <v>89</v>
      </c>
      <c r="L38" s="38">
        <f>$L$7</f>
        <v>0</v>
      </c>
    </row>
    <row r="39" spans="2:12" s="47" customFormat="1" ht="12" x14ac:dyDescent="0.15">
      <c r="B39" s="45" t="s">
        <v>90</v>
      </c>
      <c r="C39" s="71">
        <f>SUM(C35:C38)</f>
        <v>13896059</v>
      </c>
      <c r="D39" s="71">
        <f t="shared" ref="D39:I39" si="7">SUM(D35:D38)</f>
        <v>9357947</v>
      </c>
      <c r="E39" s="71">
        <f t="shared" si="7"/>
        <v>4619036</v>
      </c>
      <c r="F39" s="71">
        <f t="shared" si="7"/>
        <v>0</v>
      </c>
      <c r="G39" s="71">
        <f t="shared" si="7"/>
        <v>4619036</v>
      </c>
      <c r="H39" s="71">
        <v>4670831</v>
      </c>
      <c r="I39" s="73">
        <f t="shared" si="7"/>
        <v>-51795</v>
      </c>
      <c r="J39" s="58">
        <f t="shared" si="4"/>
        <v>-1.1000000000000001</v>
      </c>
      <c r="K39" s="46"/>
      <c r="L39" s="38"/>
    </row>
    <row r="40" spans="2:12" s="17" customFormat="1" ht="12" x14ac:dyDescent="0.15">
      <c r="B40" s="48" t="s">
        <v>91</v>
      </c>
      <c r="C40" s="59">
        <v>3580589</v>
      </c>
      <c r="D40" s="59">
        <v>991059</v>
      </c>
      <c r="E40" s="60">
        <f t="shared" ref="E40:E48" si="8">IF(C40&gt;D40,C40-D40,0)</f>
        <v>2589530</v>
      </c>
      <c r="F40" s="60">
        <f t="shared" ref="F40:F48" si="9">IF(E40=0,0,ROUND(C40*L40,0))</f>
        <v>0</v>
      </c>
      <c r="G40" s="60">
        <f t="shared" ref="G40:G48" si="10">E40-F40</f>
        <v>2589530</v>
      </c>
      <c r="H40" s="68">
        <v>2583845</v>
      </c>
      <c r="I40" s="63">
        <f t="shared" ref="I40:I48" si="11">G40-H40</f>
        <v>5685</v>
      </c>
      <c r="J40" s="67">
        <f t="shared" si="4"/>
        <v>0.2</v>
      </c>
      <c r="K40" s="49" t="s">
        <v>92</v>
      </c>
      <c r="L40" s="38">
        <f t="shared" ref="L40:L48" si="12">$L$7</f>
        <v>0</v>
      </c>
    </row>
    <row r="41" spans="2:12" s="17" customFormat="1" ht="12" x14ac:dyDescent="0.15">
      <c r="B41" s="39" t="s">
        <v>93</v>
      </c>
      <c r="C41" s="59">
        <v>432498</v>
      </c>
      <c r="D41" s="59">
        <v>54707</v>
      </c>
      <c r="E41" s="60">
        <f t="shared" si="8"/>
        <v>377791</v>
      </c>
      <c r="F41" s="60">
        <f t="shared" si="9"/>
        <v>0</v>
      </c>
      <c r="G41" s="60">
        <f t="shared" si="10"/>
        <v>377791</v>
      </c>
      <c r="H41" s="65">
        <v>390670</v>
      </c>
      <c r="I41" s="63">
        <f t="shared" si="11"/>
        <v>-12879</v>
      </c>
      <c r="J41" s="67">
        <f t="shared" si="4"/>
        <v>-3.3</v>
      </c>
      <c r="K41" s="40" t="s">
        <v>94</v>
      </c>
      <c r="L41" s="38">
        <f t="shared" si="12"/>
        <v>0</v>
      </c>
    </row>
    <row r="42" spans="2:12" s="17" customFormat="1" ht="12" x14ac:dyDescent="0.15">
      <c r="B42" s="39" t="s">
        <v>95</v>
      </c>
      <c r="C42" s="59">
        <v>1890330</v>
      </c>
      <c r="D42" s="59">
        <v>344210</v>
      </c>
      <c r="E42" s="60">
        <f t="shared" si="8"/>
        <v>1546120</v>
      </c>
      <c r="F42" s="60">
        <f t="shared" si="9"/>
        <v>0</v>
      </c>
      <c r="G42" s="60">
        <f t="shared" si="10"/>
        <v>1546120</v>
      </c>
      <c r="H42" s="65">
        <v>1545928</v>
      </c>
      <c r="I42" s="63">
        <f t="shared" si="11"/>
        <v>192</v>
      </c>
      <c r="J42" s="67">
        <f t="shared" si="4"/>
        <v>0</v>
      </c>
      <c r="K42" s="40" t="s">
        <v>96</v>
      </c>
      <c r="L42" s="38">
        <f t="shared" si="12"/>
        <v>0</v>
      </c>
    </row>
    <row r="43" spans="2:12" s="17" customFormat="1" ht="12" x14ac:dyDescent="0.15">
      <c r="B43" s="39" t="s">
        <v>97</v>
      </c>
      <c r="C43" s="59">
        <v>1222305</v>
      </c>
      <c r="D43" s="59">
        <v>230189</v>
      </c>
      <c r="E43" s="60">
        <f t="shared" si="8"/>
        <v>992116</v>
      </c>
      <c r="F43" s="60">
        <f t="shared" si="9"/>
        <v>0</v>
      </c>
      <c r="G43" s="60">
        <f t="shared" si="10"/>
        <v>992116</v>
      </c>
      <c r="H43" s="65">
        <v>975815</v>
      </c>
      <c r="I43" s="63">
        <f t="shared" si="11"/>
        <v>16301</v>
      </c>
      <c r="J43" s="67">
        <f t="shared" si="4"/>
        <v>1.7</v>
      </c>
      <c r="K43" s="40" t="s">
        <v>98</v>
      </c>
      <c r="L43" s="38">
        <f t="shared" si="12"/>
        <v>0</v>
      </c>
    </row>
    <row r="44" spans="2:12" s="17" customFormat="1" ht="12" x14ac:dyDescent="0.15">
      <c r="B44" s="39" t="s">
        <v>99</v>
      </c>
      <c r="C44" s="59">
        <v>1773240</v>
      </c>
      <c r="D44" s="59">
        <v>365597</v>
      </c>
      <c r="E44" s="60">
        <f t="shared" si="8"/>
        <v>1407643</v>
      </c>
      <c r="F44" s="60">
        <f t="shared" si="9"/>
        <v>0</v>
      </c>
      <c r="G44" s="60">
        <f t="shared" si="10"/>
        <v>1407643</v>
      </c>
      <c r="H44" s="65">
        <v>1434019</v>
      </c>
      <c r="I44" s="63">
        <f t="shared" si="11"/>
        <v>-26376</v>
      </c>
      <c r="J44" s="67">
        <f t="shared" si="4"/>
        <v>-1.8</v>
      </c>
      <c r="K44" s="40" t="s">
        <v>37</v>
      </c>
      <c r="L44" s="38">
        <f t="shared" si="12"/>
        <v>0</v>
      </c>
    </row>
    <row r="45" spans="2:12" s="17" customFormat="1" ht="12" x14ac:dyDescent="0.15">
      <c r="B45" s="39" t="s">
        <v>100</v>
      </c>
      <c r="C45" s="59">
        <v>426231</v>
      </c>
      <c r="D45" s="59">
        <v>50401</v>
      </c>
      <c r="E45" s="60">
        <f t="shared" si="8"/>
        <v>375830</v>
      </c>
      <c r="F45" s="60">
        <f t="shared" si="9"/>
        <v>0</v>
      </c>
      <c r="G45" s="60">
        <f t="shared" si="10"/>
        <v>375830</v>
      </c>
      <c r="H45" s="65">
        <v>383290</v>
      </c>
      <c r="I45" s="63">
        <f t="shared" si="11"/>
        <v>-7460</v>
      </c>
      <c r="J45" s="67">
        <f t="shared" si="4"/>
        <v>-1.9</v>
      </c>
      <c r="K45" s="40" t="s">
        <v>101</v>
      </c>
      <c r="L45" s="38">
        <f t="shared" si="12"/>
        <v>0</v>
      </c>
    </row>
    <row r="46" spans="2:12" s="17" customFormat="1" ht="12" x14ac:dyDescent="0.15">
      <c r="B46" s="39" t="s">
        <v>102</v>
      </c>
      <c r="C46" s="59">
        <v>3617808</v>
      </c>
      <c r="D46" s="59">
        <v>988031</v>
      </c>
      <c r="E46" s="60">
        <f t="shared" si="8"/>
        <v>2629777</v>
      </c>
      <c r="F46" s="60">
        <f t="shared" si="9"/>
        <v>0</v>
      </c>
      <c r="G46" s="60">
        <f t="shared" si="10"/>
        <v>2629777</v>
      </c>
      <c r="H46" s="65">
        <v>2643570</v>
      </c>
      <c r="I46" s="63">
        <f t="shared" si="11"/>
        <v>-13793</v>
      </c>
      <c r="J46" s="67">
        <f t="shared" si="4"/>
        <v>-0.5</v>
      </c>
      <c r="K46" s="40" t="s">
        <v>31</v>
      </c>
      <c r="L46" s="38">
        <f t="shared" si="12"/>
        <v>0</v>
      </c>
    </row>
    <row r="47" spans="2:12" s="17" customFormat="1" ht="12" x14ac:dyDescent="0.15">
      <c r="B47" s="39" t="s">
        <v>103</v>
      </c>
      <c r="C47" s="59">
        <v>280635</v>
      </c>
      <c r="D47" s="59">
        <v>45933</v>
      </c>
      <c r="E47" s="60">
        <f t="shared" si="8"/>
        <v>234702</v>
      </c>
      <c r="F47" s="60">
        <f t="shared" si="9"/>
        <v>0</v>
      </c>
      <c r="G47" s="60">
        <f t="shared" si="10"/>
        <v>234702</v>
      </c>
      <c r="H47" s="65">
        <v>237381</v>
      </c>
      <c r="I47" s="63">
        <f t="shared" si="11"/>
        <v>-2679</v>
      </c>
      <c r="J47" s="67">
        <f t="shared" si="4"/>
        <v>-1.1000000000000001</v>
      </c>
      <c r="K47" s="40" t="s">
        <v>39</v>
      </c>
      <c r="L47" s="38">
        <f t="shared" si="12"/>
        <v>0</v>
      </c>
    </row>
    <row r="48" spans="2:12" s="17" customFormat="1" ht="12" x14ac:dyDescent="0.15">
      <c r="B48" s="43" t="s">
        <v>104</v>
      </c>
      <c r="C48" s="59">
        <v>2064573</v>
      </c>
      <c r="D48" s="59">
        <v>489892</v>
      </c>
      <c r="E48" s="60">
        <f t="shared" si="8"/>
        <v>1574681</v>
      </c>
      <c r="F48" s="60">
        <f t="shared" si="9"/>
        <v>0</v>
      </c>
      <c r="G48" s="60">
        <f t="shared" si="10"/>
        <v>1574681</v>
      </c>
      <c r="H48" s="69">
        <v>1519783</v>
      </c>
      <c r="I48" s="63">
        <f t="shared" si="11"/>
        <v>54898</v>
      </c>
      <c r="J48" s="67">
        <f t="shared" si="4"/>
        <v>3.6</v>
      </c>
      <c r="K48" s="44" t="s">
        <v>105</v>
      </c>
      <c r="L48" s="38">
        <f t="shared" si="12"/>
        <v>0</v>
      </c>
    </row>
    <row r="49" spans="2:12" s="47" customFormat="1" ht="12" x14ac:dyDescent="0.15">
      <c r="B49" s="77" t="s">
        <v>106</v>
      </c>
      <c r="C49" s="78">
        <f>SUM(C40:C48)</f>
        <v>15288209</v>
      </c>
      <c r="D49" s="78">
        <f t="shared" ref="D49:I49" si="13">SUM(D40:D48)</f>
        <v>3560019</v>
      </c>
      <c r="E49" s="78">
        <f t="shared" si="13"/>
        <v>11728190</v>
      </c>
      <c r="F49" s="78">
        <f t="shared" si="13"/>
        <v>0</v>
      </c>
      <c r="G49" s="78">
        <f t="shared" si="13"/>
        <v>11728190</v>
      </c>
      <c r="H49" s="78">
        <f t="shared" si="13"/>
        <v>11714301</v>
      </c>
      <c r="I49" s="79">
        <f t="shared" si="13"/>
        <v>13889</v>
      </c>
      <c r="J49" s="80">
        <f t="shared" si="4"/>
        <v>0.1</v>
      </c>
      <c r="K49" s="81"/>
    </row>
    <row r="50" spans="2:12" s="47" customFormat="1" ht="12" x14ac:dyDescent="0.15">
      <c r="B50" s="77" t="s">
        <v>107</v>
      </c>
      <c r="C50" s="78">
        <f t="shared" ref="C50:I50" si="14">C39+C49</f>
        <v>29184268</v>
      </c>
      <c r="D50" s="78">
        <f t="shared" si="14"/>
        <v>12917966</v>
      </c>
      <c r="E50" s="78">
        <f t="shared" si="14"/>
        <v>16347226</v>
      </c>
      <c r="F50" s="78">
        <f t="shared" si="14"/>
        <v>0</v>
      </c>
      <c r="G50" s="78">
        <f t="shared" si="14"/>
        <v>16347226</v>
      </c>
      <c r="H50" s="78">
        <f t="shared" si="14"/>
        <v>16385132</v>
      </c>
      <c r="I50" s="79">
        <f t="shared" si="14"/>
        <v>-37906</v>
      </c>
      <c r="J50" s="80">
        <f t="shared" si="4"/>
        <v>-0.2</v>
      </c>
      <c r="K50" s="81"/>
    </row>
    <row r="51" spans="2:12" s="47" customFormat="1" ht="12" x14ac:dyDescent="0.15">
      <c r="B51" s="77" t="s">
        <v>108</v>
      </c>
      <c r="C51" s="78">
        <f t="shared" ref="C51:I51" si="15">C34+C50</f>
        <v>697990307</v>
      </c>
      <c r="D51" s="78">
        <f t="shared" si="15"/>
        <v>670583848</v>
      </c>
      <c r="E51" s="78">
        <f t="shared" si="15"/>
        <v>75059293</v>
      </c>
      <c r="F51" s="78">
        <f t="shared" si="15"/>
        <v>0</v>
      </c>
      <c r="G51" s="78">
        <f t="shared" si="15"/>
        <v>75059293</v>
      </c>
      <c r="H51" s="78">
        <f t="shared" si="15"/>
        <v>75548521</v>
      </c>
      <c r="I51" s="79">
        <f t="shared" si="15"/>
        <v>-489228</v>
      </c>
      <c r="J51" s="80">
        <f t="shared" si="4"/>
        <v>-0.6</v>
      </c>
      <c r="K51" s="81"/>
    </row>
    <row r="52" spans="2:12" s="47" customFormat="1" ht="12.6" thickBot="1" x14ac:dyDescent="0.2">
      <c r="B52" s="82" t="s">
        <v>109</v>
      </c>
      <c r="C52" s="83">
        <f t="shared" ref="C52:I52" si="16">C7+C51</f>
        <v>2353458875</v>
      </c>
      <c r="D52" s="83">
        <f t="shared" si="16"/>
        <v>3454897432</v>
      </c>
      <c r="E52" s="83">
        <f t="shared" si="16"/>
        <v>75059293</v>
      </c>
      <c r="F52" s="83">
        <f t="shared" si="16"/>
        <v>0</v>
      </c>
      <c r="G52" s="83">
        <f t="shared" si="16"/>
        <v>75059293</v>
      </c>
      <c r="H52" s="83">
        <f t="shared" si="16"/>
        <v>75548521</v>
      </c>
      <c r="I52" s="84">
        <f t="shared" si="16"/>
        <v>-489228</v>
      </c>
      <c r="J52" s="85">
        <f t="shared" si="4"/>
        <v>-0.6</v>
      </c>
      <c r="K52" s="86"/>
    </row>
    <row r="53" spans="2:12" s="17" customFormat="1" ht="12" x14ac:dyDescent="0.15">
      <c r="B53" s="17" t="s">
        <v>110</v>
      </c>
      <c r="J53" s="50"/>
      <c r="L53" s="38"/>
    </row>
    <row r="54" spans="2:12" s="17" customFormat="1" ht="12" x14ac:dyDescent="0.15">
      <c r="B54" s="17" t="s">
        <v>111</v>
      </c>
      <c r="J54" s="50"/>
      <c r="L54" s="38"/>
    </row>
  </sheetData>
  <mergeCells count="1">
    <mergeCell ref="H3:J3"/>
  </mergeCells>
  <phoneticPr fontId="3"/>
  <printOptions horizontalCentered="1"/>
  <pageMargins left="0.43307086614173229" right="0.23622047244094491" top="0.47244094488188981" bottom="0.19685039370078741" header="0.31496062992125984" footer="0.19685039370078741"/>
  <pageSetup paperSize="9" scale="8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(3)ｱ</vt:lpstr>
      <vt:lpstr>'(3)ｱ'!Print_Area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2024-06-21T00:26:34Z</dcterms:created>
  <dcterms:modified xsi:type="dcterms:W3CDTF">2024-08-01T12:57:15Z</dcterms:modified>
</cp:coreProperties>
</file>