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26.61.9\gyousei-bu\409 区市町村の状況（年俸、カルテ、概要含む）\区市町村年報\区市町村年報\年報２０２４\02_原稿\ガッチャンコ（黒字）\財政\"/>
    </mc:Choice>
  </mc:AlternateContent>
  <xr:revisionPtr revIDLastSave="0" documentId="13_ncr:1_{74AF9771-0654-4C31-B5DC-4C9F1B786C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〇(4)ｻ " sheetId="2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'〇(4)ｻ '!$A$1:$H$49</definedName>
    <definedName name="_xlnm.Print_Area">#REF!</definedName>
    <definedName name="s" localSheetId="0">#REF!</definedName>
    <definedName name="s">#REF!</definedName>
    <definedName name="X01Y01_50" localSheetId="0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E48" i="2"/>
  <c r="D48" i="2"/>
  <c r="F47" i="2"/>
  <c r="E47" i="2"/>
  <c r="D47" i="2"/>
  <c r="F46" i="2"/>
  <c r="E46" i="2"/>
  <c r="D46" i="2"/>
  <c r="F45" i="2"/>
  <c r="E45" i="2"/>
  <c r="D45" i="2"/>
  <c r="F44" i="2"/>
  <c r="E44" i="2"/>
  <c r="D44" i="2"/>
  <c r="F43" i="2"/>
  <c r="E43" i="2"/>
  <c r="D43" i="2"/>
  <c r="F42" i="2"/>
  <c r="E42" i="2"/>
  <c r="D42" i="2"/>
  <c r="F41" i="2"/>
  <c r="E41" i="2"/>
  <c r="D41" i="2"/>
  <c r="F40" i="2"/>
  <c r="E40" i="2"/>
  <c r="D40" i="2"/>
  <c r="F39" i="2"/>
  <c r="E39" i="2"/>
  <c r="D39" i="2"/>
  <c r="F38" i="2"/>
  <c r="E38" i="2"/>
  <c r="D38" i="2"/>
  <c r="F37" i="2"/>
  <c r="E37" i="2"/>
  <c r="D37" i="2"/>
  <c r="F36" i="2"/>
  <c r="E36" i="2"/>
  <c r="E9" i="2" s="1"/>
  <c r="D36" i="2"/>
  <c r="D9" i="2" s="1"/>
  <c r="F35" i="2"/>
  <c r="E35" i="2"/>
  <c r="D35" i="2"/>
  <c r="F34" i="2"/>
  <c r="E34" i="2"/>
  <c r="D34" i="2"/>
  <c r="F33" i="2"/>
  <c r="E33" i="2"/>
  <c r="D33" i="2"/>
  <c r="F32" i="2"/>
  <c r="E32" i="2"/>
  <c r="D32" i="2"/>
  <c r="F31" i="2"/>
  <c r="E31" i="2"/>
  <c r="D31" i="2"/>
  <c r="F30" i="2"/>
  <c r="E30" i="2"/>
  <c r="D30" i="2"/>
  <c r="F29" i="2"/>
  <c r="E29" i="2"/>
  <c r="D29" i="2"/>
  <c r="F28" i="2"/>
  <c r="E28" i="2"/>
  <c r="D28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F22" i="2"/>
  <c r="E22" i="2"/>
  <c r="D22" i="2"/>
  <c r="F21" i="2"/>
  <c r="E21" i="2"/>
  <c r="D21" i="2"/>
  <c r="F20" i="2"/>
  <c r="E20" i="2"/>
  <c r="D20" i="2"/>
  <c r="F19" i="2"/>
  <c r="E19" i="2"/>
  <c r="D19" i="2"/>
  <c r="F18" i="2"/>
  <c r="E18" i="2"/>
  <c r="D18" i="2"/>
  <c r="F17" i="2"/>
  <c r="E17" i="2"/>
  <c r="D17" i="2"/>
  <c r="F16" i="2"/>
  <c r="E16" i="2"/>
  <c r="D16" i="2"/>
  <c r="F15" i="2"/>
  <c r="E15" i="2"/>
  <c r="D15" i="2"/>
  <c r="F14" i="2"/>
  <c r="E14" i="2"/>
  <c r="D14" i="2"/>
  <c r="D8" i="2" s="1"/>
  <c r="F13" i="2"/>
  <c r="F8" i="2" s="1"/>
  <c r="F7" i="2" s="1"/>
  <c r="F5" i="2" s="1"/>
  <c r="E13" i="2"/>
  <c r="D13" i="2"/>
  <c r="F12" i="2"/>
  <c r="E12" i="2"/>
  <c r="D12" i="2"/>
  <c r="F11" i="2"/>
  <c r="E11" i="2"/>
  <c r="D11" i="2"/>
  <c r="F10" i="2"/>
  <c r="E10" i="2"/>
  <c r="D10" i="2"/>
  <c r="O9" i="2"/>
  <c r="N9" i="2"/>
  <c r="M9" i="2"/>
  <c r="L9" i="2"/>
  <c r="F9" i="2"/>
  <c r="B9" i="2"/>
  <c r="O8" i="2"/>
  <c r="N8" i="2"/>
  <c r="M8" i="2"/>
  <c r="L8" i="2"/>
  <c r="J8" i="2"/>
  <c r="E8" i="2"/>
  <c r="B8" i="2"/>
  <c r="B7" i="2" s="1"/>
  <c r="B5" i="2" s="1"/>
  <c r="O7" i="2"/>
  <c r="O5" i="2" s="1"/>
  <c r="N7" i="2"/>
  <c r="N5" i="2" s="1"/>
  <c r="M7" i="2"/>
  <c r="M5" i="2" s="1"/>
  <c r="L7" i="2"/>
  <c r="L5" i="2" s="1"/>
  <c r="C7" i="2"/>
  <c r="F6" i="2"/>
  <c r="E6" i="2"/>
  <c r="D6" i="2"/>
  <c r="C5" i="2"/>
  <c r="E7" i="2" l="1"/>
  <c r="E5" i="2" s="1"/>
  <c r="D7" i="2"/>
  <c r="D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B5" authorId="0" shapeId="0" xr:uid="{61ABBD07-1E98-4AFE-83D5-23CECBCA6C29}">
      <text>
        <r>
          <rPr>
            <b/>
            <sz val="9"/>
            <color indexed="81"/>
            <rFont val="MS P ゴシック"/>
            <family val="3"/>
            <charset val="128"/>
          </rPr>
          <t>人口・従業者数も３月交付分エクセルの「データ入力」シートからコピペ</t>
        </r>
      </text>
    </comment>
    <comment ref="I6" authorId="0" shapeId="0" xr:uid="{0E04CFF9-CE7E-42B6-A276-F1C055F89A9E}">
      <text>
        <r>
          <rPr>
            <b/>
            <sz val="9"/>
            <color indexed="81"/>
            <rFont val="MS P ゴシック"/>
            <family val="3"/>
            <charset val="128"/>
          </rPr>
          <t>３月交付分の「データ入力」シートの按分率をコピペ
※従業者も同様</t>
        </r>
      </text>
    </comment>
  </commentList>
</comments>
</file>

<file path=xl/sharedStrings.xml><?xml version="1.0" encoding="utf-8"?>
<sst xmlns="http://schemas.openxmlformats.org/spreadsheetml/2006/main" count="106" uniqueCount="66">
  <si>
    <t>市町村名</t>
    <rPh sb="0" eb="3">
      <t>シチョウソン</t>
    </rPh>
    <rPh sb="3" eb="4">
      <t>メイ</t>
    </rPh>
    <phoneticPr fontId="3"/>
  </si>
  <si>
    <t>基礎数値</t>
    <rPh sb="0" eb="2">
      <t>キソ</t>
    </rPh>
    <rPh sb="2" eb="4">
      <t>スウチ</t>
    </rPh>
    <phoneticPr fontId="9"/>
  </si>
  <si>
    <t>按分率</t>
  </si>
  <si>
    <t>交付金額（千円）</t>
    <rPh sb="3" eb="4">
      <t>ガク</t>
    </rPh>
    <phoneticPr fontId="9"/>
  </si>
  <si>
    <t>按分率</t>
    <rPh sb="0" eb="2">
      <t>アンブン</t>
    </rPh>
    <rPh sb="2" eb="3">
      <t>リツ</t>
    </rPh>
    <phoneticPr fontId="10"/>
  </si>
  <si>
    <t>交付金額</t>
    <rPh sb="0" eb="2">
      <t>コウフ</t>
    </rPh>
    <rPh sb="2" eb="4">
      <t>キンガク</t>
    </rPh>
    <phoneticPr fontId="10"/>
  </si>
  <si>
    <t>人口（人）</t>
    <rPh sb="0" eb="2">
      <t>ジンコウ</t>
    </rPh>
    <rPh sb="3" eb="4">
      <t>ニン</t>
    </rPh>
    <phoneticPr fontId="9"/>
  </si>
  <si>
    <t>従業者数（人）</t>
    <rPh sb="0" eb="1">
      <t>ジュウ</t>
    </rPh>
    <rPh sb="1" eb="4">
      <t>ギョウシャスウ</t>
    </rPh>
    <rPh sb="5" eb="6">
      <t>ニン</t>
    </rPh>
    <phoneticPr fontId="9"/>
  </si>
  <si>
    <t>人口</t>
  </si>
  <si>
    <t>従業者数</t>
    <rPh sb="3" eb="4">
      <t>スウ</t>
    </rPh>
    <phoneticPr fontId="10"/>
  </si>
  <si>
    <t>人口</t>
    <rPh sb="0" eb="2">
      <t>ジンコウ</t>
    </rPh>
    <phoneticPr fontId="10"/>
  </si>
  <si>
    <t>従業者</t>
    <rPh sb="0" eb="3">
      <t>ジュウギョウシャ</t>
    </rPh>
    <phoneticPr fontId="10"/>
  </si>
  <si>
    <t>区市町村計</t>
    <rPh sb="0" eb="1">
      <t>ク</t>
    </rPh>
    <rPh sb="1" eb="4">
      <t>シチョウソン</t>
    </rPh>
    <phoneticPr fontId="11"/>
  </si>
  <si>
    <t>区　　 計</t>
    <phoneticPr fontId="3"/>
  </si>
  <si>
    <t>区　　 計</t>
  </si>
  <si>
    <t>市町村計</t>
    <phoneticPr fontId="3"/>
  </si>
  <si>
    <t>市町村計</t>
  </si>
  <si>
    <t>市    計</t>
    <phoneticPr fontId="3"/>
  </si>
  <si>
    <t>市    計</t>
  </si>
  <si>
    <t>町 村 計</t>
    <phoneticPr fontId="3"/>
  </si>
  <si>
    <t>町 村 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</si>
  <si>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</si>
  <si>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</si>
  <si>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</si>
  <si>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</si>
  <si>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</si>
  <si>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</si>
  <si>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</si>
  <si>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</si>
  <si>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</si>
  <si>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</si>
  <si>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</si>
  <si>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</si>
  <si>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</si>
  <si>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</si>
  <si>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</si>
  <si>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</si>
  <si>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</si>
  <si>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</si>
  <si>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</si>
  <si>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</si>
  <si>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</si>
  <si>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</si>
  <si>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</si>
  <si>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</si>
  <si>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</si>
  <si>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4">
      <t>ニシトウキョウシ</t>
    </rPh>
    <phoneticPr fontId="17"/>
  </si>
  <si>
    <t>瑞穂町</t>
  </si>
  <si>
    <t>日の出町</t>
  </si>
  <si>
    <t>檜原村</t>
    <rPh sb="0" eb="3">
      <t>ヒノハラムラ</t>
    </rPh>
    <phoneticPr fontId="17"/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</si>
  <si>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</si>
  <si>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</si>
  <si>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</si>
  <si>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</si>
  <si>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</si>
  <si>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</si>
  <si>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</si>
  <si>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</si>
  <si>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</si>
  <si>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</si>
  <si>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※基礎数値及び按分率は、3月交付において用いた数値による。</t>
    <rPh sb="1" eb="3">
      <t>キソ</t>
    </rPh>
    <rPh sb="3" eb="5">
      <t>スウチ</t>
    </rPh>
    <rPh sb="5" eb="6">
      <t>オヨ</t>
    </rPh>
    <rPh sb="7" eb="8">
      <t>アン</t>
    </rPh>
    <rPh sb="8" eb="9">
      <t>ブン</t>
    </rPh>
    <rPh sb="9" eb="10">
      <t>リツ</t>
    </rPh>
    <rPh sb="13" eb="14">
      <t>ガツ</t>
    </rPh>
    <rPh sb="14" eb="16">
      <t>コウフ</t>
    </rPh>
    <rPh sb="20" eb="21">
      <t>モチ</t>
    </rPh>
    <rPh sb="23" eb="25">
      <t>スウチ</t>
    </rPh>
    <phoneticPr fontId="9"/>
  </si>
  <si>
    <t>サ　令和５年度　地方消費税交付金額調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チホウ</t>
    </rPh>
    <rPh sb="10" eb="12">
      <t>ショウヒ</t>
    </rPh>
    <rPh sb="12" eb="13">
      <t>ゼイ</t>
    </rPh>
    <rPh sb="13" eb="16">
      <t>コウフキン</t>
    </rPh>
    <rPh sb="16" eb="17">
      <t>ガク</t>
    </rPh>
    <rPh sb="17" eb="18">
      <t>シラ</t>
    </rPh>
    <phoneticPr fontId="3"/>
  </si>
  <si>
    <t>R5.６月</t>
    <rPh sb="4" eb="5">
      <t>ガツ</t>
    </rPh>
    <phoneticPr fontId="10"/>
  </si>
  <si>
    <t>R5.９月</t>
    <rPh sb="4" eb="5">
      <t>ガツ</t>
    </rPh>
    <phoneticPr fontId="10"/>
  </si>
  <si>
    <t>R5.１２月</t>
    <rPh sb="5" eb="6">
      <t>ガツ</t>
    </rPh>
    <phoneticPr fontId="10"/>
  </si>
  <si>
    <t>R6.３月</t>
    <rPh sb="4" eb="5">
      <t>ガツ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</si>
</sst>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0000_ "/>
    <numFmt numFmtId="177" formatCode="#,##0_ "/>
  </numFmts>
  <fonts count="21">
    <font>
      <sz val="11"/>
      <color theme="1"/>
      <name val="游ゴシック"/>
      <family val="2"/>
      <charset val="128"/>
      <scheme val="minor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7"/>
      <name val="Terminal"/>
      <family val="3"/>
      <charset val="255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color theme="1"/>
      <name val="游ゴシック"/>
      <family val="2"/>
      <scheme val="minor"/>
    </font>
    <font>
      <sz val="14"/>
      <name val="ＭＳ Ｐ明朝"/>
      <family val="1"/>
      <charset val="128"/>
    </font>
    <font>
      <sz val="11"/>
      <color theme="1"/>
      <name val="Yu Gothic"/>
      <family val="2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5" fillId="0" borderId="0"/>
    <xf numFmtId="38" fontId="12" fillId="0" borderId="0" applyFont="0" applyFill="0" applyBorder="0" applyAlignment="0" applyProtection="0"/>
    <xf numFmtId="0" fontId="13" fillId="0" borderId="0"/>
    <xf numFmtId="0" fontId="12" fillId="0" borderId="0"/>
    <xf numFmtId="38" fontId="13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4" fillId="2" borderId="0" xfId="1" applyFont="1" applyFill="1" applyAlignment="1">
      <alignment horizontal="left" vertical="top" shrinkToFit="1"/>
    </xf>
    <xf numFmtId="0" fontId="4" fillId="2" borderId="0" xfId="2" applyFont="1" applyFill="1"/>
    <xf numFmtId="0" fontId="6" fillId="2" borderId="1" xfId="1" applyFont="1" applyFill="1" applyBorder="1" applyAlignment="1">
      <alignment horizontal="left" vertical="top" shrinkToFit="1"/>
    </xf>
    <xf numFmtId="0" fontId="4" fillId="2" borderId="0" xfId="2" applyFont="1" applyFill="1" applyAlignment="1">
      <alignment horizontal="centerContinuous" vertical="center"/>
    </xf>
    <xf numFmtId="0" fontId="4" fillId="2" borderId="0" xfId="2" applyFont="1" applyFill="1" applyAlignment="1">
      <alignment horizontal="centerContinuous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/>
    </xf>
    <xf numFmtId="177" fontId="14" fillId="2" borderId="15" xfId="1" applyNumberFormat="1" applyFont="1" applyFill="1" applyBorder="1"/>
    <xf numFmtId="0" fontId="4" fillId="2" borderId="14" xfId="2" applyFont="1" applyFill="1" applyBorder="1"/>
    <xf numFmtId="3" fontId="4" fillId="2" borderId="0" xfId="2" applyNumberFormat="1" applyFont="1" applyFill="1"/>
    <xf numFmtId="177" fontId="14" fillId="2" borderId="18" xfId="1" applyNumberFormat="1" applyFont="1" applyFill="1" applyBorder="1"/>
    <xf numFmtId="176" fontId="4" fillId="2" borderId="0" xfId="2" applyNumberFormat="1" applyFont="1" applyFill="1"/>
    <xf numFmtId="177" fontId="14" fillId="2" borderId="12" xfId="1" applyNumberFormat="1" applyFont="1" applyFill="1" applyBorder="1"/>
    <xf numFmtId="0" fontId="4" fillId="2" borderId="11" xfId="2" applyFont="1" applyFill="1" applyBorder="1"/>
    <xf numFmtId="0" fontId="16" fillId="2" borderId="20" xfId="5" applyFont="1" applyFill="1" applyBorder="1" applyAlignment="1">
      <alignment horizontal="distributed" vertical="center"/>
    </xf>
    <xf numFmtId="0" fontId="16" fillId="2" borderId="21" xfId="5" applyFont="1" applyFill="1" applyBorder="1" applyAlignment="1">
      <alignment horizontal="distributed" vertical="center"/>
    </xf>
    <xf numFmtId="0" fontId="14" fillId="2" borderId="18" xfId="1" applyFont="1" applyFill="1" applyBorder="1"/>
    <xf numFmtId="0" fontId="14" fillId="2" borderId="15" xfId="1" applyFont="1" applyFill="1" applyBorder="1"/>
    <xf numFmtId="0" fontId="14" fillId="2" borderId="12" xfId="1" applyFont="1" applyFill="1" applyBorder="1"/>
    <xf numFmtId="0" fontId="16" fillId="2" borderId="25" xfId="5" applyFont="1" applyFill="1" applyBorder="1" applyAlignment="1">
      <alignment horizontal="distributed" vertical="center"/>
    </xf>
    <xf numFmtId="0" fontId="14" fillId="2" borderId="28" xfId="1" applyFont="1" applyFill="1" applyBorder="1"/>
    <xf numFmtId="0" fontId="4" fillId="2" borderId="0" xfId="1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16" fillId="2" borderId="6" xfId="1" applyFont="1" applyFill="1" applyBorder="1" applyAlignment="1">
      <alignment vertical="center"/>
    </xf>
    <xf numFmtId="38" fontId="14" fillId="2" borderId="0" xfId="1" applyNumberFormat="1" applyFont="1" applyFill="1"/>
    <xf numFmtId="0" fontId="14" fillId="2" borderId="0" xfId="1" applyFont="1" applyFill="1"/>
    <xf numFmtId="38" fontId="4" fillId="2" borderId="0" xfId="6" applyFont="1" applyFill="1" applyAlignment="1"/>
    <xf numFmtId="3" fontId="14" fillId="2" borderId="10" xfId="3" applyNumberFormat="1" applyFont="1" applyFill="1" applyBorder="1" applyAlignment="1" applyProtection="1">
      <alignment vertical="center"/>
    </xf>
    <xf numFmtId="3" fontId="14" fillId="2" borderId="17" xfId="3" applyNumberFormat="1" applyFont="1" applyFill="1" applyBorder="1" applyAlignment="1" applyProtection="1">
      <alignment vertical="center"/>
    </xf>
    <xf numFmtId="3" fontId="14" fillId="2" borderId="19" xfId="3" applyNumberFormat="1" applyFont="1" applyFill="1" applyBorder="1" applyAlignment="1" applyProtection="1">
      <alignment vertical="center"/>
    </xf>
    <xf numFmtId="3" fontId="14" fillId="2" borderId="22" xfId="3" applyNumberFormat="1" applyFont="1" applyFill="1" applyBorder="1" applyAlignment="1">
      <alignment vertical="center"/>
    </xf>
    <xf numFmtId="3" fontId="14" fillId="2" borderId="23" xfId="3" applyNumberFormat="1" applyFont="1" applyFill="1" applyBorder="1" applyAlignment="1">
      <alignment vertical="center"/>
    </xf>
    <xf numFmtId="3" fontId="14" fillId="2" borderId="24" xfId="3" applyNumberFormat="1" applyFont="1" applyFill="1" applyBorder="1" applyAlignment="1">
      <alignment vertical="center"/>
    </xf>
    <xf numFmtId="3" fontId="14" fillId="2" borderId="26" xfId="3" applyNumberFormat="1" applyFont="1" applyFill="1" applyBorder="1" applyAlignment="1">
      <alignment vertical="center"/>
    </xf>
    <xf numFmtId="0" fontId="19" fillId="2" borderId="13" xfId="1" quotePrefix="1" applyFont="1" applyFill="1" applyBorder="1" applyAlignment="1">
      <alignment horizontal="distributed" vertical="center"/>
    </xf>
    <xf numFmtId="3" fontId="20" fillId="2" borderId="10" xfId="3" quotePrefix="1" applyNumberFormat="1" applyFont="1" applyFill="1" applyBorder="1" applyAlignment="1">
      <alignment vertical="center"/>
    </xf>
    <xf numFmtId="0" fontId="19" fillId="2" borderId="16" xfId="1" applyFont="1" applyFill="1" applyBorder="1" applyAlignment="1">
      <alignment horizontal="distributed" vertical="center"/>
    </xf>
    <xf numFmtId="3" fontId="20" fillId="2" borderId="17" xfId="3" applyNumberFormat="1" applyFont="1" applyFill="1" applyBorder="1" applyAlignment="1" applyProtection="1">
      <alignment vertical="center"/>
    </xf>
    <xf numFmtId="0" fontId="19" fillId="2" borderId="8" xfId="1" applyFont="1" applyFill="1" applyBorder="1" applyAlignment="1">
      <alignment horizontal="distributed" vertical="center"/>
    </xf>
    <xf numFmtId="3" fontId="20" fillId="2" borderId="19" xfId="3" applyNumberFormat="1" applyFont="1" applyFill="1" applyBorder="1" applyAlignment="1" applyProtection="1">
      <alignment vertical="center"/>
    </xf>
    <xf numFmtId="0" fontId="7" fillId="2" borderId="1" xfId="1" applyFont="1" applyFill="1" applyBorder="1" applyAlignment="1">
      <alignment horizontal="right" shrinkToFit="1"/>
    </xf>
    <xf numFmtId="0" fontId="8" fillId="2" borderId="2" xfId="1" applyFont="1" applyFill="1" applyBorder="1" applyAlignment="1">
      <alignment horizontal="distributed" vertical="center"/>
    </xf>
    <xf numFmtId="0" fontId="8" fillId="2" borderId="8" xfId="1" applyFont="1" applyFill="1" applyBorder="1" applyAlignment="1">
      <alignment horizontal="distributed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shrinkToFit="1"/>
    </xf>
    <xf numFmtId="0" fontId="8" fillId="2" borderId="7" xfId="1" applyFont="1" applyFill="1" applyBorder="1" applyAlignment="1">
      <alignment horizontal="center" vertical="center" shrinkToFit="1"/>
    </xf>
    <xf numFmtId="0" fontId="8" fillId="2" borderId="11" xfId="1" applyFont="1" applyFill="1" applyBorder="1" applyAlignment="1">
      <alignment horizontal="center" vertical="center" shrinkToFit="1"/>
    </xf>
    <xf numFmtId="0" fontId="8" fillId="2" borderId="12" xfId="1" applyFont="1" applyFill="1" applyBorder="1" applyAlignment="1">
      <alignment horizontal="center" vertical="center" shrinkToFit="1"/>
    </xf>
    <xf numFmtId="0" fontId="4" fillId="2" borderId="0" xfId="1" applyFont="1" applyFill="1" applyAlignment="1">
      <alignment horizontal="left" vertical="top" shrinkToFit="1"/>
    </xf>
    <xf numFmtId="176" fontId="20" fillId="2" borderId="10" xfId="4" applyNumberFormat="1" applyFont="1" applyFill="1" applyBorder="1"/>
    <xf numFmtId="38" fontId="20" fillId="2" borderId="14" xfId="3" applyFont="1" applyFill="1" applyBorder="1"/>
    <xf numFmtId="176" fontId="20" fillId="2" borderId="17" xfId="4" applyNumberFormat="1" applyFont="1" applyFill="1" applyBorder="1"/>
    <xf numFmtId="38" fontId="20" fillId="2" borderId="0" xfId="3" applyFont="1" applyFill="1" applyBorder="1" applyProtection="1">
      <protection locked="0"/>
    </xf>
    <xf numFmtId="0" fontId="4" fillId="3" borderId="0" xfId="2" applyFont="1" applyFill="1"/>
    <xf numFmtId="38" fontId="4" fillId="3" borderId="0" xfId="7" applyFont="1" applyFill="1" applyAlignment="1"/>
    <xf numFmtId="38" fontId="20" fillId="2" borderId="0" xfId="3" applyFont="1" applyFill="1" applyBorder="1"/>
    <xf numFmtId="176" fontId="20" fillId="2" borderId="19" xfId="4" applyNumberFormat="1" applyFont="1" applyFill="1" applyBorder="1"/>
    <xf numFmtId="38" fontId="20" fillId="2" borderId="11" xfId="3" applyFont="1" applyFill="1" applyBorder="1"/>
    <xf numFmtId="3" fontId="4" fillId="2" borderId="11" xfId="2" applyNumberFormat="1" applyFont="1" applyFill="1" applyBorder="1"/>
    <xf numFmtId="176" fontId="14" fillId="2" borderId="10" xfId="4" applyNumberFormat="1" applyFont="1" applyFill="1" applyBorder="1"/>
    <xf numFmtId="38" fontId="14" fillId="2" borderId="14" xfId="3" applyFont="1" applyFill="1" applyBorder="1" applyProtection="1">
      <protection locked="0"/>
    </xf>
    <xf numFmtId="176" fontId="4" fillId="3" borderId="0" xfId="2" applyNumberFormat="1" applyFont="1" applyFill="1"/>
    <xf numFmtId="176" fontId="14" fillId="2" borderId="17" xfId="4" applyNumberFormat="1" applyFont="1" applyFill="1" applyBorder="1"/>
    <xf numFmtId="38" fontId="14" fillId="2" borderId="0" xfId="3" applyFont="1" applyFill="1" applyBorder="1" applyProtection="1">
      <protection locked="0"/>
    </xf>
    <xf numFmtId="176" fontId="14" fillId="2" borderId="19" xfId="4" applyNumberFormat="1" applyFont="1" applyFill="1" applyBorder="1"/>
    <xf numFmtId="38" fontId="14" fillId="2" borderId="11" xfId="3" applyFont="1" applyFill="1" applyBorder="1" applyProtection="1">
      <protection locked="0"/>
    </xf>
    <xf numFmtId="3" fontId="14" fillId="2" borderId="17" xfId="3" applyNumberFormat="1" applyFont="1" applyFill="1" applyBorder="1" applyAlignment="1">
      <alignment vertical="center"/>
    </xf>
    <xf numFmtId="38" fontId="14" fillId="2" borderId="0" xfId="3" applyFont="1" applyFill="1" applyBorder="1"/>
    <xf numFmtId="0" fontId="4" fillId="3" borderId="11" xfId="2" applyFont="1" applyFill="1" applyBorder="1"/>
    <xf numFmtId="3" fontId="14" fillId="2" borderId="10" xfId="3" applyNumberFormat="1" applyFont="1" applyFill="1" applyBorder="1" applyAlignment="1">
      <alignment vertical="center"/>
    </xf>
    <xf numFmtId="38" fontId="14" fillId="2" borderId="14" xfId="3" applyFont="1" applyFill="1" applyBorder="1"/>
    <xf numFmtId="3" fontId="14" fillId="2" borderId="19" xfId="3" applyNumberFormat="1" applyFont="1" applyFill="1" applyBorder="1" applyAlignment="1">
      <alignment vertical="center"/>
    </xf>
    <xf numFmtId="38" fontId="14" fillId="2" borderId="11" xfId="3" applyFont="1" applyFill="1" applyBorder="1"/>
    <xf numFmtId="3" fontId="14" fillId="2" borderId="27" xfId="3" applyNumberFormat="1" applyFont="1" applyFill="1" applyBorder="1" applyAlignment="1">
      <alignment vertical="center"/>
    </xf>
    <xf numFmtId="176" fontId="14" fillId="2" borderId="27" xfId="4" applyNumberFormat="1" applyFont="1" applyFill="1" applyBorder="1"/>
    <xf numFmtId="38" fontId="14" fillId="2" borderId="1" xfId="3" applyFont="1" applyFill="1" applyBorder="1"/>
  </cellXfs>
  <cellStyles count="8">
    <cellStyle name="桁区切り 2" xfId="6" xr:uid="{00000000-0005-0000-0000-000001000000}"/>
    <cellStyle name="桁区切り 2 2" xfId="3" xr:uid="{00000000-0005-0000-0000-000002000000}"/>
    <cellStyle name="桁区切り 3" xfId="7" xr:uid="{3FCD1356-210F-48B4-B39D-14B34F56206A}"/>
    <cellStyle name="標準" xfId="0" builtinId="0"/>
    <cellStyle name="標準 2" xfId="4" xr:uid="{00000000-0005-0000-0000-000004000000}"/>
    <cellStyle name="標準_20☆Ⅲ2(4)ｺ　自動車取得税交付金【税】" xfId="5" xr:uid="{00000000-0005-0000-0000-000005000000}"/>
    <cellStyle name="標準_22☆Ⅲ2(4)ｷ､ｹ､ｻ～ｾ 国有提供施設所在市町村助成交付金【税】●" xfId="1" xr:uid="{00000000-0005-0000-0000-000006000000}"/>
    <cellStyle name="標準_年報消費税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1E9A2-D06E-4F43-8B6F-E0A376B17C0E}">
  <sheetPr>
    <tabColor rgb="FFFFFF00"/>
  </sheetPr>
  <dimension ref="A1:P49"/>
  <sheetViews>
    <sheetView tabSelected="1" view="pageBreakPreview" zoomScale="85" zoomScaleNormal="55" zoomScaleSheetLayoutView="85" workbookViewId="0">
      <selection sqref="A1:XFD1048576"/>
    </sheetView>
  </sheetViews>
  <sheetFormatPr defaultRowHeight="16.2"/>
  <cols>
    <col min="1" max="1" width="11.3984375" style="25" customWidth="1"/>
    <col min="2" max="3" width="15.59765625" style="25" customWidth="1"/>
    <col min="4" max="5" width="17.09765625" style="25" customWidth="1"/>
    <col min="6" max="6" width="15.69921875" style="28" customWidth="1"/>
    <col min="7" max="7" width="0.8984375" style="28" customWidth="1"/>
    <col min="8" max="8" width="14" style="2" customWidth="1"/>
    <col min="9" max="10" width="14.3984375" style="2" customWidth="1"/>
    <col min="11" max="11" width="8.796875" style="2"/>
    <col min="12" max="12" width="13.19921875" style="2" customWidth="1"/>
    <col min="13" max="13" width="15" style="2" customWidth="1"/>
    <col min="14" max="14" width="14.8984375" style="2" bestFit="1" customWidth="1"/>
    <col min="15" max="15" width="13.8984375" style="2" customWidth="1"/>
    <col min="16" max="16" width="14.5" style="2" bestFit="1" customWidth="1"/>
    <col min="17" max="20" width="9.5" style="2" bestFit="1" customWidth="1"/>
    <col min="21" max="21" width="8.796875" style="2"/>
    <col min="22" max="25" width="12.19921875" style="2" bestFit="1" customWidth="1"/>
    <col min="26" max="256" width="8.796875" style="2"/>
    <col min="257" max="257" width="11.3984375" style="2" customWidth="1"/>
    <col min="258" max="259" width="15.59765625" style="2" customWidth="1"/>
    <col min="260" max="261" width="17.09765625" style="2" customWidth="1"/>
    <col min="262" max="262" width="15.69921875" style="2" customWidth="1"/>
    <col min="263" max="263" width="0.8984375" style="2" customWidth="1"/>
    <col min="264" max="264" width="8.796875" style="2"/>
    <col min="265" max="266" width="14.3984375" style="2" customWidth="1"/>
    <col min="267" max="512" width="8.796875" style="2"/>
    <col min="513" max="513" width="11.3984375" style="2" customWidth="1"/>
    <col min="514" max="515" width="15.59765625" style="2" customWidth="1"/>
    <col min="516" max="517" width="17.09765625" style="2" customWidth="1"/>
    <col min="518" max="518" width="15.69921875" style="2" customWidth="1"/>
    <col min="519" max="519" width="0.8984375" style="2" customWidth="1"/>
    <col min="520" max="520" width="8.796875" style="2"/>
    <col min="521" max="522" width="14.3984375" style="2" customWidth="1"/>
    <col min="523" max="768" width="8.796875" style="2"/>
    <col min="769" max="769" width="11.3984375" style="2" customWidth="1"/>
    <col min="770" max="771" width="15.59765625" style="2" customWidth="1"/>
    <col min="772" max="773" width="17.09765625" style="2" customWidth="1"/>
    <col min="774" max="774" width="15.69921875" style="2" customWidth="1"/>
    <col min="775" max="775" width="0.8984375" style="2" customWidth="1"/>
    <col min="776" max="776" width="8.796875" style="2"/>
    <col min="777" max="778" width="14.3984375" style="2" customWidth="1"/>
    <col min="779" max="1024" width="8.796875" style="2"/>
    <col min="1025" max="1025" width="11.3984375" style="2" customWidth="1"/>
    <col min="1026" max="1027" width="15.59765625" style="2" customWidth="1"/>
    <col min="1028" max="1029" width="17.09765625" style="2" customWidth="1"/>
    <col min="1030" max="1030" width="15.69921875" style="2" customWidth="1"/>
    <col min="1031" max="1031" width="0.8984375" style="2" customWidth="1"/>
    <col min="1032" max="1032" width="8.796875" style="2"/>
    <col min="1033" max="1034" width="14.3984375" style="2" customWidth="1"/>
    <col min="1035" max="1280" width="8.796875" style="2"/>
    <col min="1281" max="1281" width="11.3984375" style="2" customWidth="1"/>
    <col min="1282" max="1283" width="15.59765625" style="2" customWidth="1"/>
    <col min="1284" max="1285" width="17.09765625" style="2" customWidth="1"/>
    <col min="1286" max="1286" width="15.69921875" style="2" customWidth="1"/>
    <col min="1287" max="1287" width="0.8984375" style="2" customWidth="1"/>
    <col min="1288" max="1288" width="8.796875" style="2"/>
    <col min="1289" max="1290" width="14.3984375" style="2" customWidth="1"/>
    <col min="1291" max="1536" width="8.796875" style="2"/>
    <col min="1537" max="1537" width="11.3984375" style="2" customWidth="1"/>
    <col min="1538" max="1539" width="15.59765625" style="2" customWidth="1"/>
    <col min="1540" max="1541" width="17.09765625" style="2" customWidth="1"/>
    <col min="1542" max="1542" width="15.69921875" style="2" customWidth="1"/>
    <col min="1543" max="1543" width="0.8984375" style="2" customWidth="1"/>
    <col min="1544" max="1544" width="8.796875" style="2"/>
    <col min="1545" max="1546" width="14.3984375" style="2" customWidth="1"/>
    <col min="1547" max="1792" width="8.796875" style="2"/>
    <col min="1793" max="1793" width="11.3984375" style="2" customWidth="1"/>
    <col min="1794" max="1795" width="15.59765625" style="2" customWidth="1"/>
    <col min="1796" max="1797" width="17.09765625" style="2" customWidth="1"/>
    <col min="1798" max="1798" width="15.69921875" style="2" customWidth="1"/>
    <col min="1799" max="1799" width="0.8984375" style="2" customWidth="1"/>
    <col min="1800" max="1800" width="8.796875" style="2"/>
    <col min="1801" max="1802" width="14.3984375" style="2" customWidth="1"/>
    <col min="1803" max="2048" width="8.796875" style="2"/>
    <col min="2049" max="2049" width="11.3984375" style="2" customWidth="1"/>
    <col min="2050" max="2051" width="15.59765625" style="2" customWidth="1"/>
    <col min="2052" max="2053" width="17.09765625" style="2" customWidth="1"/>
    <col min="2054" max="2054" width="15.69921875" style="2" customWidth="1"/>
    <col min="2055" max="2055" width="0.8984375" style="2" customWidth="1"/>
    <col min="2056" max="2056" width="8.796875" style="2"/>
    <col min="2057" max="2058" width="14.3984375" style="2" customWidth="1"/>
    <col min="2059" max="2304" width="8.796875" style="2"/>
    <col min="2305" max="2305" width="11.3984375" style="2" customWidth="1"/>
    <col min="2306" max="2307" width="15.59765625" style="2" customWidth="1"/>
    <col min="2308" max="2309" width="17.09765625" style="2" customWidth="1"/>
    <col min="2310" max="2310" width="15.69921875" style="2" customWidth="1"/>
    <col min="2311" max="2311" width="0.8984375" style="2" customWidth="1"/>
    <col min="2312" max="2312" width="8.796875" style="2"/>
    <col min="2313" max="2314" width="14.3984375" style="2" customWidth="1"/>
    <col min="2315" max="2560" width="8.796875" style="2"/>
    <col min="2561" max="2561" width="11.3984375" style="2" customWidth="1"/>
    <col min="2562" max="2563" width="15.59765625" style="2" customWidth="1"/>
    <col min="2564" max="2565" width="17.09765625" style="2" customWidth="1"/>
    <col min="2566" max="2566" width="15.69921875" style="2" customWidth="1"/>
    <col min="2567" max="2567" width="0.8984375" style="2" customWidth="1"/>
    <col min="2568" max="2568" width="8.796875" style="2"/>
    <col min="2569" max="2570" width="14.3984375" style="2" customWidth="1"/>
    <col min="2571" max="2816" width="8.796875" style="2"/>
    <col min="2817" max="2817" width="11.3984375" style="2" customWidth="1"/>
    <col min="2818" max="2819" width="15.59765625" style="2" customWidth="1"/>
    <col min="2820" max="2821" width="17.09765625" style="2" customWidth="1"/>
    <col min="2822" max="2822" width="15.69921875" style="2" customWidth="1"/>
    <col min="2823" max="2823" width="0.8984375" style="2" customWidth="1"/>
    <col min="2824" max="2824" width="8.796875" style="2"/>
    <col min="2825" max="2826" width="14.3984375" style="2" customWidth="1"/>
    <col min="2827" max="3072" width="8.796875" style="2"/>
    <col min="3073" max="3073" width="11.3984375" style="2" customWidth="1"/>
    <col min="3074" max="3075" width="15.59765625" style="2" customWidth="1"/>
    <col min="3076" max="3077" width="17.09765625" style="2" customWidth="1"/>
    <col min="3078" max="3078" width="15.69921875" style="2" customWidth="1"/>
    <col min="3079" max="3079" width="0.8984375" style="2" customWidth="1"/>
    <col min="3080" max="3080" width="8.796875" style="2"/>
    <col min="3081" max="3082" width="14.3984375" style="2" customWidth="1"/>
    <col min="3083" max="3328" width="8.796875" style="2"/>
    <col min="3329" max="3329" width="11.3984375" style="2" customWidth="1"/>
    <col min="3330" max="3331" width="15.59765625" style="2" customWidth="1"/>
    <col min="3332" max="3333" width="17.09765625" style="2" customWidth="1"/>
    <col min="3334" max="3334" width="15.69921875" style="2" customWidth="1"/>
    <col min="3335" max="3335" width="0.8984375" style="2" customWidth="1"/>
    <col min="3336" max="3336" width="8.796875" style="2"/>
    <col min="3337" max="3338" width="14.3984375" style="2" customWidth="1"/>
    <col min="3339" max="3584" width="8.796875" style="2"/>
    <col min="3585" max="3585" width="11.3984375" style="2" customWidth="1"/>
    <col min="3586" max="3587" width="15.59765625" style="2" customWidth="1"/>
    <col min="3588" max="3589" width="17.09765625" style="2" customWidth="1"/>
    <col min="3590" max="3590" width="15.69921875" style="2" customWidth="1"/>
    <col min="3591" max="3591" width="0.8984375" style="2" customWidth="1"/>
    <col min="3592" max="3592" width="8.796875" style="2"/>
    <col min="3593" max="3594" width="14.3984375" style="2" customWidth="1"/>
    <col min="3595" max="3840" width="8.796875" style="2"/>
    <col min="3841" max="3841" width="11.3984375" style="2" customWidth="1"/>
    <col min="3842" max="3843" width="15.59765625" style="2" customWidth="1"/>
    <col min="3844" max="3845" width="17.09765625" style="2" customWidth="1"/>
    <col min="3846" max="3846" width="15.69921875" style="2" customWidth="1"/>
    <col min="3847" max="3847" width="0.8984375" style="2" customWidth="1"/>
    <col min="3848" max="3848" width="8.796875" style="2"/>
    <col min="3849" max="3850" width="14.3984375" style="2" customWidth="1"/>
    <col min="3851" max="4096" width="8.796875" style="2"/>
    <col min="4097" max="4097" width="11.3984375" style="2" customWidth="1"/>
    <col min="4098" max="4099" width="15.59765625" style="2" customWidth="1"/>
    <col min="4100" max="4101" width="17.09765625" style="2" customWidth="1"/>
    <col min="4102" max="4102" width="15.69921875" style="2" customWidth="1"/>
    <col min="4103" max="4103" width="0.8984375" style="2" customWidth="1"/>
    <col min="4104" max="4104" width="8.796875" style="2"/>
    <col min="4105" max="4106" width="14.3984375" style="2" customWidth="1"/>
    <col min="4107" max="4352" width="8.796875" style="2"/>
    <col min="4353" max="4353" width="11.3984375" style="2" customWidth="1"/>
    <col min="4354" max="4355" width="15.59765625" style="2" customWidth="1"/>
    <col min="4356" max="4357" width="17.09765625" style="2" customWidth="1"/>
    <col min="4358" max="4358" width="15.69921875" style="2" customWidth="1"/>
    <col min="4359" max="4359" width="0.8984375" style="2" customWidth="1"/>
    <col min="4360" max="4360" width="8.796875" style="2"/>
    <col min="4361" max="4362" width="14.3984375" style="2" customWidth="1"/>
    <col min="4363" max="4608" width="8.796875" style="2"/>
    <col min="4609" max="4609" width="11.3984375" style="2" customWidth="1"/>
    <col min="4610" max="4611" width="15.59765625" style="2" customWidth="1"/>
    <col min="4612" max="4613" width="17.09765625" style="2" customWidth="1"/>
    <col min="4614" max="4614" width="15.69921875" style="2" customWidth="1"/>
    <col min="4615" max="4615" width="0.8984375" style="2" customWidth="1"/>
    <col min="4616" max="4616" width="8.796875" style="2"/>
    <col min="4617" max="4618" width="14.3984375" style="2" customWidth="1"/>
    <col min="4619" max="4864" width="8.796875" style="2"/>
    <col min="4865" max="4865" width="11.3984375" style="2" customWidth="1"/>
    <col min="4866" max="4867" width="15.59765625" style="2" customWidth="1"/>
    <col min="4868" max="4869" width="17.09765625" style="2" customWidth="1"/>
    <col min="4870" max="4870" width="15.69921875" style="2" customWidth="1"/>
    <col min="4871" max="4871" width="0.8984375" style="2" customWidth="1"/>
    <col min="4872" max="4872" width="8.796875" style="2"/>
    <col min="4873" max="4874" width="14.3984375" style="2" customWidth="1"/>
    <col min="4875" max="5120" width="8.796875" style="2"/>
    <col min="5121" max="5121" width="11.3984375" style="2" customWidth="1"/>
    <col min="5122" max="5123" width="15.59765625" style="2" customWidth="1"/>
    <col min="5124" max="5125" width="17.09765625" style="2" customWidth="1"/>
    <col min="5126" max="5126" width="15.69921875" style="2" customWidth="1"/>
    <col min="5127" max="5127" width="0.8984375" style="2" customWidth="1"/>
    <col min="5128" max="5128" width="8.796875" style="2"/>
    <col min="5129" max="5130" width="14.3984375" style="2" customWidth="1"/>
    <col min="5131" max="5376" width="8.796875" style="2"/>
    <col min="5377" max="5377" width="11.3984375" style="2" customWidth="1"/>
    <col min="5378" max="5379" width="15.59765625" style="2" customWidth="1"/>
    <col min="5380" max="5381" width="17.09765625" style="2" customWidth="1"/>
    <col min="5382" max="5382" width="15.69921875" style="2" customWidth="1"/>
    <col min="5383" max="5383" width="0.8984375" style="2" customWidth="1"/>
    <col min="5384" max="5384" width="8.796875" style="2"/>
    <col min="5385" max="5386" width="14.3984375" style="2" customWidth="1"/>
    <col min="5387" max="5632" width="8.796875" style="2"/>
    <col min="5633" max="5633" width="11.3984375" style="2" customWidth="1"/>
    <col min="5634" max="5635" width="15.59765625" style="2" customWidth="1"/>
    <col min="5636" max="5637" width="17.09765625" style="2" customWidth="1"/>
    <col min="5638" max="5638" width="15.69921875" style="2" customWidth="1"/>
    <col min="5639" max="5639" width="0.8984375" style="2" customWidth="1"/>
    <col min="5640" max="5640" width="8.796875" style="2"/>
    <col min="5641" max="5642" width="14.3984375" style="2" customWidth="1"/>
    <col min="5643" max="5888" width="8.796875" style="2"/>
    <col min="5889" max="5889" width="11.3984375" style="2" customWidth="1"/>
    <col min="5890" max="5891" width="15.59765625" style="2" customWidth="1"/>
    <col min="5892" max="5893" width="17.09765625" style="2" customWidth="1"/>
    <col min="5894" max="5894" width="15.69921875" style="2" customWidth="1"/>
    <col min="5895" max="5895" width="0.8984375" style="2" customWidth="1"/>
    <col min="5896" max="5896" width="8.796875" style="2"/>
    <col min="5897" max="5898" width="14.3984375" style="2" customWidth="1"/>
    <col min="5899" max="6144" width="8.796875" style="2"/>
    <col min="6145" max="6145" width="11.3984375" style="2" customWidth="1"/>
    <col min="6146" max="6147" width="15.59765625" style="2" customWidth="1"/>
    <col min="6148" max="6149" width="17.09765625" style="2" customWidth="1"/>
    <col min="6150" max="6150" width="15.69921875" style="2" customWidth="1"/>
    <col min="6151" max="6151" width="0.8984375" style="2" customWidth="1"/>
    <col min="6152" max="6152" width="8.796875" style="2"/>
    <col min="6153" max="6154" width="14.3984375" style="2" customWidth="1"/>
    <col min="6155" max="6400" width="8.796875" style="2"/>
    <col min="6401" max="6401" width="11.3984375" style="2" customWidth="1"/>
    <col min="6402" max="6403" width="15.59765625" style="2" customWidth="1"/>
    <col min="6404" max="6405" width="17.09765625" style="2" customWidth="1"/>
    <col min="6406" max="6406" width="15.69921875" style="2" customWidth="1"/>
    <col min="6407" max="6407" width="0.8984375" style="2" customWidth="1"/>
    <col min="6408" max="6408" width="8.796875" style="2"/>
    <col min="6409" max="6410" width="14.3984375" style="2" customWidth="1"/>
    <col min="6411" max="6656" width="8.796875" style="2"/>
    <col min="6657" max="6657" width="11.3984375" style="2" customWidth="1"/>
    <col min="6658" max="6659" width="15.59765625" style="2" customWidth="1"/>
    <col min="6660" max="6661" width="17.09765625" style="2" customWidth="1"/>
    <col min="6662" max="6662" width="15.69921875" style="2" customWidth="1"/>
    <col min="6663" max="6663" width="0.8984375" style="2" customWidth="1"/>
    <col min="6664" max="6664" width="8.796875" style="2"/>
    <col min="6665" max="6666" width="14.3984375" style="2" customWidth="1"/>
    <col min="6667" max="6912" width="8.796875" style="2"/>
    <col min="6913" max="6913" width="11.3984375" style="2" customWidth="1"/>
    <col min="6914" max="6915" width="15.59765625" style="2" customWidth="1"/>
    <col min="6916" max="6917" width="17.09765625" style="2" customWidth="1"/>
    <col min="6918" max="6918" width="15.69921875" style="2" customWidth="1"/>
    <col min="6919" max="6919" width="0.8984375" style="2" customWidth="1"/>
    <col min="6920" max="6920" width="8.796875" style="2"/>
    <col min="6921" max="6922" width="14.3984375" style="2" customWidth="1"/>
    <col min="6923" max="7168" width="8.796875" style="2"/>
    <col min="7169" max="7169" width="11.3984375" style="2" customWidth="1"/>
    <col min="7170" max="7171" width="15.59765625" style="2" customWidth="1"/>
    <col min="7172" max="7173" width="17.09765625" style="2" customWidth="1"/>
    <col min="7174" max="7174" width="15.69921875" style="2" customWidth="1"/>
    <col min="7175" max="7175" width="0.8984375" style="2" customWidth="1"/>
    <col min="7176" max="7176" width="8.796875" style="2"/>
    <col min="7177" max="7178" width="14.3984375" style="2" customWidth="1"/>
    <col min="7179" max="7424" width="8.796875" style="2"/>
    <col min="7425" max="7425" width="11.3984375" style="2" customWidth="1"/>
    <col min="7426" max="7427" width="15.59765625" style="2" customWidth="1"/>
    <col min="7428" max="7429" width="17.09765625" style="2" customWidth="1"/>
    <col min="7430" max="7430" width="15.69921875" style="2" customWidth="1"/>
    <col min="7431" max="7431" width="0.8984375" style="2" customWidth="1"/>
    <col min="7432" max="7432" width="8.796875" style="2"/>
    <col min="7433" max="7434" width="14.3984375" style="2" customWidth="1"/>
    <col min="7435" max="7680" width="8.796875" style="2"/>
    <col min="7681" max="7681" width="11.3984375" style="2" customWidth="1"/>
    <col min="7682" max="7683" width="15.59765625" style="2" customWidth="1"/>
    <col min="7684" max="7685" width="17.09765625" style="2" customWidth="1"/>
    <col min="7686" max="7686" width="15.69921875" style="2" customWidth="1"/>
    <col min="7687" max="7687" width="0.8984375" style="2" customWidth="1"/>
    <col min="7688" max="7688" width="8.796875" style="2"/>
    <col min="7689" max="7690" width="14.3984375" style="2" customWidth="1"/>
    <col min="7691" max="7936" width="8.796875" style="2"/>
    <col min="7937" max="7937" width="11.3984375" style="2" customWidth="1"/>
    <col min="7938" max="7939" width="15.59765625" style="2" customWidth="1"/>
    <col min="7940" max="7941" width="17.09765625" style="2" customWidth="1"/>
    <col min="7942" max="7942" width="15.69921875" style="2" customWidth="1"/>
    <col min="7943" max="7943" width="0.8984375" style="2" customWidth="1"/>
    <col min="7944" max="7944" width="8.796875" style="2"/>
    <col min="7945" max="7946" width="14.3984375" style="2" customWidth="1"/>
    <col min="7947" max="8192" width="8.796875" style="2"/>
    <col min="8193" max="8193" width="11.3984375" style="2" customWidth="1"/>
    <col min="8194" max="8195" width="15.59765625" style="2" customWidth="1"/>
    <col min="8196" max="8197" width="17.09765625" style="2" customWidth="1"/>
    <col min="8198" max="8198" width="15.69921875" style="2" customWidth="1"/>
    <col min="8199" max="8199" width="0.8984375" style="2" customWidth="1"/>
    <col min="8200" max="8200" width="8.796875" style="2"/>
    <col min="8201" max="8202" width="14.3984375" style="2" customWidth="1"/>
    <col min="8203" max="8448" width="8.796875" style="2"/>
    <col min="8449" max="8449" width="11.3984375" style="2" customWidth="1"/>
    <col min="8450" max="8451" width="15.59765625" style="2" customWidth="1"/>
    <col min="8452" max="8453" width="17.09765625" style="2" customWidth="1"/>
    <col min="8454" max="8454" width="15.69921875" style="2" customWidth="1"/>
    <col min="8455" max="8455" width="0.8984375" style="2" customWidth="1"/>
    <col min="8456" max="8456" width="8.796875" style="2"/>
    <col min="8457" max="8458" width="14.3984375" style="2" customWidth="1"/>
    <col min="8459" max="8704" width="8.796875" style="2"/>
    <col min="8705" max="8705" width="11.3984375" style="2" customWidth="1"/>
    <col min="8706" max="8707" width="15.59765625" style="2" customWidth="1"/>
    <col min="8708" max="8709" width="17.09765625" style="2" customWidth="1"/>
    <col min="8710" max="8710" width="15.69921875" style="2" customWidth="1"/>
    <col min="8711" max="8711" width="0.8984375" style="2" customWidth="1"/>
    <col min="8712" max="8712" width="8.796875" style="2"/>
    <col min="8713" max="8714" width="14.3984375" style="2" customWidth="1"/>
    <col min="8715" max="8960" width="8.796875" style="2"/>
    <col min="8961" max="8961" width="11.3984375" style="2" customWidth="1"/>
    <col min="8962" max="8963" width="15.59765625" style="2" customWidth="1"/>
    <col min="8964" max="8965" width="17.09765625" style="2" customWidth="1"/>
    <col min="8966" max="8966" width="15.69921875" style="2" customWidth="1"/>
    <col min="8967" max="8967" width="0.8984375" style="2" customWidth="1"/>
    <col min="8968" max="8968" width="8.796875" style="2"/>
    <col min="8969" max="8970" width="14.3984375" style="2" customWidth="1"/>
    <col min="8971" max="9216" width="8.796875" style="2"/>
    <col min="9217" max="9217" width="11.3984375" style="2" customWidth="1"/>
    <col min="9218" max="9219" width="15.59765625" style="2" customWidth="1"/>
    <col min="9220" max="9221" width="17.09765625" style="2" customWidth="1"/>
    <col min="9222" max="9222" width="15.69921875" style="2" customWidth="1"/>
    <col min="9223" max="9223" width="0.8984375" style="2" customWidth="1"/>
    <col min="9224" max="9224" width="8.796875" style="2"/>
    <col min="9225" max="9226" width="14.3984375" style="2" customWidth="1"/>
    <col min="9227" max="9472" width="8.796875" style="2"/>
    <col min="9473" max="9473" width="11.3984375" style="2" customWidth="1"/>
    <col min="9474" max="9475" width="15.59765625" style="2" customWidth="1"/>
    <col min="9476" max="9477" width="17.09765625" style="2" customWidth="1"/>
    <col min="9478" max="9478" width="15.69921875" style="2" customWidth="1"/>
    <col min="9479" max="9479" width="0.8984375" style="2" customWidth="1"/>
    <col min="9480" max="9480" width="8.796875" style="2"/>
    <col min="9481" max="9482" width="14.3984375" style="2" customWidth="1"/>
    <col min="9483" max="9728" width="8.796875" style="2"/>
    <col min="9729" max="9729" width="11.3984375" style="2" customWidth="1"/>
    <col min="9730" max="9731" width="15.59765625" style="2" customWidth="1"/>
    <col min="9732" max="9733" width="17.09765625" style="2" customWidth="1"/>
    <col min="9734" max="9734" width="15.69921875" style="2" customWidth="1"/>
    <col min="9735" max="9735" width="0.8984375" style="2" customWidth="1"/>
    <col min="9736" max="9736" width="8.796875" style="2"/>
    <col min="9737" max="9738" width="14.3984375" style="2" customWidth="1"/>
    <col min="9739" max="9984" width="8.796875" style="2"/>
    <col min="9985" max="9985" width="11.3984375" style="2" customWidth="1"/>
    <col min="9986" max="9987" width="15.59765625" style="2" customWidth="1"/>
    <col min="9988" max="9989" width="17.09765625" style="2" customWidth="1"/>
    <col min="9990" max="9990" width="15.69921875" style="2" customWidth="1"/>
    <col min="9991" max="9991" width="0.8984375" style="2" customWidth="1"/>
    <col min="9992" max="9992" width="8.796875" style="2"/>
    <col min="9993" max="9994" width="14.3984375" style="2" customWidth="1"/>
    <col min="9995" max="10240" width="8.796875" style="2"/>
    <col min="10241" max="10241" width="11.3984375" style="2" customWidth="1"/>
    <col min="10242" max="10243" width="15.59765625" style="2" customWidth="1"/>
    <col min="10244" max="10245" width="17.09765625" style="2" customWidth="1"/>
    <col min="10246" max="10246" width="15.69921875" style="2" customWidth="1"/>
    <col min="10247" max="10247" width="0.8984375" style="2" customWidth="1"/>
    <col min="10248" max="10248" width="8.796875" style="2"/>
    <col min="10249" max="10250" width="14.3984375" style="2" customWidth="1"/>
    <col min="10251" max="10496" width="8.796875" style="2"/>
    <col min="10497" max="10497" width="11.3984375" style="2" customWidth="1"/>
    <col min="10498" max="10499" width="15.59765625" style="2" customWidth="1"/>
    <col min="10500" max="10501" width="17.09765625" style="2" customWidth="1"/>
    <col min="10502" max="10502" width="15.69921875" style="2" customWidth="1"/>
    <col min="10503" max="10503" width="0.8984375" style="2" customWidth="1"/>
    <col min="10504" max="10504" width="8.796875" style="2"/>
    <col min="10505" max="10506" width="14.3984375" style="2" customWidth="1"/>
    <col min="10507" max="10752" width="8.796875" style="2"/>
    <col min="10753" max="10753" width="11.3984375" style="2" customWidth="1"/>
    <col min="10754" max="10755" width="15.59765625" style="2" customWidth="1"/>
    <col min="10756" max="10757" width="17.09765625" style="2" customWidth="1"/>
    <col min="10758" max="10758" width="15.69921875" style="2" customWidth="1"/>
    <col min="10759" max="10759" width="0.8984375" style="2" customWidth="1"/>
    <col min="10760" max="10760" width="8.796875" style="2"/>
    <col min="10761" max="10762" width="14.3984375" style="2" customWidth="1"/>
    <col min="10763" max="11008" width="8.796875" style="2"/>
    <col min="11009" max="11009" width="11.3984375" style="2" customWidth="1"/>
    <col min="11010" max="11011" width="15.59765625" style="2" customWidth="1"/>
    <col min="11012" max="11013" width="17.09765625" style="2" customWidth="1"/>
    <col min="11014" max="11014" width="15.69921875" style="2" customWidth="1"/>
    <col min="11015" max="11015" width="0.8984375" style="2" customWidth="1"/>
    <col min="11016" max="11016" width="8.796875" style="2"/>
    <col min="11017" max="11018" width="14.3984375" style="2" customWidth="1"/>
    <col min="11019" max="11264" width="8.796875" style="2"/>
    <col min="11265" max="11265" width="11.3984375" style="2" customWidth="1"/>
    <col min="11266" max="11267" width="15.59765625" style="2" customWidth="1"/>
    <col min="11268" max="11269" width="17.09765625" style="2" customWidth="1"/>
    <col min="11270" max="11270" width="15.69921875" style="2" customWidth="1"/>
    <col min="11271" max="11271" width="0.8984375" style="2" customWidth="1"/>
    <col min="11272" max="11272" width="8.796875" style="2"/>
    <col min="11273" max="11274" width="14.3984375" style="2" customWidth="1"/>
    <col min="11275" max="11520" width="8.796875" style="2"/>
    <col min="11521" max="11521" width="11.3984375" style="2" customWidth="1"/>
    <col min="11522" max="11523" width="15.59765625" style="2" customWidth="1"/>
    <col min="11524" max="11525" width="17.09765625" style="2" customWidth="1"/>
    <col min="11526" max="11526" width="15.69921875" style="2" customWidth="1"/>
    <col min="11527" max="11527" width="0.8984375" style="2" customWidth="1"/>
    <col min="11528" max="11528" width="8.796875" style="2"/>
    <col min="11529" max="11530" width="14.3984375" style="2" customWidth="1"/>
    <col min="11531" max="11776" width="8.796875" style="2"/>
    <col min="11777" max="11777" width="11.3984375" style="2" customWidth="1"/>
    <col min="11778" max="11779" width="15.59765625" style="2" customWidth="1"/>
    <col min="11780" max="11781" width="17.09765625" style="2" customWidth="1"/>
    <col min="11782" max="11782" width="15.69921875" style="2" customWidth="1"/>
    <col min="11783" max="11783" width="0.8984375" style="2" customWidth="1"/>
    <col min="11784" max="11784" width="8.796875" style="2"/>
    <col min="11785" max="11786" width="14.3984375" style="2" customWidth="1"/>
    <col min="11787" max="12032" width="8.796875" style="2"/>
    <col min="12033" max="12033" width="11.3984375" style="2" customWidth="1"/>
    <col min="12034" max="12035" width="15.59765625" style="2" customWidth="1"/>
    <col min="12036" max="12037" width="17.09765625" style="2" customWidth="1"/>
    <col min="12038" max="12038" width="15.69921875" style="2" customWidth="1"/>
    <col min="12039" max="12039" width="0.8984375" style="2" customWidth="1"/>
    <col min="12040" max="12040" width="8.796875" style="2"/>
    <col min="12041" max="12042" width="14.3984375" style="2" customWidth="1"/>
    <col min="12043" max="12288" width="8.796875" style="2"/>
    <col min="12289" max="12289" width="11.3984375" style="2" customWidth="1"/>
    <col min="12290" max="12291" width="15.59765625" style="2" customWidth="1"/>
    <col min="12292" max="12293" width="17.09765625" style="2" customWidth="1"/>
    <col min="12294" max="12294" width="15.69921875" style="2" customWidth="1"/>
    <col min="12295" max="12295" width="0.8984375" style="2" customWidth="1"/>
    <col min="12296" max="12296" width="8.796875" style="2"/>
    <col min="12297" max="12298" width="14.3984375" style="2" customWidth="1"/>
    <col min="12299" max="12544" width="8.796875" style="2"/>
    <col min="12545" max="12545" width="11.3984375" style="2" customWidth="1"/>
    <col min="12546" max="12547" width="15.59765625" style="2" customWidth="1"/>
    <col min="12548" max="12549" width="17.09765625" style="2" customWidth="1"/>
    <col min="12550" max="12550" width="15.69921875" style="2" customWidth="1"/>
    <col min="12551" max="12551" width="0.8984375" style="2" customWidth="1"/>
    <col min="12552" max="12552" width="8.796875" style="2"/>
    <col min="12553" max="12554" width="14.3984375" style="2" customWidth="1"/>
    <col min="12555" max="12800" width="8.796875" style="2"/>
    <col min="12801" max="12801" width="11.3984375" style="2" customWidth="1"/>
    <col min="12802" max="12803" width="15.59765625" style="2" customWidth="1"/>
    <col min="12804" max="12805" width="17.09765625" style="2" customWidth="1"/>
    <col min="12806" max="12806" width="15.69921875" style="2" customWidth="1"/>
    <col min="12807" max="12807" width="0.8984375" style="2" customWidth="1"/>
    <col min="12808" max="12808" width="8.796875" style="2"/>
    <col min="12809" max="12810" width="14.3984375" style="2" customWidth="1"/>
    <col min="12811" max="13056" width="8.796875" style="2"/>
    <col min="13057" max="13057" width="11.3984375" style="2" customWidth="1"/>
    <col min="13058" max="13059" width="15.59765625" style="2" customWidth="1"/>
    <col min="13060" max="13061" width="17.09765625" style="2" customWidth="1"/>
    <col min="13062" max="13062" width="15.69921875" style="2" customWidth="1"/>
    <col min="13063" max="13063" width="0.8984375" style="2" customWidth="1"/>
    <col min="13064" max="13064" width="8.796875" style="2"/>
    <col min="13065" max="13066" width="14.3984375" style="2" customWidth="1"/>
    <col min="13067" max="13312" width="8.796875" style="2"/>
    <col min="13313" max="13313" width="11.3984375" style="2" customWidth="1"/>
    <col min="13314" max="13315" width="15.59765625" style="2" customWidth="1"/>
    <col min="13316" max="13317" width="17.09765625" style="2" customWidth="1"/>
    <col min="13318" max="13318" width="15.69921875" style="2" customWidth="1"/>
    <col min="13319" max="13319" width="0.8984375" style="2" customWidth="1"/>
    <col min="13320" max="13320" width="8.796875" style="2"/>
    <col min="13321" max="13322" width="14.3984375" style="2" customWidth="1"/>
    <col min="13323" max="13568" width="8.796875" style="2"/>
    <col min="13569" max="13569" width="11.3984375" style="2" customWidth="1"/>
    <col min="13570" max="13571" width="15.59765625" style="2" customWidth="1"/>
    <col min="13572" max="13573" width="17.09765625" style="2" customWidth="1"/>
    <col min="13574" max="13574" width="15.69921875" style="2" customWidth="1"/>
    <col min="13575" max="13575" width="0.8984375" style="2" customWidth="1"/>
    <col min="13576" max="13576" width="8.796875" style="2"/>
    <col min="13577" max="13578" width="14.3984375" style="2" customWidth="1"/>
    <col min="13579" max="13824" width="8.796875" style="2"/>
    <col min="13825" max="13825" width="11.3984375" style="2" customWidth="1"/>
    <col min="13826" max="13827" width="15.59765625" style="2" customWidth="1"/>
    <col min="13828" max="13829" width="17.09765625" style="2" customWidth="1"/>
    <col min="13830" max="13830" width="15.69921875" style="2" customWidth="1"/>
    <col min="13831" max="13831" width="0.8984375" style="2" customWidth="1"/>
    <col min="13832" max="13832" width="8.796875" style="2"/>
    <col min="13833" max="13834" width="14.3984375" style="2" customWidth="1"/>
    <col min="13835" max="14080" width="8.796875" style="2"/>
    <col min="14081" max="14081" width="11.3984375" style="2" customWidth="1"/>
    <col min="14082" max="14083" width="15.59765625" style="2" customWidth="1"/>
    <col min="14084" max="14085" width="17.09765625" style="2" customWidth="1"/>
    <col min="14086" max="14086" width="15.69921875" style="2" customWidth="1"/>
    <col min="14087" max="14087" width="0.8984375" style="2" customWidth="1"/>
    <col min="14088" max="14088" width="8.796875" style="2"/>
    <col min="14089" max="14090" width="14.3984375" style="2" customWidth="1"/>
    <col min="14091" max="14336" width="8.796875" style="2"/>
    <col min="14337" max="14337" width="11.3984375" style="2" customWidth="1"/>
    <col min="14338" max="14339" width="15.59765625" style="2" customWidth="1"/>
    <col min="14340" max="14341" width="17.09765625" style="2" customWidth="1"/>
    <col min="14342" max="14342" width="15.69921875" style="2" customWidth="1"/>
    <col min="14343" max="14343" width="0.8984375" style="2" customWidth="1"/>
    <col min="14344" max="14344" width="8.796875" style="2"/>
    <col min="14345" max="14346" width="14.3984375" style="2" customWidth="1"/>
    <col min="14347" max="14592" width="8.796875" style="2"/>
    <col min="14593" max="14593" width="11.3984375" style="2" customWidth="1"/>
    <col min="14594" max="14595" width="15.59765625" style="2" customWidth="1"/>
    <col min="14596" max="14597" width="17.09765625" style="2" customWidth="1"/>
    <col min="14598" max="14598" width="15.69921875" style="2" customWidth="1"/>
    <col min="14599" max="14599" width="0.8984375" style="2" customWidth="1"/>
    <col min="14600" max="14600" width="8.796875" style="2"/>
    <col min="14601" max="14602" width="14.3984375" style="2" customWidth="1"/>
    <col min="14603" max="14848" width="8.796875" style="2"/>
    <col min="14849" max="14849" width="11.3984375" style="2" customWidth="1"/>
    <col min="14850" max="14851" width="15.59765625" style="2" customWidth="1"/>
    <col min="14852" max="14853" width="17.09765625" style="2" customWidth="1"/>
    <col min="14854" max="14854" width="15.69921875" style="2" customWidth="1"/>
    <col min="14855" max="14855" width="0.8984375" style="2" customWidth="1"/>
    <col min="14856" max="14856" width="8.796875" style="2"/>
    <col min="14857" max="14858" width="14.3984375" style="2" customWidth="1"/>
    <col min="14859" max="15104" width="8.796875" style="2"/>
    <col min="15105" max="15105" width="11.3984375" style="2" customWidth="1"/>
    <col min="15106" max="15107" width="15.59765625" style="2" customWidth="1"/>
    <col min="15108" max="15109" width="17.09765625" style="2" customWidth="1"/>
    <col min="15110" max="15110" width="15.69921875" style="2" customWidth="1"/>
    <col min="15111" max="15111" width="0.8984375" style="2" customWidth="1"/>
    <col min="15112" max="15112" width="8.796875" style="2"/>
    <col min="15113" max="15114" width="14.3984375" style="2" customWidth="1"/>
    <col min="15115" max="15360" width="8.796875" style="2"/>
    <col min="15361" max="15361" width="11.3984375" style="2" customWidth="1"/>
    <col min="15362" max="15363" width="15.59765625" style="2" customWidth="1"/>
    <col min="15364" max="15365" width="17.09765625" style="2" customWidth="1"/>
    <col min="15366" max="15366" width="15.69921875" style="2" customWidth="1"/>
    <col min="15367" max="15367" width="0.8984375" style="2" customWidth="1"/>
    <col min="15368" max="15368" width="8.796875" style="2"/>
    <col min="15369" max="15370" width="14.3984375" style="2" customWidth="1"/>
    <col min="15371" max="15616" width="8.796875" style="2"/>
    <col min="15617" max="15617" width="11.3984375" style="2" customWidth="1"/>
    <col min="15618" max="15619" width="15.59765625" style="2" customWidth="1"/>
    <col min="15620" max="15621" width="17.09765625" style="2" customWidth="1"/>
    <col min="15622" max="15622" width="15.69921875" style="2" customWidth="1"/>
    <col min="15623" max="15623" width="0.8984375" style="2" customWidth="1"/>
    <col min="15624" max="15624" width="8.796875" style="2"/>
    <col min="15625" max="15626" width="14.3984375" style="2" customWidth="1"/>
    <col min="15627" max="15872" width="8.796875" style="2"/>
    <col min="15873" max="15873" width="11.3984375" style="2" customWidth="1"/>
    <col min="15874" max="15875" width="15.59765625" style="2" customWidth="1"/>
    <col min="15876" max="15877" width="17.09765625" style="2" customWidth="1"/>
    <col min="15878" max="15878" width="15.69921875" style="2" customWidth="1"/>
    <col min="15879" max="15879" width="0.8984375" style="2" customWidth="1"/>
    <col min="15880" max="15880" width="8.796875" style="2"/>
    <col min="15881" max="15882" width="14.3984375" style="2" customWidth="1"/>
    <col min="15883" max="16128" width="8.796875" style="2"/>
    <col min="16129" max="16129" width="11.3984375" style="2" customWidth="1"/>
    <col min="16130" max="16131" width="15.59765625" style="2" customWidth="1"/>
    <col min="16132" max="16133" width="17.09765625" style="2" customWidth="1"/>
    <col min="16134" max="16134" width="15.69921875" style="2" customWidth="1"/>
    <col min="16135" max="16135" width="0.8984375" style="2" customWidth="1"/>
    <col min="16136" max="16136" width="8.796875" style="2"/>
    <col min="16137" max="16138" width="14.3984375" style="2" customWidth="1"/>
    <col min="16139" max="16384" width="8.796875" style="2"/>
  </cols>
  <sheetData>
    <row r="1" spans="1:16" ht="13.2">
      <c r="A1" s="53" t="s">
        <v>61</v>
      </c>
      <c r="B1" s="53"/>
      <c r="C1" s="53"/>
      <c r="D1" s="53"/>
      <c r="E1" s="53"/>
      <c r="F1" s="53"/>
      <c r="G1" s="1"/>
    </row>
    <row r="2" spans="1:16" ht="13.8" thickBot="1">
      <c r="A2" s="3"/>
      <c r="B2" s="3"/>
      <c r="C2" s="3"/>
      <c r="D2" s="3"/>
      <c r="E2" s="3"/>
      <c r="F2" s="43"/>
      <c r="G2" s="43"/>
    </row>
    <row r="3" spans="1:16" ht="13.2">
      <c r="A3" s="44" t="s">
        <v>0</v>
      </c>
      <c r="B3" s="46" t="s">
        <v>1</v>
      </c>
      <c r="C3" s="46"/>
      <c r="D3" s="47" t="s">
        <v>2</v>
      </c>
      <c r="E3" s="48"/>
      <c r="F3" s="49" t="s">
        <v>3</v>
      </c>
      <c r="G3" s="50"/>
      <c r="I3" s="4" t="s">
        <v>4</v>
      </c>
      <c r="J3" s="4"/>
      <c r="L3" s="5" t="s">
        <v>5</v>
      </c>
      <c r="M3" s="5"/>
      <c r="N3" s="5"/>
      <c r="O3" s="5"/>
    </row>
    <row r="4" spans="1:16" ht="13.2">
      <c r="A4" s="45"/>
      <c r="B4" s="6" t="s">
        <v>6</v>
      </c>
      <c r="C4" s="6" t="s">
        <v>7</v>
      </c>
      <c r="D4" s="7" t="s">
        <v>8</v>
      </c>
      <c r="E4" s="6" t="s">
        <v>9</v>
      </c>
      <c r="F4" s="51"/>
      <c r="G4" s="52"/>
      <c r="I4" s="8" t="s">
        <v>10</v>
      </c>
      <c r="J4" s="8" t="s">
        <v>11</v>
      </c>
      <c r="L4" s="9" t="s">
        <v>62</v>
      </c>
      <c r="M4" s="9" t="s">
        <v>63</v>
      </c>
      <c r="N4" s="9" t="s">
        <v>64</v>
      </c>
      <c r="O4" s="9" t="s">
        <v>65</v>
      </c>
    </row>
    <row r="5" spans="1:16" ht="19.5" customHeight="1">
      <c r="A5" s="37" t="s">
        <v>12</v>
      </c>
      <c r="B5" s="38">
        <f>SUM(B6:B7)</f>
        <v>14047598</v>
      </c>
      <c r="C5" s="38">
        <f>SUM(C6:C7)</f>
        <v>10093781</v>
      </c>
      <c r="D5" s="54">
        <f>SUM(D6:D7)</f>
        <v>0.99999999999899991</v>
      </c>
      <c r="E5" s="54">
        <f>SUM(E6:E7)</f>
        <v>1.0000000000010001</v>
      </c>
      <c r="F5" s="55">
        <f>F6+F7</f>
        <v>371743682</v>
      </c>
      <c r="G5" s="10"/>
      <c r="I5" s="11"/>
      <c r="J5" s="11"/>
      <c r="K5" s="2" t="s">
        <v>12</v>
      </c>
      <c r="L5" s="12">
        <f>L6+L7</f>
        <v>98360946000</v>
      </c>
      <c r="M5" s="12">
        <f>M6+M7</f>
        <v>109618326000</v>
      </c>
      <c r="N5" s="12">
        <f>N6+N7</f>
        <v>62671896000</v>
      </c>
      <c r="O5" s="12">
        <f>O6+O7</f>
        <v>101092514000</v>
      </c>
    </row>
    <row r="6" spans="1:16" ht="19.5" customHeight="1">
      <c r="A6" s="39" t="s">
        <v>13</v>
      </c>
      <c r="B6" s="40">
        <v>9733276</v>
      </c>
      <c r="C6" s="40">
        <v>8493109</v>
      </c>
      <c r="D6" s="56">
        <f>ROUND(I6,10)/100</f>
        <v>0.69287831271900002</v>
      </c>
      <c r="E6" s="56">
        <f>ROUND(J6,10)/100</f>
        <v>0.84141997929200008</v>
      </c>
      <c r="F6" s="57">
        <f>SUM(L6:O6)/1000</f>
        <v>269946386</v>
      </c>
      <c r="G6" s="13"/>
      <c r="I6" s="58">
        <v>69.287831271935886</v>
      </c>
      <c r="J6" s="58">
        <v>84.141997929218988</v>
      </c>
      <c r="K6" s="2" t="s">
        <v>14</v>
      </c>
      <c r="L6" s="59">
        <v>71325608000</v>
      </c>
      <c r="M6" s="59">
        <v>79642135000</v>
      </c>
      <c r="N6" s="59">
        <v>45528943000</v>
      </c>
      <c r="O6" s="59">
        <v>73449700000</v>
      </c>
      <c r="P6" s="12"/>
    </row>
    <row r="7" spans="1:16" ht="19.5" customHeight="1">
      <c r="A7" s="39" t="s">
        <v>15</v>
      </c>
      <c r="B7" s="40">
        <f>SUM(B8:B9)</f>
        <v>4314322</v>
      </c>
      <c r="C7" s="40">
        <f>SUM(C8:C9)</f>
        <v>1600672</v>
      </c>
      <c r="D7" s="56">
        <f>SUM(D8:D9)</f>
        <v>0.30712168727999994</v>
      </c>
      <c r="E7" s="56">
        <f>SUM(E8:E9)</f>
        <v>0.15858002070899999</v>
      </c>
      <c r="F7" s="60">
        <f>SUM(F8:F9)</f>
        <v>101797296</v>
      </c>
      <c r="G7" s="13"/>
      <c r="I7" s="14"/>
      <c r="J7" s="14"/>
      <c r="K7" s="2" t="s">
        <v>16</v>
      </c>
      <c r="L7" s="12">
        <f>L8+L9</f>
        <v>27035338000</v>
      </c>
      <c r="M7" s="12">
        <f>M8+M9</f>
        <v>29976191000</v>
      </c>
      <c r="N7" s="12">
        <f>N8+N9</f>
        <v>17142953000</v>
      </c>
      <c r="O7" s="12">
        <f>O8+O9</f>
        <v>27642814000</v>
      </c>
    </row>
    <row r="8" spans="1:16" ht="19.5" customHeight="1">
      <c r="A8" s="39" t="s">
        <v>17</v>
      </c>
      <c r="B8" s="40">
        <f>SUM(B10:B35)</f>
        <v>4234385</v>
      </c>
      <c r="C8" s="40">
        <v>1552683</v>
      </c>
      <c r="D8" s="56">
        <f>SUM(D10:D35)</f>
        <v>0.30143124824699996</v>
      </c>
      <c r="E8" s="56">
        <f>ROUND($J8,10)/100</f>
        <v>0.153825707136</v>
      </c>
      <c r="F8" s="60">
        <f>SUM(F10:F35)</f>
        <v>99754793</v>
      </c>
      <c r="G8" s="13"/>
      <c r="J8" s="14">
        <f>SUM(J10:J35)</f>
        <v>15.382570713589597</v>
      </c>
      <c r="K8" s="2" t="s">
        <v>18</v>
      </c>
      <c r="L8" s="12">
        <f>SUM(L10:L35)</f>
        <v>26490486000</v>
      </c>
      <c r="M8" s="12">
        <f>SUM(M10:M35)</f>
        <v>29375682000</v>
      </c>
      <c r="N8" s="12">
        <f>SUM(N10:N35)</f>
        <v>16799600000</v>
      </c>
      <c r="O8" s="12">
        <f>SUM(O10:O35)</f>
        <v>27089025000</v>
      </c>
    </row>
    <row r="9" spans="1:16" ht="19.5" customHeight="1">
      <c r="A9" s="41" t="s">
        <v>19</v>
      </c>
      <c r="B9" s="42">
        <f>SUM(B36:B48)</f>
        <v>79937</v>
      </c>
      <c r="C9" s="42">
        <v>47989</v>
      </c>
      <c r="D9" s="61">
        <f>SUM(D36:D48)</f>
        <v>5.6904390330000006E-3</v>
      </c>
      <c r="E9" s="61">
        <f>SUM(E36:E48)</f>
        <v>4.7543135729999986E-3</v>
      </c>
      <c r="F9" s="62">
        <f>SUM(F36:F48)</f>
        <v>2042503</v>
      </c>
      <c r="G9" s="15"/>
      <c r="I9" s="16"/>
      <c r="J9" s="16"/>
      <c r="K9" s="16" t="s">
        <v>20</v>
      </c>
      <c r="L9" s="63">
        <f>SUM(L36:L48)</f>
        <v>544852000</v>
      </c>
      <c r="M9" s="63">
        <f>SUM(M36:M48)</f>
        <v>600509000</v>
      </c>
      <c r="N9" s="63">
        <f>SUM(N36:N48)</f>
        <v>343353000</v>
      </c>
      <c r="O9" s="63">
        <f>SUM(O36:O48)</f>
        <v>553789000</v>
      </c>
    </row>
    <row r="10" spans="1:16" ht="19.5" customHeight="1">
      <c r="A10" s="17" t="s">
        <v>21</v>
      </c>
      <c r="B10" s="30">
        <v>579355</v>
      </c>
      <c r="C10" s="30">
        <v>237762</v>
      </c>
      <c r="D10" s="64">
        <f>ROUND($I10,10)/100</f>
        <v>4.1242282133000005E-2</v>
      </c>
      <c r="E10" s="64">
        <f>ROUND($J10,10)/100</f>
        <v>2.3555296077999999E-2</v>
      </c>
      <c r="F10" s="65">
        <f>SUM($L10:$O10)/1000</f>
        <v>13852446</v>
      </c>
      <c r="G10" s="10"/>
      <c r="I10" s="58">
        <v>4.1242282132504</v>
      </c>
      <c r="J10" s="66">
        <v>2.3555296077852002</v>
      </c>
      <c r="K10" s="2" t="s">
        <v>21</v>
      </c>
      <c r="L10" s="59">
        <v>3672935000</v>
      </c>
      <c r="M10" s="59">
        <v>4081545000</v>
      </c>
      <c r="N10" s="59">
        <v>2334099000</v>
      </c>
      <c r="O10" s="59">
        <v>3763867000</v>
      </c>
      <c r="P10" s="12"/>
    </row>
    <row r="11" spans="1:16" ht="19.5" customHeight="1">
      <c r="A11" s="17" t="s">
        <v>22</v>
      </c>
      <c r="B11" s="31">
        <v>183581</v>
      </c>
      <c r="C11" s="31">
        <v>125223</v>
      </c>
      <c r="D11" s="67">
        <f>ROUND($I11,10)/100</f>
        <v>1.3068497546999999E-2</v>
      </c>
      <c r="E11" s="67">
        <f t="shared" ref="E11:E48" si="0">ROUND($J11,10)/100</f>
        <v>1.2405955707E-2</v>
      </c>
      <c r="F11" s="68">
        <f>SUM($L11:$O11)/1000</f>
        <v>4800803</v>
      </c>
      <c r="G11" s="13"/>
      <c r="I11" s="58">
        <v>1.3068497546697999</v>
      </c>
      <c r="J11" s="66">
        <v>1.2405955706786</v>
      </c>
      <c r="K11" s="2" t="s">
        <v>22</v>
      </c>
      <c r="L11" s="59">
        <v>1269135000</v>
      </c>
      <c r="M11" s="59">
        <v>1416089000</v>
      </c>
      <c r="N11" s="59">
        <v>809639000</v>
      </c>
      <c r="O11" s="59">
        <v>1305940000</v>
      </c>
      <c r="P11" s="12"/>
    </row>
    <row r="12" spans="1:16" ht="19.5" customHeight="1">
      <c r="A12" s="17" t="s">
        <v>23</v>
      </c>
      <c r="B12" s="31">
        <v>150149</v>
      </c>
      <c r="C12" s="31">
        <v>87233</v>
      </c>
      <c r="D12" s="67">
        <f t="shared" ref="D12:D48" si="1">ROUND($I12,10)/100</f>
        <v>1.0688588896E-2</v>
      </c>
      <c r="E12" s="67">
        <f t="shared" si="0"/>
        <v>8.6422520960000009E-3</v>
      </c>
      <c r="F12" s="68">
        <f t="shared" ref="F12:F48" si="2">SUM($L12:$O12)/1000</f>
        <v>3811436</v>
      </c>
      <c r="G12" s="13"/>
      <c r="I12" s="58">
        <v>1.0688588896122999</v>
      </c>
      <c r="J12" s="58">
        <v>0.86422520956219995</v>
      </c>
      <c r="K12" s="2" t="s">
        <v>23</v>
      </c>
      <c r="L12" s="59">
        <v>1016099000</v>
      </c>
      <c r="M12" s="59">
        <v>1120831000</v>
      </c>
      <c r="N12" s="59">
        <v>640876000</v>
      </c>
      <c r="O12" s="59">
        <v>1033630000</v>
      </c>
      <c r="P12" s="12"/>
    </row>
    <row r="13" spans="1:16" ht="19.5" customHeight="1">
      <c r="A13" s="17" t="s">
        <v>24</v>
      </c>
      <c r="B13" s="31">
        <v>195391</v>
      </c>
      <c r="C13" s="31">
        <v>60947</v>
      </c>
      <c r="D13" s="67">
        <f t="shared" si="1"/>
        <v>1.3909210671E-2</v>
      </c>
      <c r="E13" s="67">
        <f t="shared" si="0"/>
        <v>6.038074335E-3</v>
      </c>
      <c r="F13" s="68">
        <f t="shared" si="2"/>
        <v>4514248</v>
      </c>
      <c r="G13" s="13"/>
      <c r="I13" s="58">
        <v>1.3909210670748999</v>
      </c>
      <c r="J13" s="58">
        <v>0.60380743350779997</v>
      </c>
      <c r="K13" s="2" t="s">
        <v>24</v>
      </c>
      <c r="L13" s="59">
        <v>1199200000</v>
      </c>
      <c r="M13" s="59">
        <v>1329175000</v>
      </c>
      <c r="N13" s="59">
        <v>760178000</v>
      </c>
      <c r="O13" s="59">
        <v>1225695000</v>
      </c>
      <c r="P13" s="12"/>
    </row>
    <row r="14" spans="1:16" ht="19.5" customHeight="1">
      <c r="A14" s="18" t="s">
        <v>25</v>
      </c>
      <c r="B14" s="32">
        <v>133535</v>
      </c>
      <c r="C14" s="32">
        <v>51740</v>
      </c>
      <c r="D14" s="69">
        <f t="shared" si="1"/>
        <v>9.505895599000001E-3</v>
      </c>
      <c r="E14" s="69">
        <f t="shared" si="0"/>
        <v>5.1259285300000006E-3</v>
      </c>
      <c r="F14" s="70">
        <f t="shared" si="2"/>
        <v>3178747</v>
      </c>
      <c r="G14" s="15"/>
      <c r="I14" s="58">
        <v>0.9505895598663</v>
      </c>
      <c r="J14" s="58">
        <v>0.51259285296559998</v>
      </c>
      <c r="K14" s="2" t="s">
        <v>25</v>
      </c>
      <c r="L14" s="59">
        <v>851268000</v>
      </c>
      <c r="M14" s="59">
        <v>933217000</v>
      </c>
      <c r="N14" s="59">
        <v>533685000</v>
      </c>
      <c r="O14" s="59">
        <v>860577000</v>
      </c>
      <c r="P14" s="12"/>
    </row>
    <row r="15" spans="1:16" ht="19.5" customHeight="1">
      <c r="A15" s="17" t="s">
        <v>26</v>
      </c>
      <c r="B15" s="30">
        <v>262790</v>
      </c>
      <c r="C15" s="30">
        <v>114442</v>
      </c>
      <c r="D15" s="64">
        <f>ROUND($I15,10)/100</f>
        <v>1.8707112775E-2</v>
      </c>
      <c r="E15" s="64">
        <f t="shared" si="0"/>
        <v>1.1337872300000001E-2</v>
      </c>
      <c r="F15" s="65">
        <f t="shared" si="2"/>
        <v>6353353</v>
      </c>
      <c r="G15" s="10"/>
      <c r="I15" s="58">
        <v>1.8707112774724</v>
      </c>
      <c r="J15" s="58">
        <v>1.1337872299784999</v>
      </c>
      <c r="K15" s="2" t="s">
        <v>26</v>
      </c>
      <c r="L15" s="59">
        <v>1695556000</v>
      </c>
      <c r="M15" s="59">
        <v>1867581000</v>
      </c>
      <c r="N15" s="59">
        <v>1067984000</v>
      </c>
      <c r="O15" s="59">
        <v>1722232000</v>
      </c>
      <c r="P15" s="12"/>
    </row>
    <row r="16" spans="1:16" ht="19.5" customHeight="1">
      <c r="A16" s="17" t="s">
        <v>27</v>
      </c>
      <c r="B16" s="31">
        <v>113949</v>
      </c>
      <c r="C16" s="31">
        <v>50876</v>
      </c>
      <c r="D16" s="67">
        <f t="shared" si="1"/>
        <v>8.1116358830000002E-3</v>
      </c>
      <c r="E16" s="67">
        <f t="shared" si="0"/>
        <v>5.0403312690000006E-3</v>
      </c>
      <c r="F16" s="68">
        <f t="shared" si="2"/>
        <v>2762312</v>
      </c>
      <c r="G16" s="13"/>
      <c r="I16" s="58">
        <v>0.81116358825180002</v>
      </c>
      <c r="J16" s="58">
        <v>0.50403312693229996</v>
      </c>
      <c r="K16" s="2" t="s">
        <v>27</v>
      </c>
      <c r="L16" s="59">
        <v>734950000</v>
      </c>
      <c r="M16" s="59">
        <v>812888000</v>
      </c>
      <c r="N16" s="59">
        <v>464849000</v>
      </c>
      <c r="O16" s="59">
        <v>749625000</v>
      </c>
      <c r="P16" s="12"/>
    </row>
    <row r="17" spans="1:16" ht="19.5" customHeight="1">
      <c r="A17" s="17" t="s">
        <v>28</v>
      </c>
      <c r="B17" s="31">
        <v>242614</v>
      </c>
      <c r="C17" s="31">
        <v>83029</v>
      </c>
      <c r="D17" s="67">
        <f t="shared" si="1"/>
        <v>1.7270852995999997E-2</v>
      </c>
      <c r="E17" s="67">
        <f t="shared" si="0"/>
        <v>8.2257580190000009E-3</v>
      </c>
      <c r="F17" s="68">
        <f t="shared" si="2"/>
        <v>5657187</v>
      </c>
      <c r="G17" s="13"/>
      <c r="I17" s="58">
        <v>1.7270852995649999</v>
      </c>
      <c r="J17" s="58">
        <v>0.82257580187239998</v>
      </c>
      <c r="K17" s="2" t="s">
        <v>28</v>
      </c>
      <c r="L17" s="59">
        <v>1495831000</v>
      </c>
      <c r="M17" s="59">
        <v>1668511000</v>
      </c>
      <c r="N17" s="59">
        <v>954223000</v>
      </c>
      <c r="O17" s="59">
        <v>1538622000</v>
      </c>
      <c r="P17" s="12"/>
    </row>
    <row r="18" spans="1:16" ht="19.5" customHeight="1">
      <c r="A18" s="17" t="s">
        <v>29</v>
      </c>
      <c r="B18" s="31">
        <v>431083</v>
      </c>
      <c r="C18" s="31">
        <v>145400</v>
      </c>
      <c r="D18" s="67">
        <f t="shared" si="1"/>
        <v>3.0687310386000002E-2</v>
      </c>
      <c r="E18" s="67">
        <f t="shared" si="0"/>
        <v>1.4404909319999999E-2</v>
      </c>
      <c r="F18" s="68">
        <f t="shared" si="2"/>
        <v>10046370</v>
      </c>
      <c r="G18" s="13"/>
      <c r="I18" s="58">
        <v>3.0687310385731998</v>
      </c>
      <c r="J18" s="58">
        <v>1.4404909319906001</v>
      </c>
      <c r="K18" s="2" t="s">
        <v>29</v>
      </c>
      <c r="L18" s="59">
        <v>2665417000</v>
      </c>
      <c r="M18" s="59">
        <v>2959418000</v>
      </c>
      <c r="N18" s="59">
        <v>1692502000</v>
      </c>
      <c r="O18" s="59">
        <v>2729033000</v>
      </c>
      <c r="P18" s="12"/>
    </row>
    <row r="19" spans="1:16" ht="19.5" customHeight="1">
      <c r="A19" s="18" t="s">
        <v>30</v>
      </c>
      <c r="B19" s="32">
        <v>126074</v>
      </c>
      <c r="C19" s="32">
        <v>31226</v>
      </c>
      <c r="D19" s="69">
        <f t="shared" si="1"/>
        <v>8.9747727689999997E-3</v>
      </c>
      <c r="E19" s="69">
        <f t="shared" si="0"/>
        <v>3.0935880219999999E-3</v>
      </c>
      <c r="F19" s="70">
        <f t="shared" si="2"/>
        <v>2843519</v>
      </c>
      <c r="G19" s="15"/>
      <c r="I19" s="58">
        <v>0.89747727689809997</v>
      </c>
      <c r="J19" s="58">
        <v>0.30935880221689999</v>
      </c>
      <c r="K19" s="2" t="s">
        <v>30</v>
      </c>
      <c r="L19" s="59">
        <v>754217000</v>
      </c>
      <c r="M19" s="59">
        <v>837703000</v>
      </c>
      <c r="N19" s="59">
        <v>479126000</v>
      </c>
      <c r="O19" s="59">
        <v>772473000</v>
      </c>
      <c r="P19" s="12"/>
    </row>
    <row r="20" spans="1:16" ht="19.5" customHeight="1">
      <c r="A20" s="17" t="s">
        <v>31</v>
      </c>
      <c r="B20" s="30">
        <v>198739</v>
      </c>
      <c r="C20" s="30">
        <v>62852</v>
      </c>
      <c r="D20" s="64">
        <f t="shared" si="1"/>
        <v>1.4147543230999999E-2</v>
      </c>
      <c r="E20" s="64">
        <f t="shared" si="0"/>
        <v>6.2268044060000008E-3</v>
      </c>
      <c r="F20" s="65">
        <f t="shared" si="2"/>
        <v>4596736</v>
      </c>
      <c r="G20" s="10"/>
      <c r="I20" s="58">
        <v>1.4147543231234001</v>
      </c>
      <c r="J20" s="58">
        <v>0.62268044056030003</v>
      </c>
      <c r="K20" s="2" t="s">
        <v>31</v>
      </c>
      <c r="L20" s="59">
        <v>1219604000</v>
      </c>
      <c r="M20" s="59">
        <v>1354069000</v>
      </c>
      <c r="N20" s="59">
        <v>774411000</v>
      </c>
      <c r="O20" s="59">
        <v>1248652000</v>
      </c>
      <c r="P20" s="12"/>
    </row>
    <row r="21" spans="1:16" ht="19.5" customHeight="1">
      <c r="A21" s="17" t="s">
        <v>32</v>
      </c>
      <c r="B21" s="31">
        <v>190435</v>
      </c>
      <c r="C21" s="31">
        <v>58193</v>
      </c>
      <c r="D21" s="67">
        <f t="shared" si="1"/>
        <v>1.3556410142E-2</v>
      </c>
      <c r="E21" s="67">
        <f t="shared" si="0"/>
        <v>5.7652330679999995E-3</v>
      </c>
      <c r="F21" s="68">
        <f t="shared" si="2"/>
        <v>4396091</v>
      </c>
      <c r="G21" s="13"/>
      <c r="I21" s="58">
        <v>1.3556410142146</v>
      </c>
      <c r="J21" s="58">
        <v>0.57652330677670005</v>
      </c>
      <c r="K21" s="2" t="s">
        <v>32</v>
      </c>
      <c r="L21" s="59">
        <v>1172540000</v>
      </c>
      <c r="M21" s="59">
        <v>1292489000</v>
      </c>
      <c r="N21" s="59">
        <v>739200000</v>
      </c>
      <c r="O21" s="59">
        <v>1191862000</v>
      </c>
      <c r="P21" s="12"/>
    </row>
    <row r="22" spans="1:16" ht="19.5" customHeight="1">
      <c r="A22" s="17" t="s">
        <v>33</v>
      </c>
      <c r="B22" s="31">
        <v>151815</v>
      </c>
      <c r="C22" s="31">
        <v>41098</v>
      </c>
      <c r="D22" s="67">
        <f t="shared" si="1"/>
        <v>1.0807185683999999E-2</v>
      </c>
      <c r="E22" s="67">
        <f t="shared" si="0"/>
        <v>4.0716159780000002E-3</v>
      </c>
      <c r="F22" s="68">
        <f t="shared" si="2"/>
        <v>3454967</v>
      </c>
      <c r="G22" s="13"/>
      <c r="I22" s="58">
        <v>1.0807185683986</v>
      </c>
      <c r="J22" s="58">
        <v>0.40716159781939998</v>
      </c>
      <c r="K22" s="2" t="s">
        <v>33</v>
      </c>
      <c r="L22" s="59">
        <v>917629000</v>
      </c>
      <c r="M22" s="59">
        <v>1017346000</v>
      </c>
      <c r="N22" s="59">
        <v>581859000</v>
      </c>
      <c r="O22" s="59">
        <v>938133000</v>
      </c>
      <c r="P22" s="12"/>
    </row>
    <row r="23" spans="1:16" ht="19.5" customHeight="1">
      <c r="A23" s="17" t="s">
        <v>34</v>
      </c>
      <c r="B23" s="31">
        <v>129242</v>
      </c>
      <c r="C23" s="31">
        <v>36552</v>
      </c>
      <c r="D23" s="67">
        <f t="shared" si="1"/>
        <v>9.2002917510000011E-3</v>
      </c>
      <c r="E23" s="67">
        <f t="shared" si="0"/>
        <v>3.6212396520000001E-3</v>
      </c>
      <c r="F23" s="68">
        <f t="shared" si="2"/>
        <v>2955325</v>
      </c>
      <c r="G23" s="13"/>
      <c r="I23" s="58">
        <v>0.9200291750945</v>
      </c>
      <c r="J23" s="58">
        <v>0.36212396524149998</v>
      </c>
      <c r="K23" s="2" t="s">
        <v>34</v>
      </c>
      <c r="L23" s="59">
        <v>785658000</v>
      </c>
      <c r="M23" s="59">
        <v>869930000</v>
      </c>
      <c r="N23" s="59">
        <v>497540000</v>
      </c>
      <c r="O23" s="59">
        <v>802197000</v>
      </c>
      <c r="P23" s="12"/>
    </row>
    <row r="24" spans="1:16" ht="19.5" customHeight="1">
      <c r="A24" s="18" t="s">
        <v>35</v>
      </c>
      <c r="B24" s="32">
        <v>77130</v>
      </c>
      <c r="C24" s="32">
        <v>29051</v>
      </c>
      <c r="D24" s="69">
        <f t="shared" si="1"/>
        <v>5.4906183960000002E-3</v>
      </c>
      <c r="E24" s="69">
        <f t="shared" si="0"/>
        <v>2.8781088080000001E-3</v>
      </c>
      <c r="F24" s="70">
        <f t="shared" si="2"/>
        <v>1823371</v>
      </c>
      <c r="G24" s="15"/>
      <c r="I24" s="58">
        <v>0.54906183961120003</v>
      </c>
      <c r="J24" s="58">
        <v>0.28781088077889999</v>
      </c>
      <c r="K24" s="2" t="s">
        <v>35</v>
      </c>
      <c r="L24" s="59">
        <v>484135000</v>
      </c>
      <c r="M24" s="59">
        <v>536974000</v>
      </c>
      <c r="N24" s="59">
        <v>307086000</v>
      </c>
      <c r="O24" s="59">
        <v>495176000</v>
      </c>
      <c r="P24" s="12"/>
    </row>
    <row r="25" spans="1:16" ht="19.5" customHeight="1">
      <c r="A25" s="17" t="s">
        <v>36</v>
      </c>
      <c r="B25" s="31">
        <v>56414</v>
      </c>
      <c r="C25" s="31">
        <v>18833</v>
      </c>
      <c r="D25" s="64">
        <f t="shared" si="1"/>
        <v>4.0159178810000003E-3</v>
      </c>
      <c r="E25" s="64">
        <f t="shared" si="0"/>
        <v>1.865802319E-3</v>
      </c>
      <c r="F25" s="68">
        <f t="shared" si="2"/>
        <v>1315807</v>
      </c>
      <c r="G25" s="13"/>
      <c r="I25" s="58">
        <v>0.40159178814759999</v>
      </c>
      <c r="J25" s="58">
        <v>0.18658023192689999</v>
      </c>
      <c r="K25" s="2" t="s">
        <v>36</v>
      </c>
      <c r="L25" s="59">
        <v>351092000</v>
      </c>
      <c r="M25" s="59">
        <v>386806000</v>
      </c>
      <c r="N25" s="59">
        <v>221216000</v>
      </c>
      <c r="O25" s="59">
        <v>356693000</v>
      </c>
      <c r="P25" s="12"/>
    </row>
    <row r="26" spans="1:16" ht="19.5" customHeight="1">
      <c r="A26" s="17" t="s">
        <v>37</v>
      </c>
      <c r="B26" s="31">
        <v>84772</v>
      </c>
      <c r="C26" s="31">
        <v>17756</v>
      </c>
      <c r="D26" s="67">
        <f t="shared" si="1"/>
        <v>6.034625991E-3</v>
      </c>
      <c r="E26" s="67">
        <f t="shared" si="0"/>
        <v>1.7591029569999999E-3</v>
      </c>
      <c r="F26" s="68">
        <f t="shared" si="2"/>
        <v>1882921</v>
      </c>
      <c r="G26" s="13"/>
      <c r="I26" s="58">
        <v>0.60346259908629996</v>
      </c>
      <c r="J26" s="58">
        <v>0.17591029565630001</v>
      </c>
      <c r="K26" s="2" t="s">
        <v>37</v>
      </c>
      <c r="L26" s="59">
        <v>497960000</v>
      </c>
      <c r="M26" s="59">
        <v>555296000</v>
      </c>
      <c r="N26" s="59">
        <v>317614000</v>
      </c>
      <c r="O26" s="59">
        <v>512051000</v>
      </c>
      <c r="P26" s="12"/>
    </row>
    <row r="27" spans="1:16" ht="19.5" customHeight="1">
      <c r="A27" s="17" t="s">
        <v>38</v>
      </c>
      <c r="B27" s="31">
        <v>83901</v>
      </c>
      <c r="C27" s="31">
        <v>24180</v>
      </c>
      <c r="D27" s="67">
        <f t="shared" si="1"/>
        <v>5.9726225079999992E-3</v>
      </c>
      <c r="E27" s="67">
        <f t="shared" si="0"/>
        <v>2.3955344379999999E-3</v>
      </c>
      <c r="F27" s="68">
        <f t="shared" si="2"/>
        <v>1923280</v>
      </c>
      <c r="G27" s="13"/>
      <c r="I27" s="58">
        <v>0.59726225081319995</v>
      </c>
      <c r="J27" s="58">
        <v>0.23955344384819999</v>
      </c>
      <c r="K27" s="2" t="s">
        <v>38</v>
      </c>
      <c r="L27" s="59">
        <v>512013000</v>
      </c>
      <c r="M27" s="59">
        <v>565849000</v>
      </c>
      <c r="N27" s="59">
        <v>323625000</v>
      </c>
      <c r="O27" s="59">
        <v>521793000</v>
      </c>
      <c r="P27" s="12"/>
    </row>
    <row r="28" spans="1:16" ht="19.5" customHeight="1">
      <c r="A28" s="17" t="s">
        <v>39</v>
      </c>
      <c r="B28" s="31">
        <v>76208</v>
      </c>
      <c r="C28" s="31">
        <v>20217</v>
      </c>
      <c r="D28" s="67">
        <f t="shared" si="1"/>
        <v>5.4249843990000005E-3</v>
      </c>
      <c r="E28" s="67">
        <f t="shared" si="0"/>
        <v>2.0029164489999999E-3</v>
      </c>
      <c r="F28" s="68">
        <f t="shared" si="2"/>
        <v>1730202</v>
      </c>
      <c r="G28" s="13"/>
      <c r="I28" s="58">
        <v>0.54249843994680003</v>
      </c>
      <c r="J28" s="58">
        <v>0.2002916449247</v>
      </c>
      <c r="K28" s="2" t="s">
        <v>39</v>
      </c>
      <c r="L28" s="59">
        <v>459049000</v>
      </c>
      <c r="M28" s="59">
        <v>509669000</v>
      </c>
      <c r="N28" s="59">
        <v>291500000</v>
      </c>
      <c r="O28" s="59">
        <v>469984000</v>
      </c>
      <c r="P28" s="12"/>
    </row>
    <row r="29" spans="1:16" ht="19.5" customHeight="1">
      <c r="A29" s="18" t="s">
        <v>40</v>
      </c>
      <c r="B29" s="32">
        <v>115271</v>
      </c>
      <c r="C29" s="32">
        <v>32762</v>
      </c>
      <c r="D29" s="69">
        <f t="shared" si="1"/>
        <v>8.2057444979999998E-3</v>
      </c>
      <c r="E29" s="69">
        <f t="shared" si="0"/>
        <v>3.2457609290000001E-3</v>
      </c>
      <c r="F29" s="70">
        <f t="shared" si="2"/>
        <v>2631373</v>
      </c>
      <c r="G29" s="15"/>
      <c r="I29" s="58">
        <v>0.82057444980979999</v>
      </c>
      <c r="J29" s="58">
        <v>0.32457609294270001</v>
      </c>
      <c r="K29" s="2" t="s">
        <v>40</v>
      </c>
      <c r="L29" s="59">
        <v>695255000</v>
      </c>
      <c r="M29" s="59">
        <v>776288000</v>
      </c>
      <c r="N29" s="59">
        <v>443983000</v>
      </c>
      <c r="O29" s="59">
        <v>715847000</v>
      </c>
      <c r="P29" s="12"/>
    </row>
    <row r="30" spans="1:16" ht="19.5" customHeight="1">
      <c r="A30" s="17" t="s">
        <v>41</v>
      </c>
      <c r="B30" s="30">
        <v>70829</v>
      </c>
      <c r="C30" s="30">
        <v>27256</v>
      </c>
      <c r="D30" s="64">
        <f t="shared" si="1"/>
        <v>5.0420719609999996E-3</v>
      </c>
      <c r="E30" s="64">
        <f>ROUND($J30,10)/100</f>
        <v>2.7002765369999997E-3</v>
      </c>
      <c r="F30" s="65">
        <f t="shared" si="2"/>
        <v>1679828</v>
      </c>
      <c r="G30" s="10"/>
      <c r="I30" s="58">
        <v>0.50420719613410003</v>
      </c>
      <c r="J30" s="58">
        <v>0.27002765366110004</v>
      </c>
      <c r="K30" s="2" t="s">
        <v>41</v>
      </c>
      <c r="L30" s="59">
        <v>446451000</v>
      </c>
      <c r="M30" s="59">
        <v>494530000</v>
      </c>
      <c r="N30" s="59">
        <v>282811000</v>
      </c>
      <c r="O30" s="59">
        <v>456036000</v>
      </c>
      <c r="P30" s="12"/>
    </row>
    <row r="31" spans="1:16" ht="19.5" customHeight="1">
      <c r="A31" s="17" t="s">
        <v>42</v>
      </c>
      <c r="B31" s="31">
        <v>146951</v>
      </c>
      <c r="C31" s="31">
        <v>68260</v>
      </c>
      <c r="D31" s="67">
        <f t="shared" si="1"/>
        <v>1.0460934317999999E-2</v>
      </c>
      <c r="E31" s="67">
        <f t="shared" si="0"/>
        <v>6.7625798500000004E-3</v>
      </c>
      <c r="F31" s="68">
        <f t="shared" si="2"/>
        <v>3578075</v>
      </c>
      <c r="G31" s="13"/>
      <c r="I31" s="58">
        <v>1.0460934317738</v>
      </c>
      <c r="J31" s="58">
        <v>0.67625798499089995</v>
      </c>
      <c r="K31" s="2" t="s">
        <v>42</v>
      </c>
      <c r="L31" s="59">
        <v>947290000</v>
      </c>
      <c r="M31" s="59">
        <v>1054838000</v>
      </c>
      <c r="N31" s="59">
        <v>603198000</v>
      </c>
      <c r="O31" s="59">
        <v>972749000</v>
      </c>
      <c r="P31" s="12"/>
    </row>
    <row r="32" spans="1:16" ht="19.5" customHeight="1">
      <c r="A32" s="17" t="s">
        <v>43</v>
      </c>
      <c r="B32" s="31">
        <v>93151</v>
      </c>
      <c r="C32" s="31">
        <v>26842</v>
      </c>
      <c r="D32" s="67">
        <f t="shared" si="1"/>
        <v>6.6310980710000004E-3</v>
      </c>
      <c r="E32" s="67">
        <f t="shared" si="0"/>
        <v>2.6592611830000001E-3</v>
      </c>
      <c r="F32" s="68">
        <f t="shared" si="2"/>
        <v>2127390</v>
      </c>
      <c r="G32" s="13"/>
      <c r="I32" s="58">
        <v>0.66310980710010003</v>
      </c>
      <c r="J32" s="58">
        <v>0.26592611827020002</v>
      </c>
      <c r="K32" s="2" t="s">
        <v>43</v>
      </c>
      <c r="L32" s="59">
        <v>560554000</v>
      </c>
      <c r="M32" s="59">
        <v>628224000</v>
      </c>
      <c r="N32" s="59">
        <v>359300000</v>
      </c>
      <c r="O32" s="59">
        <v>579312000</v>
      </c>
      <c r="P32" s="12"/>
    </row>
    <row r="33" spans="1:16" ht="19.5" customHeight="1">
      <c r="A33" s="17" t="s">
        <v>44</v>
      </c>
      <c r="B33" s="33">
        <v>54326</v>
      </c>
      <c r="C33" s="71">
        <v>25521</v>
      </c>
      <c r="D33" s="67">
        <f t="shared" si="1"/>
        <v>3.8672803709999997E-3</v>
      </c>
      <c r="E33" s="67">
        <f t="shared" si="0"/>
        <v>2.52838852E-3</v>
      </c>
      <c r="F33" s="72">
        <f t="shared" si="2"/>
        <v>1330879</v>
      </c>
      <c r="G33" s="19"/>
      <c r="I33" s="58">
        <v>0.38672803706370001</v>
      </c>
      <c r="J33" s="58">
        <v>0.25283885196240002</v>
      </c>
      <c r="K33" s="2" t="s">
        <v>44</v>
      </c>
      <c r="L33" s="59">
        <v>356556000</v>
      </c>
      <c r="M33" s="59">
        <v>390665000</v>
      </c>
      <c r="N33" s="59">
        <v>223396000</v>
      </c>
      <c r="O33" s="59">
        <v>360262000</v>
      </c>
      <c r="P33" s="12"/>
    </row>
    <row r="34" spans="1:16" ht="19.5" customHeight="1">
      <c r="A34" s="17" t="s">
        <v>45</v>
      </c>
      <c r="B34" s="33">
        <v>79292</v>
      </c>
      <c r="C34" s="71">
        <v>23760</v>
      </c>
      <c r="D34" s="67">
        <f t="shared" si="1"/>
        <v>5.6445237110000004E-3</v>
      </c>
      <c r="E34" s="67">
        <f t="shared" si="0"/>
        <v>2.3539246589999998E-3</v>
      </c>
      <c r="F34" s="72">
        <f t="shared" si="2"/>
        <v>1826212</v>
      </c>
      <c r="G34" s="19"/>
      <c r="I34" s="58">
        <v>0.56445237114549995</v>
      </c>
      <c r="J34" s="58">
        <v>0.2353924659153</v>
      </c>
      <c r="K34" s="2" t="s">
        <v>45</v>
      </c>
      <c r="L34" s="59">
        <v>486898000</v>
      </c>
      <c r="M34" s="59">
        <v>537000000</v>
      </c>
      <c r="N34" s="59">
        <v>307122000</v>
      </c>
      <c r="O34" s="59">
        <v>495192000</v>
      </c>
      <c r="P34" s="12"/>
    </row>
    <row r="35" spans="1:16" ht="19.5" customHeight="1">
      <c r="A35" s="18" t="s">
        <v>46</v>
      </c>
      <c r="B35" s="33">
        <v>207388</v>
      </c>
      <c r="C35" s="71">
        <v>51672</v>
      </c>
      <c r="D35" s="69">
        <f t="shared" si="1"/>
        <v>1.4763235679E-2</v>
      </c>
      <c r="E35" s="69">
        <f t="shared" si="0"/>
        <v>5.1191917080000001E-3</v>
      </c>
      <c r="F35" s="72">
        <f t="shared" si="2"/>
        <v>4681915</v>
      </c>
      <c r="G35" s="19"/>
      <c r="I35" s="73">
        <v>1.4763235679153</v>
      </c>
      <c r="J35" s="73">
        <v>0.51191917082399996</v>
      </c>
      <c r="K35" s="16" t="s">
        <v>46</v>
      </c>
      <c r="L35" s="59">
        <v>1243194000</v>
      </c>
      <c r="M35" s="59">
        <v>1378751000</v>
      </c>
      <c r="N35" s="59">
        <v>788578000</v>
      </c>
      <c r="O35" s="59">
        <v>1271392000</v>
      </c>
      <c r="P35" s="12"/>
    </row>
    <row r="36" spans="1:16" ht="19.5" customHeight="1">
      <c r="A36" s="17" t="s">
        <v>47</v>
      </c>
      <c r="B36" s="34">
        <v>31765</v>
      </c>
      <c r="C36" s="74">
        <v>21328</v>
      </c>
      <c r="D36" s="64">
        <f t="shared" si="1"/>
        <v>2.2612406760000002E-3</v>
      </c>
      <c r="E36" s="64">
        <f t="shared" si="0"/>
        <v>2.112984223E-3</v>
      </c>
      <c r="F36" s="75">
        <f t="shared" si="2"/>
        <v>831865</v>
      </c>
      <c r="G36" s="20"/>
      <c r="I36" s="58">
        <v>0.2261240676163</v>
      </c>
      <c r="J36" s="58">
        <v>0.21129842226609999</v>
      </c>
      <c r="K36" s="2" t="s">
        <v>47</v>
      </c>
      <c r="L36" s="59">
        <v>222865000</v>
      </c>
      <c r="M36" s="59">
        <v>244190000</v>
      </c>
      <c r="N36" s="59">
        <v>139615000</v>
      </c>
      <c r="O36" s="59">
        <v>225195000</v>
      </c>
      <c r="P36" s="12"/>
    </row>
    <row r="37" spans="1:16" ht="19.5" customHeight="1">
      <c r="A37" s="17" t="s">
        <v>48</v>
      </c>
      <c r="B37" s="33">
        <v>16958</v>
      </c>
      <c r="C37" s="71">
        <v>9776</v>
      </c>
      <c r="D37" s="67">
        <f t="shared" si="1"/>
        <v>1.20718147E-3</v>
      </c>
      <c r="E37" s="67">
        <f t="shared" si="0"/>
        <v>9.6851714899999996E-4</v>
      </c>
      <c r="F37" s="72">
        <f t="shared" si="2"/>
        <v>429399</v>
      </c>
      <c r="G37" s="19"/>
      <c r="I37" s="58">
        <v>0.1207181469743</v>
      </c>
      <c r="J37" s="58">
        <v>9.68517149321E-2</v>
      </c>
      <c r="K37" s="2" t="s">
        <v>48</v>
      </c>
      <c r="L37" s="59">
        <v>114161000</v>
      </c>
      <c r="M37" s="59">
        <v>126399000</v>
      </c>
      <c r="N37" s="59">
        <v>72273000</v>
      </c>
      <c r="O37" s="59">
        <v>116566000</v>
      </c>
      <c r="P37" s="12"/>
    </row>
    <row r="38" spans="1:16" ht="19.5" customHeight="1">
      <c r="A38" s="17" t="s">
        <v>49</v>
      </c>
      <c r="B38" s="33">
        <v>2003</v>
      </c>
      <c r="C38" s="71">
        <v>1058</v>
      </c>
      <c r="D38" s="67">
        <f t="shared" si="1"/>
        <v>1.4258665400000001E-4</v>
      </c>
      <c r="E38" s="67">
        <f t="shared" si="0"/>
        <v>1.04817016E-4</v>
      </c>
      <c r="F38" s="72">
        <f t="shared" si="2"/>
        <v>49704</v>
      </c>
      <c r="G38" s="19"/>
      <c r="I38" s="58">
        <v>1.4258665431600001E-2</v>
      </c>
      <c r="J38" s="58">
        <v>1.0481701554600001E-2</v>
      </c>
      <c r="K38" s="2" t="s">
        <v>49</v>
      </c>
      <c r="L38" s="59">
        <v>13066000</v>
      </c>
      <c r="M38" s="59">
        <v>14691000</v>
      </c>
      <c r="N38" s="59">
        <v>8400000</v>
      </c>
      <c r="O38" s="59">
        <v>13547000</v>
      </c>
      <c r="P38" s="12"/>
    </row>
    <row r="39" spans="1:16" ht="19.5" customHeight="1">
      <c r="A39" s="18" t="s">
        <v>50</v>
      </c>
      <c r="B39" s="35">
        <v>4750</v>
      </c>
      <c r="C39" s="76">
        <v>2480</v>
      </c>
      <c r="D39" s="69">
        <f t="shared" si="1"/>
        <v>3.3813609999999998E-4</v>
      </c>
      <c r="E39" s="69">
        <f t="shared" si="0"/>
        <v>2.4569583999999999E-4</v>
      </c>
      <c r="F39" s="77">
        <f t="shared" si="2"/>
        <v>118009</v>
      </c>
      <c r="G39" s="21"/>
      <c r="I39" s="58">
        <v>3.3813609985100003E-2</v>
      </c>
      <c r="J39" s="58">
        <v>2.4569583984400001E-2</v>
      </c>
      <c r="K39" s="2" t="s">
        <v>50</v>
      </c>
      <c r="L39" s="59">
        <v>31296000</v>
      </c>
      <c r="M39" s="59">
        <v>34769000</v>
      </c>
      <c r="N39" s="59">
        <v>19881000</v>
      </c>
      <c r="O39" s="59">
        <v>32063000</v>
      </c>
      <c r="P39" s="12"/>
    </row>
    <row r="40" spans="1:16" ht="19.5" customHeight="1">
      <c r="A40" s="17" t="s">
        <v>51</v>
      </c>
      <c r="B40" s="33">
        <v>7102</v>
      </c>
      <c r="C40" s="71">
        <v>3437</v>
      </c>
      <c r="D40" s="64">
        <f t="shared" si="1"/>
        <v>5.0556685899999997E-4</v>
      </c>
      <c r="E40" s="64">
        <f t="shared" si="0"/>
        <v>3.4050669399999996E-4</v>
      </c>
      <c r="F40" s="72">
        <f t="shared" si="2"/>
        <v>174903</v>
      </c>
      <c r="G40" s="19"/>
      <c r="I40" s="58">
        <v>5.0556685918799998E-2</v>
      </c>
      <c r="J40" s="58">
        <v>3.4050669417099999E-2</v>
      </c>
      <c r="K40" s="2" t="s">
        <v>51</v>
      </c>
      <c r="L40" s="59">
        <v>46916000</v>
      </c>
      <c r="M40" s="59">
        <v>51318000</v>
      </c>
      <c r="N40" s="59">
        <v>29345000</v>
      </c>
      <c r="O40" s="59">
        <v>47324000</v>
      </c>
      <c r="P40" s="12"/>
    </row>
    <row r="41" spans="1:16" ht="19.5" customHeight="1">
      <c r="A41" s="17" t="s">
        <v>52</v>
      </c>
      <c r="B41" s="33">
        <v>327</v>
      </c>
      <c r="C41" s="71">
        <v>198</v>
      </c>
      <c r="D41" s="67">
        <f t="shared" si="1"/>
        <v>2.3278001000000003E-5</v>
      </c>
      <c r="E41" s="67">
        <f t="shared" si="0"/>
        <v>1.9616039E-5</v>
      </c>
      <c r="F41" s="72">
        <f t="shared" si="2"/>
        <v>8376</v>
      </c>
      <c r="G41" s="19"/>
      <c r="I41" s="58">
        <v>2.3278000978999998E-3</v>
      </c>
      <c r="J41" s="58">
        <v>1.9616038826000002E-3</v>
      </c>
      <c r="K41" s="2" t="s">
        <v>52</v>
      </c>
      <c r="L41" s="59">
        <v>2241000</v>
      </c>
      <c r="M41" s="59">
        <v>2460000</v>
      </c>
      <c r="N41" s="59">
        <v>1406000</v>
      </c>
      <c r="O41" s="59">
        <v>2269000</v>
      </c>
      <c r="P41" s="12"/>
    </row>
    <row r="42" spans="1:16" ht="19.5" customHeight="1">
      <c r="A42" s="17" t="s">
        <v>53</v>
      </c>
      <c r="B42" s="33">
        <v>2441</v>
      </c>
      <c r="C42" s="71">
        <v>1316</v>
      </c>
      <c r="D42" s="67">
        <f t="shared" si="1"/>
        <v>1.7376636199999999E-4</v>
      </c>
      <c r="E42" s="67">
        <f t="shared" si="0"/>
        <v>1.30377309E-4</v>
      </c>
      <c r="F42" s="72">
        <f t="shared" si="2"/>
        <v>61353</v>
      </c>
      <c r="G42" s="19"/>
      <c r="I42" s="58">
        <v>1.7376636204900001E-2</v>
      </c>
      <c r="J42" s="58">
        <v>1.3037730856200001E-2</v>
      </c>
      <c r="K42" s="2" t="s">
        <v>53</v>
      </c>
      <c r="L42" s="59">
        <v>16539000</v>
      </c>
      <c r="M42" s="59">
        <v>17969000</v>
      </c>
      <c r="N42" s="59">
        <v>10274000</v>
      </c>
      <c r="O42" s="59">
        <v>16571000</v>
      </c>
      <c r="P42" s="12"/>
    </row>
    <row r="43" spans="1:16" ht="19.5" customHeight="1">
      <c r="A43" s="17" t="s">
        <v>54</v>
      </c>
      <c r="B43" s="33">
        <v>1855</v>
      </c>
      <c r="C43" s="71">
        <v>986</v>
      </c>
      <c r="D43" s="67">
        <f t="shared" si="1"/>
        <v>1.3205104500000001E-4</v>
      </c>
      <c r="E43" s="67">
        <f t="shared" si="0"/>
        <v>9.7683910999999985E-5</v>
      </c>
      <c r="F43" s="72">
        <f t="shared" si="2"/>
        <v>46282</v>
      </c>
      <c r="G43" s="19"/>
      <c r="I43" s="58">
        <v>1.3205104531E-2</v>
      </c>
      <c r="J43" s="58">
        <v>9.7683910517999996E-3</v>
      </c>
      <c r="K43" s="2" t="s">
        <v>54</v>
      </c>
      <c r="L43" s="59">
        <v>12314000</v>
      </c>
      <c r="M43" s="59">
        <v>13620000</v>
      </c>
      <c r="N43" s="59">
        <v>7788000</v>
      </c>
      <c r="O43" s="59">
        <v>12560000</v>
      </c>
      <c r="P43" s="12"/>
    </row>
    <row r="44" spans="1:16" ht="19.5" customHeight="1">
      <c r="A44" s="17" t="s">
        <v>55</v>
      </c>
      <c r="B44" s="33">
        <v>2273</v>
      </c>
      <c r="C44" s="71">
        <v>1354</v>
      </c>
      <c r="D44" s="67">
        <f t="shared" si="1"/>
        <v>1.61807022E-4</v>
      </c>
      <c r="E44" s="67">
        <f t="shared" si="0"/>
        <v>1.3414200300000001E-4</v>
      </c>
      <c r="F44" s="72">
        <f t="shared" si="2"/>
        <v>58095</v>
      </c>
      <c r="G44" s="19"/>
      <c r="I44" s="58">
        <v>1.6180702209699999E-2</v>
      </c>
      <c r="J44" s="58">
        <v>1.34142002882E-2</v>
      </c>
      <c r="K44" s="2" t="s">
        <v>55</v>
      </c>
      <c r="L44" s="59">
        <v>15577000</v>
      </c>
      <c r="M44" s="59">
        <v>17049000</v>
      </c>
      <c r="N44" s="59">
        <v>9747000</v>
      </c>
      <c r="O44" s="59">
        <v>15722000</v>
      </c>
      <c r="P44" s="12"/>
    </row>
    <row r="45" spans="1:16" ht="19.5" customHeight="1">
      <c r="A45" s="17" t="s">
        <v>56</v>
      </c>
      <c r="B45" s="33">
        <v>323</v>
      </c>
      <c r="C45" s="71">
        <v>211</v>
      </c>
      <c r="D45" s="67">
        <f t="shared" si="1"/>
        <v>2.2993254999999999E-5</v>
      </c>
      <c r="E45" s="67">
        <f t="shared" si="0"/>
        <v>2.0903961000000002E-5</v>
      </c>
      <c r="F45" s="72">
        <f t="shared" si="2"/>
        <v>8395</v>
      </c>
      <c r="G45" s="19"/>
      <c r="I45" s="58">
        <v>2.2993254789E-3</v>
      </c>
      <c r="J45" s="58">
        <v>2.0903960567000002E-3</v>
      </c>
      <c r="K45" s="2" t="s">
        <v>56</v>
      </c>
      <c r="L45" s="59">
        <v>2240000</v>
      </c>
      <c r="M45" s="59">
        <v>2468000</v>
      </c>
      <c r="N45" s="59">
        <v>1411000</v>
      </c>
      <c r="O45" s="59">
        <v>2276000</v>
      </c>
      <c r="P45" s="12"/>
    </row>
    <row r="46" spans="1:16" ht="19.5" customHeight="1">
      <c r="A46" s="17" t="s">
        <v>57</v>
      </c>
      <c r="B46" s="33">
        <v>7042</v>
      </c>
      <c r="C46" s="71">
        <v>3476</v>
      </c>
      <c r="D46" s="67">
        <f t="shared" si="1"/>
        <v>5.0129566600000007E-4</v>
      </c>
      <c r="E46" s="67">
        <f t="shared" si="0"/>
        <v>3.4437045899999999E-4</v>
      </c>
      <c r="F46" s="72">
        <f t="shared" si="2"/>
        <v>173557</v>
      </c>
      <c r="G46" s="19"/>
      <c r="I46" s="58">
        <v>5.0129566634799998E-2</v>
      </c>
      <c r="J46" s="58">
        <v>3.4437045939400002E-2</v>
      </c>
      <c r="K46" s="2" t="s">
        <v>57</v>
      </c>
      <c r="L46" s="59">
        <v>46234000</v>
      </c>
      <c r="M46" s="59">
        <v>51052000</v>
      </c>
      <c r="N46" s="59">
        <v>29192000</v>
      </c>
      <c r="O46" s="59">
        <v>47079000</v>
      </c>
      <c r="P46" s="12"/>
    </row>
    <row r="47" spans="1:16" ht="19.5" customHeight="1">
      <c r="A47" s="17" t="s">
        <v>58</v>
      </c>
      <c r="B47" s="33">
        <v>169</v>
      </c>
      <c r="C47" s="71">
        <v>121</v>
      </c>
      <c r="D47" s="67">
        <f t="shared" si="1"/>
        <v>1.2030526000000001E-5</v>
      </c>
      <c r="E47" s="67">
        <f t="shared" si="0"/>
        <v>1.1987579000000001E-5</v>
      </c>
      <c r="F47" s="72">
        <f t="shared" si="2"/>
        <v>4522</v>
      </c>
      <c r="G47" s="19"/>
      <c r="I47" s="58">
        <v>1.2030526498999999E-3</v>
      </c>
      <c r="J47" s="58">
        <v>1.1987579282000001E-3</v>
      </c>
      <c r="K47" s="2" t="s">
        <v>58</v>
      </c>
      <c r="L47" s="59">
        <v>1238000</v>
      </c>
      <c r="M47" s="59">
        <v>1317000</v>
      </c>
      <c r="N47" s="59">
        <v>753000</v>
      </c>
      <c r="O47" s="59">
        <v>1214000</v>
      </c>
      <c r="P47" s="12"/>
    </row>
    <row r="48" spans="1:16" ht="19.5" customHeight="1" thickBot="1">
      <c r="A48" s="22" t="s">
        <v>59</v>
      </c>
      <c r="B48" s="36">
        <v>2929</v>
      </c>
      <c r="C48" s="78">
        <v>2248</v>
      </c>
      <c r="D48" s="67">
        <f t="shared" si="1"/>
        <v>2.0850539700000001E-4</v>
      </c>
      <c r="E48" s="79">
        <f t="shared" si="0"/>
        <v>2.2271138999999999E-4</v>
      </c>
      <c r="F48" s="80">
        <f t="shared" si="2"/>
        <v>78043</v>
      </c>
      <c r="G48" s="23"/>
      <c r="I48" s="58">
        <v>2.0850539715000001E-2</v>
      </c>
      <c r="J48" s="58">
        <v>2.2271139031E-2</v>
      </c>
      <c r="K48" s="2" t="s">
        <v>59</v>
      </c>
      <c r="L48" s="59">
        <v>20165000</v>
      </c>
      <c r="M48" s="59">
        <v>23207000</v>
      </c>
      <c r="N48" s="59">
        <v>13268000</v>
      </c>
      <c r="O48" s="59">
        <v>21403000</v>
      </c>
      <c r="P48" s="12"/>
    </row>
    <row r="49" spans="1:13">
      <c r="A49" s="24" t="s">
        <v>60</v>
      </c>
      <c r="D49" s="26"/>
      <c r="F49" s="27"/>
      <c r="M49" s="29"/>
    </row>
  </sheetData>
  <mergeCells count="6">
    <mergeCell ref="A1:F1"/>
    <mergeCell ref="F2:G2"/>
    <mergeCell ref="A3:A4"/>
    <mergeCell ref="B3:C3"/>
    <mergeCell ref="D3:E3"/>
    <mergeCell ref="F3:G4"/>
  </mergeCells>
  <phoneticPr fontId="2"/>
  <pageMargins left="0.78740157480314965" right="0.78740157480314965" top="0.98425196850393704" bottom="0.98425196850393704" header="0.51181102362204722" footer="0.51181102362204722"/>
  <pageSetup paperSize="9" scale="69" orientation="portrait" r:id="rId1"/>
  <headerFooter alignWithMargins="0"/>
  <colBreaks count="1" manualBreakCount="1">
    <brk id="8" max="48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〇(4)ｻ </vt:lpstr>
      <vt:lpstr>'〇(4)ｻ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安川　可那子</cp:lastModifiedBy>
  <cp:lastPrinted>2025-06-19T07:51:30Z</cp:lastPrinted>
  <dcterms:created xsi:type="dcterms:W3CDTF">2024-06-21T04:39:50Z</dcterms:created>
  <dcterms:modified xsi:type="dcterms:W3CDTF">2025-06-19T07:51:35Z</dcterms:modified>
</cp:coreProperties>
</file>