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赤字\財政\"/>
    </mc:Choice>
  </mc:AlternateContent>
  <xr:revisionPtr revIDLastSave="0" documentId="13_ncr:1_{E8CEC1BA-0A9C-4FB8-BCA3-8638620C49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○(5)ｲ (2)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'○(5)ｲ (2)'!$A$1:$F$47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'○(5)ｲ (2)'!$A$1:$F$47</definedName>
    <definedName name="Z_0B6141FA_2B47_4C7C_8EFC_5DC2FB9D0975_.wvu.Rows" localSheetId="0" hidden="1">'○(5)ｲ (2)'!$11:$11,'○(5)ｲ (2)'!$38:$38,'○(5)ｲ (2)'!$46:$46</definedName>
    <definedName name="Z_4D234F52_6052_44E7_8723_FA87F43FBFCB_.wvu.PrintArea" localSheetId="0" hidden="1">'○(5)ｲ (2)'!$A$1:$F$48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F26" i="2"/>
  <c r="D47" i="2"/>
  <c r="F46" i="2"/>
  <c r="E46" i="2"/>
  <c r="F45" i="2"/>
  <c r="E45" i="2"/>
  <c r="F44" i="2"/>
  <c r="E44" i="2"/>
  <c r="F43" i="2"/>
  <c r="F42" i="2"/>
  <c r="E42" i="2"/>
  <c r="F41" i="2"/>
  <c r="E41" i="2"/>
  <c r="F40" i="2"/>
  <c r="E40" i="2"/>
  <c r="F39" i="2"/>
  <c r="E39" i="2"/>
  <c r="F38" i="2"/>
  <c r="E38" i="2"/>
  <c r="F37" i="2"/>
  <c r="E37" i="2"/>
  <c r="C36" i="2"/>
  <c r="E36" i="2" s="1"/>
  <c r="F36" i="2" s="1"/>
  <c r="E35" i="2"/>
  <c r="F35" i="2" s="1"/>
  <c r="E34" i="2"/>
  <c r="F34" i="2" s="1"/>
  <c r="F33" i="2"/>
  <c r="E33" i="2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F18" i="2"/>
  <c r="E18" i="2"/>
  <c r="E17" i="2"/>
  <c r="F17" i="2" s="1"/>
  <c r="E16" i="2"/>
  <c r="F16" i="2" s="1"/>
  <c r="E15" i="2"/>
  <c r="F15" i="2" s="1"/>
  <c r="E14" i="2"/>
  <c r="F14" i="2" s="1"/>
  <c r="F13" i="2"/>
  <c r="E13" i="2"/>
  <c r="E12" i="2"/>
  <c r="F12" i="2" s="1"/>
  <c r="E11" i="2"/>
  <c r="F11" i="2" s="1"/>
  <c r="E10" i="2"/>
  <c r="F10" i="2" s="1"/>
  <c r="E9" i="2"/>
  <c r="F9" i="2" s="1"/>
  <c r="E8" i="2"/>
  <c r="F8" i="2" s="1"/>
  <c r="F7" i="2"/>
  <c r="E7" i="2"/>
  <c r="E6" i="2"/>
  <c r="F6" i="2" s="1"/>
  <c r="C47" i="2" l="1"/>
  <c r="E47" i="2" s="1"/>
  <c r="F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1" authorId="0" shapeId="0" xr:uid="{6BAECB1B-460D-4526-86BE-BB24F363E1B8}">
      <text>
        <r>
          <rPr>
            <b/>
            <sz val="9"/>
            <color indexed="81"/>
            <rFont val="MS P ゴシック"/>
            <family val="3"/>
            <charset val="128"/>
          </rPr>
          <t>H27で制度終了のためR4非表示化</t>
        </r>
      </text>
    </comment>
    <comment ref="A18" authorId="0" shapeId="0" xr:uid="{6564D0BD-C817-4342-8046-A1FC932F3F5A}">
      <text>
        <r>
          <rPr>
            <b/>
            <sz val="9"/>
            <color indexed="81"/>
            <rFont val="MS P ゴシック"/>
            <family val="3"/>
            <charset val="128"/>
          </rPr>
          <t>H28までの時限措置のためR4非表示処理</t>
        </r>
      </text>
    </comment>
    <comment ref="A38" authorId="0" shapeId="0" xr:uid="{74ABDB6E-C31E-40EF-ABC2-3E18499866F5}">
      <text>
        <r>
          <rPr>
            <sz val="9"/>
            <color indexed="81"/>
            <rFont val="MS P ゴシック"/>
            <family val="3"/>
            <charset val="128"/>
          </rPr>
          <t xml:space="preserve">H26で制度廃止のためR4非表示化
</t>
        </r>
      </text>
    </comment>
    <comment ref="A46" authorId="0" shapeId="0" xr:uid="{BB8A81A8-1F69-47E2-B7B1-02E2C2F110AC}">
      <text>
        <r>
          <rPr>
            <sz val="9"/>
            <color indexed="81"/>
            <rFont val="MS P ゴシック"/>
            <family val="3"/>
            <charset val="128"/>
          </rPr>
          <t xml:space="preserve">認められた年度にのみ出現　近年ないため（５）ウに合わせ非表示（R4)
</t>
        </r>
      </text>
    </comment>
  </commentList>
</comments>
</file>

<file path=xl/sharedStrings.xml><?xml version="1.0" encoding="utf-8"?>
<sst xmlns="http://schemas.openxmlformats.org/spreadsheetml/2006/main" count="54" uniqueCount="54">
  <si>
    <t xml:space="preserve">                 (単位：百万円、％)</t>
    <phoneticPr fontId="4"/>
  </si>
  <si>
    <t>同意等額</t>
    <rPh sb="0" eb="2">
      <t>ドウイ</t>
    </rPh>
    <rPh sb="2" eb="3">
      <t>トウ</t>
    </rPh>
    <rPh sb="3" eb="4">
      <t>ガク</t>
    </rPh>
    <phoneticPr fontId="5"/>
  </si>
  <si>
    <t>増  減</t>
  </si>
  <si>
    <t xml:space="preserve"> 増減率</t>
  </si>
  <si>
    <t>事  業  債</t>
    <phoneticPr fontId="4"/>
  </si>
  <si>
    <t>A</t>
    <phoneticPr fontId="4"/>
  </si>
  <si>
    <t>B</t>
    <phoneticPr fontId="4"/>
  </si>
  <si>
    <t>C=A-B</t>
    <phoneticPr fontId="4"/>
  </si>
  <si>
    <t>C/B</t>
    <phoneticPr fontId="4"/>
  </si>
  <si>
    <t xml:space="preserve"> 一 般 会 計 債</t>
    <phoneticPr fontId="4"/>
  </si>
  <si>
    <t>公共事業等</t>
    <rPh sb="4" eb="5">
      <t>トウ</t>
    </rPh>
    <phoneticPr fontId="4"/>
  </si>
  <si>
    <t>防災・減災・国土強靭化緊急対策事業</t>
    <phoneticPr fontId="5"/>
  </si>
  <si>
    <t>公営住宅建設事業</t>
    <phoneticPr fontId="4"/>
  </si>
  <si>
    <t>災害復旧事業</t>
    <phoneticPr fontId="4"/>
  </si>
  <si>
    <t>全国防災事業</t>
    <rPh sb="0" eb="2">
      <t>ゼンコク</t>
    </rPh>
    <rPh sb="2" eb="4">
      <t>ボウサイ</t>
    </rPh>
    <rPh sb="4" eb="6">
      <t>ジギョウ</t>
    </rPh>
    <phoneticPr fontId="9"/>
  </si>
  <si>
    <t>教育・福祉（学校教育施設等整備事業）</t>
    <rPh sb="0" eb="2">
      <t>キョウイク</t>
    </rPh>
    <rPh sb="3" eb="5">
      <t>フクシ</t>
    </rPh>
    <rPh sb="6" eb="8">
      <t>ガッコウ</t>
    </rPh>
    <rPh sb="8" eb="10">
      <t>キョウイク</t>
    </rPh>
    <rPh sb="10" eb="12">
      <t>シセツ</t>
    </rPh>
    <rPh sb="12" eb="13">
      <t>ナド</t>
    </rPh>
    <rPh sb="13" eb="15">
      <t>セイビ</t>
    </rPh>
    <rPh sb="15" eb="17">
      <t>ジギョウ</t>
    </rPh>
    <phoneticPr fontId="9"/>
  </si>
  <si>
    <t>教育・福祉（社会福祉施設整備事業）</t>
    <rPh sb="0" eb="2">
      <t>キョウイク</t>
    </rPh>
    <rPh sb="3" eb="5">
      <t>フクシ</t>
    </rPh>
    <rPh sb="6" eb="8">
      <t>シャカイ</t>
    </rPh>
    <rPh sb="8" eb="10">
      <t>フクシ</t>
    </rPh>
    <rPh sb="10" eb="12">
      <t>シセツ</t>
    </rPh>
    <rPh sb="12" eb="14">
      <t>セイビ</t>
    </rPh>
    <rPh sb="14" eb="16">
      <t>ジギョウ</t>
    </rPh>
    <phoneticPr fontId="9"/>
  </si>
  <si>
    <t>教育・福祉（一般廃棄物処理事業）</t>
    <rPh sb="0" eb="2">
      <t>キョウイク</t>
    </rPh>
    <rPh sb="3" eb="5">
      <t>フクシ</t>
    </rPh>
    <rPh sb="6" eb="8">
      <t>イッパン</t>
    </rPh>
    <rPh sb="8" eb="11">
      <t>ハイキブツ</t>
    </rPh>
    <rPh sb="11" eb="13">
      <t>ショリ</t>
    </rPh>
    <rPh sb="13" eb="15">
      <t>ジギョウ</t>
    </rPh>
    <phoneticPr fontId="9"/>
  </si>
  <si>
    <t>教育・福祉（一般補助施設整備等事業）</t>
    <rPh sb="0" eb="2">
      <t>キョウイク</t>
    </rPh>
    <rPh sb="3" eb="5">
      <t>フクシ</t>
    </rPh>
    <rPh sb="6" eb="8">
      <t>イッパン</t>
    </rPh>
    <rPh sb="8" eb="10">
      <t>ホジョ</t>
    </rPh>
    <rPh sb="10" eb="12">
      <t>シセツ</t>
    </rPh>
    <rPh sb="12" eb="14">
      <t>セイビ</t>
    </rPh>
    <rPh sb="14" eb="15">
      <t>ナド</t>
    </rPh>
    <rPh sb="15" eb="17">
      <t>ジギョウ</t>
    </rPh>
    <phoneticPr fontId="9"/>
  </si>
  <si>
    <t>教育・福祉（施設整備事業（一般財源化分））</t>
    <rPh sb="0" eb="2">
      <t>キョウイク</t>
    </rPh>
    <rPh sb="3" eb="5">
      <t>フクシ</t>
    </rPh>
    <rPh sb="6" eb="8">
      <t>シセツ</t>
    </rPh>
    <rPh sb="8" eb="12">
      <t>セイビジギョウ</t>
    </rPh>
    <rPh sb="13" eb="15">
      <t>イッパン</t>
    </rPh>
    <rPh sb="15" eb="18">
      <t>ザイゲンカ</t>
    </rPh>
    <rPh sb="18" eb="19">
      <t>ブン</t>
    </rPh>
    <phoneticPr fontId="9"/>
  </si>
  <si>
    <t>一般単独（一般事業・一般分）</t>
    <rPh sb="0" eb="2">
      <t>ジギョウ</t>
    </rPh>
    <rPh sb="10" eb="12">
      <t>イッパン</t>
    </rPh>
    <rPh sb="12" eb="13">
      <t>ブン</t>
    </rPh>
    <phoneticPr fontId="4"/>
  </si>
  <si>
    <t>一般単独（一般事業・第三セクター等改革推進債）</t>
    <rPh sb="0" eb="2">
      <t>ジギョウ</t>
    </rPh>
    <rPh sb="10" eb="11">
      <t>ダイ</t>
    </rPh>
    <rPh sb="11" eb="12">
      <t>サン</t>
    </rPh>
    <rPh sb="16" eb="17">
      <t>ナド</t>
    </rPh>
    <rPh sb="17" eb="19">
      <t>カイカク</t>
    </rPh>
    <rPh sb="19" eb="21">
      <t>スイシン</t>
    </rPh>
    <rPh sb="21" eb="22">
      <t>サイ</t>
    </rPh>
    <phoneticPr fontId="4"/>
  </si>
  <si>
    <t>一般単独（地域活性化事業）</t>
    <rPh sb="0" eb="2">
      <t>ジギョウ</t>
    </rPh>
    <rPh sb="5" eb="6">
      <t>チ</t>
    </rPh>
    <rPh sb="6" eb="7">
      <t>イキ</t>
    </rPh>
    <phoneticPr fontId="4"/>
  </si>
  <si>
    <t>一般単独（防災対策事業）</t>
    <rPh sb="0" eb="2">
      <t>ジギョウ</t>
    </rPh>
    <rPh sb="5" eb="7">
      <t>ボウサイ</t>
    </rPh>
    <phoneticPr fontId="4"/>
  </si>
  <si>
    <t>一般単独（地方道路等整備事業）</t>
    <phoneticPr fontId="4"/>
  </si>
  <si>
    <t>一般単独（緊急防災・減災事業）</t>
    <rPh sb="0" eb="2">
      <t>ジギョウ</t>
    </rPh>
    <rPh sb="5" eb="7">
      <t>キンキュウ</t>
    </rPh>
    <rPh sb="7" eb="9">
      <t>ボウサイ</t>
    </rPh>
    <rPh sb="10" eb="12">
      <t>ゲンサイ</t>
    </rPh>
    <rPh sb="12" eb="14">
      <t>ジギョウ</t>
    </rPh>
    <phoneticPr fontId="4"/>
  </si>
  <si>
    <t>一般単独（公共施設等適正管理推進事業）</t>
    <rPh sb="0" eb="2">
      <t>ジギョウ</t>
    </rPh>
    <rPh sb="5" eb="7">
      <t>コウキョウ</t>
    </rPh>
    <rPh sb="7" eb="9">
      <t>シセツ</t>
    </rPh>
    <rPh sb="9" eb="10">
      <t>トウ</t>
    </rPh>
    <rPh sb="10" eb="12">
      <t>テキセイ</t>
    </rPh>
    <rPh sb="12" eb="14">
      <t>カンリ</t>
    </rPh>
    <rPh sb="14" eb="16">
      <t>スイシン</t>
    </rPh>
    <rPh sb="16" eb="18">
      <t>ジギョウ</t>
    </rPh>
    <phoneticPr fontId="4"/>
  </si>
  <si>
    <t>緊急自然災害防止対策事業</t>
    <phoneticPr fontId="5"/>
  </si>
  <si>
    <t>緊急浚渫推進事業</t>
    <rPh sb="0" eb="2">
      <t>キンキュウ</t>
    </rPh>
    <rPh sb="2" eb="4">
      <t>シュンセツ</t>
    </rPh>
    <rPh sb="4" eb="6">
      <t>スイシン</t>
    </rPh>
    <rPh sb="6" eb="8">
      <t>ジギョウ</t>
    </rPh>
    <phoneticPr fontId="5"/>
  </si>
  <si>
    <t>辺地及び過疎対策事業</t>
    <phoneticPr fontId="4"/>
  </si>
  <si>
    <t>公共用地先行取得等事業</t>
    <phoneticPr fontId="4"/>
  </si>
  <si>
    <t xml:space="preserve"> 公 営 企 業 債</t>
    <phoneticPr fontId="4"/>
  </si>
  <si>
    <t>水道事業（上水道事業）</t>
    <rPh sb="5" eb="6">
      <t>ウエ</t>
    </rPh>
    <rPh sb="6" eb="8">
      <t>スイドウ</t>
    </rPh>
    <rPh sb="8" eb="10">
      <t>ジギョウ</t>
    </rPh>
    <phoneticPr fontId="4"/>
  </si>
  <si>
    <t>水道事業（簡易水道事業）</t>
    <rPh sb="0" eb="2">
      <t>スイドウ</t>
    </rPh>
    <rPh sb="2" eb="4">
      <t>ジギョウ</t>
    </rPh>
    <rPh sb="5" eb="7">
      <t>カンイ</t>
    </rPh>
    <rPh sb="7" eb="9">
      <t>スイドウ</t>
    </rPh>
    <rPh sb="9" eb="11">
      <t>ジギョウ</t>
    </rPh>
    <phoneticPr fontId="4"/>
  </si>
  <si>
    <t>病院事業・介護サービス事業</t>
    <phoneticPr fontId="4"/>
  </si>
  <si>
    <t>地域開発事業</t>
    <phoneticPr fontId="4"/>
  </si>
  <si>
    <t>下水道事業</t>
    <phoneticPr fontId="4"/>
  </si>
  <si>
    <t>観光その他事業</t>
    <rPh sb="0" eb="2">
      <t>カンコウ</t>
    </rPh>
    <rPh sb="4" eb="5">
      <t>タ</t>
    </rPh>
    <phoneticPr fontId="4"/>
  </si>
  <si>
    <t>その他の地方債</t>
    <rPh sb="2" eb="3">
      <t>タ</t>
    </rPh>
    <rPh sb="4" eb="6">
      <t>チホウ</t>
    </rPh>
    <rPh sb="6" eb="7">
      <t>サイ</t>
    </rPh>
    <phoneticPr fontId="4"/>
  </si>
  <si>
    <t>公営企業借換債</t>
    <rPh sb="0" eb="2">
      <t>コウエイ</t>
    </rPh>
    <rPh sb="2" eb="4">
      <t>キギョウ</t>
    </rPh>
    <rPh sb="4" eb="7">
      <t>カリカエサイ</t>
    </rPh>
    <rPh sb="6" eb="7">
      <t>サイ</t>
    </rPh>
    <phoneticPr fontId="4"/>
  </si>
  <si>
    <t>特定被災地方公共団体借換債</t>
    <phoneticPr fontId="4"/>
  </si>
  <si>
    <t>臨時財政対策債</t>
    <phoneticPr fontId="4"/>
  </si>
  <si>
    <t>退職手当債</t>
    <rPh sb="0" eb="1">
      <t>タイ</t>
    </rPh>
    <rPh sb="1" eb="2">
      <t>ショク</t>
    </rPh>
    <rPh sb="2" eb="3">
      <t>テ</t>
    </rPh>
    <rPh sb="3" eb="4">
      <t>トウ</t>
    </rPh>
    <phoneticPr fontId="4"/>
  </si>
  <si>
    <t>国の予算等貸付金債</t>
    <rPh sb="0" eb="1">
      <t>クニ</t>
    </rPh>
    <rPh sb="2" eb="3">
      <t>ヨ</t>
    </rPh>
    <rPh sb="3" eb="4">
      <t>ザン</t>
    </rPh>
    <rPh sb="4" eb="5">
      <t>トウ</t>
    </rPh>
    <rPh sb="5" eb="6">
      <t>カシ</t>
    </rPh>
    <rPh sb="6" eb="7">
      <t>ヅケ</t>
    </rPh>
    <rPh sb="7" eb="8">
      <t>キン</t>
    </rPh>
    <rPh sb="8" eb="9">
      <t>サイ</t>
    </rPh>
    <phoneticPr fontId="4"/>
  </si>
  <si>
    <t>猶予特例債</t>
    <rPh sb="0" eb="2">
      <t>ユウヨ</t>
    </rPh>
    <rPh sb="2" eb="4">
      <t>トクレイ</t>
    </rPh>
    <rPh sb="4" eb="5">
      <t>サイ</t>
    </rPh>
    <phoneticPr fontId="5"/>
  </si>
  <si>
    <t>減収補塡債</t>
    <rPh sb="1" eb="2">
      <t>オサム</t>
    </rPh>
    <rPh sb="3" eb="4">
      <t>ウズ</t>
    </rPh>
    <phoneticPr fontId="4"/>
  </si>
  <si>
    <t>特別減収対策債</t>
    <rPh sb="0" eb="2">
      <t>トクベツ</t>
    </rPh>
    <rPh sb="2" eb="4">
      <t>ゲンシュウ</t>
    </rPh>
    <rPh sb="4" eb="6">
      <t>タイサク</t>
    </rPh>
    <rPh sb="6" eb="7">
      <t>サイ</t>
    </rPh>
    <phoneticPr fontId="5"/>
  </si>
  <si>
    <t>借換債（通常分）</t>
    <rPh sb="4" eb="6">
      <t>ツウジョウ</t>
    </rPh>
    <rPh sb="6" eb="7">
      <t>ブン</t>
    </rPh>
    <phoneticPr fontId="4"/>
  </si>
  <si>
    <t>借換債（公的資金補償金免除繰上償還）</t>
    <phoneticPr fontId="4"/>
  </si>
  <si>
    <t>合    　　　　 計</t>
    <phoneticPr fontId="4"/>
  </si>
  <si>
    <t>４年度</t>
    <rPh sb="1" eb="3">
      <t>ネンド</t>
    </rPh>
    <phoneticPr fontId="4"/>
  </si>
  <si>
    <t>イ　令和５年度　市町村債事業別同意等額調</t>
    <rPh sb="2" eb="4">
      <t>レイワ</t>
    </rPh>
    <rPh sb="5" eb="7">
      <t>ネンド</t>
    </rPh>
    <rPh sb="6" eb="7">
      <t>ド</t>
    </rPh>
    <rPh sb="8" eb="11">
      <t>シチョウソン</t>
    </rPh>
    <rPh sb="11" eb="12">
      <t>サイ</t>
    </rPh>
    <rPh sb="12" eb="14">
      <t>ジギョウ</t>
    </rPh>
    <rPh sb="14" eb="15">
      <t>ベツ</t>
    </rPh>
    <rPh sb="15" eb="17">
      <t>ドウイ</t>
    </rPh>
    <rPh sb="17" eb="18">
      <t>トウ</t>
    </rPh>
    <rPh sb="18" eb="19">
      <t>ガク</t>
    </rPh>
    <rPh sb="19" eb="20">
      <t>シラ</t>
    </rPh>
    <phoneticPr fontId="4"/>
  </si>
  <si>
    <t>５年度</t>
    <rPh sb="1" eb="3">
      <t>ネンド</t>
    </rPh>
    <phoneticPr fontId="4"/>
  </si>
  <si>
    <t>脱炭素化推進事業</t>
    <rPh sb="0" eb="1">
      <t>ダツ</t>
    </rPh>
    <rPh sb="1" eb="3">
      <t>タンソ</t>
    </rPh>
    <rPh sb="3" eb="4">
      <t>カ</t>
    </rPh>
    <rPh sb="4" eb="6">
      <t>スイシン</t>
    </rPh>
    <rPh sb="6" eb="8">
      <t>ジギョウ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</si>
</sst>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;[Red]\-#,##0.00\ "/>
    <numFmt numFmtId="177" formatCode="#,##0.00_);[Red]\(#,##0.00\)"/>
    <numFmt numFmtId="178" formatCode="#,##0.00;&quot;△ &quot;#,##0.00"/>
    <numFmt numFmtId="179" formatCode="#,##0.0;&quot;△ &quot;#,##0.0"/>
    <numFmt numFmtId="180" formatCode="#,##0.000;&quot;△&quot;#,##0.000"/>
    <numFmt numFmtId="181" formatCode="#,##0.000_ "/>
    <numFmt numFmtId="182" formatCode="#,##0.000;&quot;△ &quot;#,##0.000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Yu Gothic"/>
      <family val="2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8" fontId="2" fillId="0" borderId="9" xfId="1" applyNumberFormat="1" applyFont="1" applyBorder="1" applyAlignment="1">
      <alignment horizontal="center" vertical="center"/>
    </xf>
    <xf numFmtId="179" fontId="2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181" fontId="2" fillId="0" borderId="0" xfId="1" applyNumberFormat="1" applyFont="1" applyAlignment="1">
      <alignment vertical="center"/>
    </xf>
    <xf numFmtId="0" fontId="7" fillId="0" borderId="13" xfId="1" applyFont="1" applyBorder="1" applyAlignment="1">
      <alignment horizontal="left" vertical="center" indent="1"/>
    </xf>
    <xf numFmtId="0" fontId="7" fillId="0" borderId="14" xfId="1" applyFont="1" applyBorder="1" applyAlignment="1">
      <alignment vertical="center"/>
    </xf>
    <xf numFmtId="0" fontId="7" fillId="0" borderId="18" xfId="1" applyFont="1" applyBorder="1" applyAlignment="1">
      <alignment horizontal="left" vertical="center" indent="1"/>
    </xf>
    <xf numFmtId="0" fontId="7" fillId="0" borderId="19" xfId="1" applyFont="1" applyBorder="1" applyAlignment="1">
      <alignment vertical="center"/>
    </xf>
    <xf numFmtId="0" fontId="7" fillId="0" borderId="23" xfId="1" applyFont="1" applyBorder="1" applyAlignment="1">
      <alignment horizontal="left" vertical="center" indent="1"/>
    </xf>
    <xf numFmtId="0" fontId="7" fillId="0" borderId="24" xfId="1" applyFont="1" applyBorder="1" applyAlignment="1">
      <alignment vertical="center"/>
    </xf>
    <xf numFmtId="37" fontId="7" fillId="0" borderId="26" xfId="3" applyNumberFormat="1" applyFont="1" applyBorder="1" applyAlignment="1">
      <alignment horizontal="left" vertical="center" indent="1"/>
    </xf>
    <xf numFmtId="37" fontId="7" fillId="0" borderId="27" xfId="3" applyNumberFormat="1" applyFont="1" applyBorder="1" applyAlignment="1">
      <alignment horizontal="left" vertical="center" indent="1"/>
    </xf>
    <xf numFmtId="0" fontId="10" fillId="0" borderId="23" xfId="1" applyFont="1" applyBorder="1" applyAlignment="1">
      <alignment horizontal="left" vertical="center" indent="1"/>
    </xf>
    <xf numFmtId="0" fontId="7" fillId="0" borderId="31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0" fontId="7" fillId="0" borderId="36" xfId="1" applyFont="1" applyBorder="1" applyAlignment="1">
      <alignment horizontal="left" vertical="center" indent="1"/>
    </xf>
    <xf numFmtId="0" fontId="6" fillId="0" borderId="37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Alignment="1">
      <alignment horizontal="right" vertical="center"/>
    </xf>
    <xf numFmtId="37" fontId="10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80" fontId="10" fillId="0" borderId="12" xfId="2" applyNumberFormat="1" applyFont="1" applyFill="1" applyBorder="1" applyAlignment="1" applyProtection="1">
      <alignment horizontal="right" vertical="center"/>
    </xf>
    <xf numFmtId="180" fontId="10" fillId="0" borderId="4" xfId="2" applyNumberFormat="1" applyFont="1" applyFill="1" applyBorder="1" applyAlignment="1" applyProtection="1">
      <alignment horizontal="right" vertical="center"/>
    </xf>
    <xf numFmtId="179" fontId="10" fillId="0" borderId="5" xfId="1" applyNumberFormat="1" applyFont="1" applyBorder="1" applyAlignment="1">
      <alignment horizontal="right" vertical="center"/>
    </xf>
    <xf numFmtId="180" fontId="10" fillId="0" borderId="1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 applyProtection="1">
      <alignment horizontal="right" vertical="center"/>
    </xf>
    <xf numFmtId="179" fontId="10" fillId="0" borderId="17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>
      <alignment horizontal="right" vertical="center"/>
    </xf>
    <xf numFmtId="180" fontId="10" fillId="0" borderId="21" xfId="2" applyNumberFormat="1" applyFont="1" applyFill="1" applyBorder="1" applyAlignment="1" applyProtection="1">
      <alignment horizontal="right" vertical="center"/>
    </xf>
    <xf numFmtId="179" fontId="10" fillId="0" borderId="22" xfId="1" applyNumberFormat="1" applyFont="1" applyBorder="1" applyAlignment="1">
      <alignment horizontal="right" vertical="center"/>
    </xf>
    <xf numFmtId="180" fontId="10" fillId="0" borderId="25" xfId="2" applyNumberFormat="1" applyFont="1" applyFill="1" applyBorder="1" applyAlignment="1" applyProtection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79" fontId="10" fillId="0" borderId="29" xfId="1" applyNumberFormat="1" applyFont="1" applyBorder="1" applyAlignment="1">
      <alignment horizontal="right" vertical="center"/>
    </xf>
    <xf numFmtId="180" fontId="10" fillId="0" borderId="32" xfId="2" applyNumberFormat="1" applyFont="1" applyFill="1" applyBorder="1" applyAlignment="1" applyProtection="1">
      <alignment horizontal="right" vertical="center"/>
    </xf>
    <xf numFmtId="180" fontId="10" fillId="0" borderId="33" xfId="2" applyNumberFormat="1" applyFont="1" applyFill="1" applyBorder="1" applyAlignment="1" applyProtection="1">
      <alignment horizontal="right" vertical="center"/>
    </xf>
    <xf numFmtId="180" fontId="10" fillId="0" borderId="34" xfId="2" applyNumberFormat="1" applyFont="1" applyFill="1" applyBorder="1" applyAlignment="1" applyProtection="1">
      <alignment horizontal="right" vertical="center"/>
    </xf>
    <xf numFmtId="179" fontId="10" fillId="0" borderId="35" xfId="1" applyNumberFormat="1" applyFont="1" applyBorder="1" applyAlignment="1">
      <alignment horizontal="right" vertical="center"/>
    </xf>
    <xf numFmtId="180" fontId="10" fillId="0" borderId="20" xfId="2" applyNumberFormat="1" applyFont="1" applyFill="1" applyBorder="1" applyAlignment="1" applyProtection="1">
      <alignment horizontal="right" vertical="center"/>
    </xf>
    <xf numFmtId="180" fontId="10" fillId="0" borderId="38" xfId="2" applyNumberFormat="1" applyFont="1" applyFill="1" applyBorder="1" applyAlignment="1" applyProtection="1">
      <alignment horizontal="right" vertical="center"/>
    </xf>
    <xf numFmtId="180" fontId="10" fillId="0" borderId="39" xfId="2" applyNumberFormat="1" applyFont="1" applyFill="1" applyBorder="1" applyAlignment="1">
      <alignment horizontal="right" vertical="center"/>
    </xf>
    <xf numFmtId="179" fontId="10" fillId="0" borderId="40" xfId="1" applyNumberFormat="1" applyFont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38" xfId="2" applyNumberFormat="1" applyFont="1" applyFill="1" applyBorder="1" applyAlignment="1">
      <alignment horizontal="right" vertical="center"/>
    </xf>
    <xf numFmtId="182" fontId="15" fillId="0" borderId="43" xfId="2" applyNumberFormat="1" applyFont="1" applyFill="1" applyBorder="1" applyAlignment="1" applyProtection="1">
      <alignment horizontal="right" vertical="center"/>
    </xf>
    <xf numFmtId="182" fontId="15" fillId="0" borderId="44" xfId="2" applyNumberFormat="1" applyFont="1" applyFill="1" applyBorder="1" applyAlignment="1" applyProtection="1">
      <alignment horizontal="right" vertical="center"/>
    </xf>
    <xf numFmtId="182" fontId="15" fillId="0" borderId="45" xfId="2" applyNumberFormat="1" applyFont="1" applyFill="1" applyBorder="1" applyAlignment="1" applyProtection="1">
      <alignment horizontal="right" vertical="center" shrinkToFit="1"/>
    </xf>
    <xf numFmtId="179" fontId="15" fillId="0" borderId="46" xfId="1" applyNumberFormat="1" applyFont="1" applyBorder="1" applyAlignment="1">
      <alignment horizontal="right" vertical="center"/>
    </xf>
    <xf numFmtId="0" fontId="6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</cellXfs>
  <cellStyles count="4">
    <cellStyle name="桁区切り 2 2" xfId="2" xr:uid="{00000000-0005-0000-0000-000000000000}"/>
    <cellStyle name="標準" xfId="0" builtinId="0"/>
    <cellStyle name="標準 2" xfId="1" xr:uid="{00000000-0005-0000-0000-000002000000}"/>
    <cellStyle name="標準_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D4F3-B9DF-4B9F-A892-D54C70774AC6}">
  <sheetPr>
    <tabColor rgb="FFFFFF00"/>
    <pageSetUpPr autoPageBreaks="0" fitToPage="1"/>
  </sheetPr>
  <dimension ref="A1:I50"/>
  <sheetViews>
    <sheetView tabSelected="1" topLeftCell="A20" zoomScale="90" zoomScaleNormal="90" zoomScaleSheetLayoutView="110" workbookViewId="0">
      <selection activeCell="C50" sqref="C50"/>
    </sheetView>
  </sheetViews>
  <sheetFormatPr defaultColWidth="8.09765625" defaultRowHeight="13.2"/>
  <cols>
    <col min="1" max="1" width="15.69921875" style="1" customWidth="1"/>
    <col min="2" max="2" width="18.8984375" style="1" customWidth="1"/>
    <col min="3" max="4" width="12.3984375" style="1" customWidth="1"/>
    <col min="5" max="5" width="14.3984375" style="1" bestFit="1" customWidth="1"/>
    <col min="6" max="6" width="10" style="1" customWidth="1"/>
    <col min="7" max="7" width="8.5" style="1" customWidth="1"/>
    <col min="8" max="16384" width="8.09765625" style="1"/>
  </cols>
  <sheetData>
    <row r="1" spans="1:9" ht="15.9" customHeight="1"/>
    <row r="2" spans="1:9" ht="14.4">
      <c r="A2" s="38" t="s">
        <v>51</v>
      </c>
    </row>
    <row r="3" spans="1:9" ht="15.9" customHeight="1" thickBot="1">
      <c r="C3" s="2"/>
      <c r="D3" s="3"/>
      <c r="E3" s="4"/>
      <c r="F3" s="5" t="s">
        <v>0</v>
      </c>
    </row>
    <row r="4" spans="1:9" ht="20.100000000000001" customHeight="1">
      <c r="A4" s="6"/>
      <c r="B4" s="7" t="s">
        <v>1</v>
      </c>
      <c r="C4" s="39" t="s">
        <v>52</v>
      </c>
      <c r="D4" s="40" t="s">
        <v>50</v>
      </c>
      <c r="E4" s="8" t="s">
        <v>2</v>
      </c>
      <c r="F4" s="9" t="s">
        <v>3</v>
      </c>
    </row>
    <row r="5" spans="1:9" ht="20.100000000000001" customHeight="1" thickBot="1">
      <c r="A5" s="10" t="s">
        <v>4</v>
      </c>
      <c r="B5" s="11"/>
      <c r="C5" s="12" t="s">
        <v>5</v>
      </c>
      <c r="D5" s="13" t="s">
        <v>6</v>
      </c>
      <c r="E5" s="14" t="s">
        <v>7</v>
      </c>
      <c r="F5" s="15" t="s">
        <v>8</v>
      </c>
    </row>
    <row r="6" spans="1:9" ht="20.100000000000001" customHeight="1">
      <c r="A6" s="16" t="s">
        <v>9</v>
      </c>
      <c r="B6" s="17"/>
      <c r="C6" s="41">
        <v>52545.9</v>
      </c>
      <c r="D6" s="41">
        <v>41340.299999999981</v>
      </c>
      <c r="E6" s="42">
        <f t="shared" ref="E6:E47" si="0">C6-D6</f>
        <v>11205.60000000002</v>
      </c>
      <c r="F6" s="43">
        <f t="shared" ref="F6:F47" si="1">IF(AND(C6=0,D6=0),"-",IF(C6=0,"皆減",IF(D6=0,"皆増",ROUND(E6/D6*100,2))))</f>
        <v>27.11</v>
      </c>
      <c r="I6" s="18"/>
    </row>
    <row r="7" spans="1:9" ht="20.100000000000001" customHeight="1">
      <c r="A7" s="19" t="s">
        <v>10</v>
      </c>
      <c r="B7" s="20"/>
      <c r="C7" s="44">
        <v>2806.1</v>
      </c>
      <c r="D7" s="44">
        <v>3289.2</v>
      </c>
      <c r="E7" s="45">
        <f t="shared" si="0"/>
        <v>-483.09999999999991</v>
      </c>
      <c r="F7" s="46">
        <f t="shared" si="1"/>
        <v>-14.69</v>
      </c>
      <c r="I7" s="18"/>
    </row>
    <row r="8" spans="1:9" ht="20.100000000000001" customHeight="1">
      <c r="A8" s="21" t="s">
        <v>11</v>
      </c>
      <c r="B8" s="22"/>
      <c r="C8" s="47">
        <v>7485</v>
      </c>
      <c r="D8" s="47">
        <v>7549.4</v>
      </c>
      <c r="E8" s="48">
        <f t="shared" si="0"/>
        <v>-64.399999999999636</v>
      </c>
      <c r="F8" s="49">
        <f t="shared" si="1"/>
        <v>-0.85</v>
      </c>
      <c r="I8" s="18"/>
    </row>
    <row r="9" spans="1:9" ht="20.100000000000001" customHeight="1">
      <c r="A9" s="23" t="s">
        <v>12</v>
      </c>
      <c r="B9" s="24"/>
      <c r="C9" s="47">
        <v>114.8</v>
      </c>
      <c r="D9" s="47">
        <v>79.900000000000006</v>
      </c>
      <c r="E9" s="50">
        <f t="shared" si="0"/>
        <v>34.899999999999991</v>
      </c>
      <c r="F9" s="49">
        <f t="shared" si="1"/>
        <v>43.68</v>
      </c>
      <c r="I9" s="18"/>
    </row>
    <row r="10" spans="1:9" ht="20.100000000000001" customHeight="1">
      <c r="A10" s="23" t="s">
        <v>13</v>
      </c>
      <c r="B10" s="24"/>
      <c r="C10" s="47">
        <v>455</v>
      </c>
      <c r="D10" s="47">
        <v>144.30000000000001</v>
      </c>
      <c r="E10" s="50">
        <f t="shared" si="0"/>
        <v>310.7</v>
      </c>
      <c r="F10" s="49">
        <f t="shared" si="1"/>
        <v>215.32</v>
      </c>
      <c r="I10" s="18"/>
    </row>
    <row r="11" spans="1:9" ht="20.100000000000001" hidden="1" customHeight="1">
      <c r="A11" s="25" t="s">
        <v>14</v>
      </c>
      <c r="B11" s="26"/>
      <c r="C11" s="47">
        <v>7242.2000000000007</v>
      </c>
      <c r="D11" s="47">
        <v>7242.2000000000007</v>
      </c>
      <c r="E11" s="50">
        <f t="shared" si="0"/>
        <v>0</v>
      </c>
      <c r="F11" s="49">
        <f t="shared" si="1"/>
        <v>0</v>
      </c>
      <c r="I11" s="18"/>
    </row>
    <row r="12" spans="1:9" ht="20.100000000000001" customHeight="1">
      <c r="A12" s="25" t="s">
        <v>15</v>
      </c>
      <c r="B12" s="26"/>
      <c r="C12" s="47">
        <v>13807.6</v>
      </c>
      <c r="D12" s="47">
        <v>7242.2000000000007</v>
      </c>
      <c r="E12" s="50">
        <f t="shared" si="0"/>
        <v>6565.4</v>
      </c>
      <c r="F12" s="49">
        <f t="shared" si="1"/>
        <v>90.65</v>
      </c>
      <c r="I12" s="18"/>
    </row>
    <row r="13" spans="1:9" ht="20.100000000000001" customHeight="1">
      <c r="A13" s="25" t="s">
        <v>16</v>
      </c>
      <c r="B13" s="26"/>
      <c r="C13" s="47">
        <v>2432.4</v>
      </c>
      <c r="D13" s="47">
        <v>1648.1</v>
      </c>
      <c r="E13" s="50">
        <f t="shared" si="0"/>
        <v>784.30000000000018</v>
      </c>
      <c r="F13" s="49">
        <f t="shared" si="1"/>
        <v>47.59</v>
      </c>
      <c r="I13" s="18"/>
    </row>
    <row r="14" spans="1:9" ht="20.100000000000001" customHeight="1">
      <c r="A14" s="25" t="s">
        <v>17</v>
      </c>
      <c r="B14" s="26"/>
      <c r="C14" s="47">
        <v>4032.1</v>
      </c>
      <c r="D14" s="47">
        <v>3411.3</v>
      </c>
      <c r="E14" s="50">
        <f t="shared" si="0"/>
        <v>620.79999999999973</v>
      </c>
      <c r="F14" s="49">
        <f t="shared" si="1"/>
        <v>18.2</v>
      </c>
      <c r="I14" s="18"/>
    </row>
    <row r="15" spans="1:9" ht="20.100000000000001" customHeight="1">
      <c r="A15" s="25" t="s">
        <v>18</v>
      </c>
      <c r="B15" s="26"/>
      <c r="C15" s="47">
        <v>1039.8</v>
      </c>
      <c r="D15" s="47">
        <v>473.8</v>
      </c>
      <c r="E15" s="50">
        <f t="shared" si="0"/>
        <v>566</v>
      </c>
      <c r="F15" s="49">
        <f t="shared" si="1"/>
        <v>119.46</v>
      </c>
      <c r="I15" s="18"/>
    </row>
    <row r="16" spans="1:9" ht="20.100000000000001" customHeight="1">
      <c r="A16" s="25" t="s">
        <v>19</v>
      </c>
      <c r="B16" s="26"/>
      <c r="C16" s="47">
        <v>36.9</v>
      </c>
      <c r="D16" s="47">
        <v>25.2</v>
      </c>
      <c r="E16" s="50">
        <f t="shared" si="0"/>
        <v>11.7</v>
      </c>
      <c r="F16" s="49">
        <f t="shared" si="1"/>
        <v>46.43</v>
      </c>
      <c r="I16" s="18"/>
    </row>
    <row r="17" spans="1:9" ht="20.100000000000001" customHeight="1">
      <c r="A17" s="23" t="s">
        <v>20</v>
      </c>
      <c r="B17" s="24"/>
      <c r="C17" s="47">
        <v>6828</v>
      </c>
      <c r="D17" s="47">
        <v>6119.7999999999993</v>
      </c>
      <c r="E17" s="50">
        <f t="shared" si="0"/>
        <v>708.20000000000073</v>
      </c>
      <c r="F17" s="49">
        <f t="shared" si="1"/>
        <v>11.57</v>
      </c>
      <c r="I17" s="18"/>
    </row>
    <row r="18" spans="1:9" ht="20.100000000000001" hidden="1" customHeight="1">
      <c r="A18" s="27" t="s">
        <v>21</v>
      </c>
      <c r="B18" s="24"/>
      <c r="C18" s="47">
        <v>0</v>
      </c>
      <c r="D18" s="47">
        <v>0</v>
      </c>
      <c r="E18" s="50">
        <f t="shared" si="0"/>
        <v>0</v>
      </c>
      <c r="F18" s="49" t="str">
        <f t="shared" si="1"/>
        <v>-</v>
      </c>
      <c r="I18" s="18"/>
    </row>
    <row r="19" spans="1:9" ht="20.100000000000001" customHeight="1">
      <c r="A19" s="23" t="s">
        <v>22</v>
      </c>
      <c r="B19" s="24"/>
      <c r="C19" s="47">
        <v>200.6</v>
      </c>
      <c r="D19" s="47">
        <v>51</v>
      </c>
      <c r="E19" s="50">
        <f t="shared" si="0"/>
        <v>149.6</v>
      </c>
      <c r="F19" s="49">
        <f t="shared" si="1"/>
        <v>293.33</v>
      </c>
      <c r="I19" s="18"/>
    </row>
    <row r="20" spans="1:9" ht="20.100000000000001" customHeight="1">
      <c r="A20" s="23" t="s">
        <v>23</v>
      </c>
      <c r="B20" s="24"/>
      <c r="C20" s="47">
        <v>367</v>
      </c>
      <c r="D20" s="47">
        <v>448.6</v>
      </c>
      <c r="E20" s="50">
        <f t="shared" si="0"/>
        <v>-81.600000000000023</v>
      </c>
      <c r="F20" s="49">
        <f t="shared" si="1"/>
        <v>-18.190000000000001</v>
      </c>
      <c r="I20" s="18"/>
    </row>
    <row r="21" spans="1:9" ht="20.100000000000001" customHeight="1">
      <c r="A21" s="23" t="s">
        <v>24</v>
      </c>
      <c r="B21" s="24"/>
      <c r="C21" s="47">
        <v>4751.6000000000004</v>
      </c>
      <c r="D21" s="47">
        <v>3949.2000000000003</v>
      </c>
      <c r="E21" s="50">
        <f t="shared" si="0"/>
        <v>802.40000000000009</v>
      </c>
      <c r="F21" s="49">
        <f t="shared" si="1"/>
        <v>20.32</v>
      </c>
      <c r="I21" s="18"/>
    </row>
    <row r="22" spans="1:9" ht="20.100000000000001" customHeight="1">
      <c r="A22" s="23" t="s">
        <v>25</v>
      </c>
      <c r="B22" s="24"/>
      <c r="C22" s="47">
        <v>3703.1</v>
      </c>
      <c r="D22" s="47">
        <v>2057.1</v>
      </c>
      <c r="E22" s="50">
        <f t="shared" si="0"/>
        <v>1646</v>
      </c>
      <c r="F22" s="49">
        <f t="shared" si="1"/>
        <v>80.02</v>
      </c>
      <c r="I22" s="18"/>
    </row>
    <row r="23" spans="1:9" ht="20.100000000000001" customHeight="1">
      <c r="A23" s="23" t="s">
        <v>26</v>
      </c>
      <c r="B23" s="24"/>
      <c r="C23" s="47">
        <v>953.6</v>
      </c>
      <c r="D23" s="47">
        <v>2983.6000000000004</v>
      </c>
      <c r="E23" s="50">
        <f t="shared" si="0"/>
        <v>-2030.0000000000005</v>
      </c>
      <c r="F23" s="49">
        <f t="shared" si="1"/>
        <v>-68.040000000000006</v>
      </c>
      <c r="I23" s="18"/>
    </row>
    <row r="24" spans="1:9" ht="20.100000000000001" customHeight="1">
      <c r="A24" s="23" t="s">
        <v>27</v>
      </c>
      <c r="B24" s="24"/>
      <c r="C24" s="47">
        <v>626.5</v>
      </c>
      <c r="D24" s="47">
        <v>332.1</v>
      </c>
      <c r="E24" s="50">
        <f t="shared" si="0"/>
        <v>294.39999999999998</v>
      </c>
      <c r="F24" s="49">
        <f t="shared" si="1"/>
        <v>88.65</v>
      </c>
      <c r="I24" s="18"/>
    </row>
    <row r="25" spans="1:9" ht="20.100000000000001" customHeight="1">
      <c r="A25" s="23" t="s">
        <v>28</v>
      </c>
      <c r="B25" s="24"/>
      <c r="C25" s="47">
        <v>41.2</v>
      </c>
      <c r="D25" s="47">
        <v>51.099999999999994</v>
      </c>
      <c r="E25" s="50">
        <f t="shared" si="0"/>
        <v>-9.8999999999999915</v>
      </c>
      <c r="F25" s="49">
        <f t="shared" si="1"/>
        <v>-19.37</v>
      </c>
      <c r="I25" s="18"/>
    </row>
    <row r="26" spans="1:9" ht="20.100000000000001" customHeight="1">
      <c r="A26" s="23" t="s">
        <v>53</v>
      </c>
      <c r="B26" s="24"/>
      <c r="C26" s="47">
        <v>727.2</v>
      </c>
      <c r="D26" s="47">
        <v>0</v>
      </c>
      <c r="E26" s="50">
        <v>0</v>
      </c>
      <c r="F26" s="49" t="str">
        <f t="shared" si="1"/>
        <v>皆増</v>
      </c>
      <c r="I26" s="18"/>
    </row>
    <row r="27" spans="1:9" ht="20.100000000000001" customHeight="1">
      <c r="A27" s="23" t="s">
        <v>29</v>
      </c>
      <c r="B27" s="24"/>
      <c r="C27" s="47">
        <v>2028.5</v>
      </c>
      <c r="D27" s="47">
        <v>1446.7</v>
      </c>
      <c r="E27" s="50">
        <f t="shared" si="0"/>
        <v>581.79999999999995</v>
      </c>
      <c r="F27" s="49">
        <f t="shared" si="1"/>
        <v>40.22</v>
      </c>
      <c r="I27" s="18"/>
    </row>
    <row r="28" spans="1:9" ht="20.100000000000001" customHeight="1" thickBot="1">
      <c r="A28" s="21" t="s">
        <v>30</v>
      </c>
      <c r="B28" s="22"/>
      <c r="C28" s="51">
        <v>108.9</v>
      </c>
      <c r="D28" s="51">
        <v>37.700000000000003</v>
      </c>
      <c r="E28" s="48">
        <f t="shared" si="0"/>
        <v>71.2</v>
      </c>
      <c r="F28" s="52">
        <f t="shared" si="1"/>
        <v>188.86</v>
      </c>
      <c r="I28" s="18"/>
    </row>
    <row r="29" spans="1:9" ht="20.100000000000001" customHeight="1" thickTop="1">
      <c r="A29" s="29" t="s">
        <v>31</v>
      </c>
      <c r="B29" s="28"/>
      <c r="C29" s="53">
        <v>34579.599999999999</v>
      </c>
      <c r="D29" s="54">
        <v>31121.4</v>
      </c>
      <c r="E29" s="55">
        <f t="shared" si="0"/>
        <v>3458.1999999999971</v>
      </c>
      <c r="F29" s="56">
        <f t="shared" si="1"/>
        <v>11.11</v>
      </c>
    </row>
    <row r="30" spans="1:9" ht="20.100000000000001" customHeight="1">
      <c r="A30" s="21" t="s">
        <v>32</v>
      </c>
      <c r="B30" s="22"/>
      <c r="C30" s="51">
        <v>585.70000000000005</v>
      </c>
      <c r="D30" s="51">
        <v>584.79999999999995</v>
      </c>
      <c r="E30" s="48">
        <f t="shared" si="0"/>
        <v>0.90000000000009095</v>
      </c>
      <c r="F30" s="52">
        <f t="shared" si="1"/>
        <v>0.15</v>
      </c>
    </row>
    <row r="31" spans="1:9" ht="20.100000000000001" customHeight="1">
      <c r="A31" s="23" t="s">
        <v>33</v>
      </c>
      <c r="B31" s="24"/>
      <c r="C31" s="47">
        <v>77.8</v>
      </c>
      <c r="D31" s="47">
        <v>118.5</v>
      </c>
      <c r="E31" s="50">
        <f t="shared" si="0"/>
        <v>-40.700000000000003</v>
      </c>
      <c r="F31" s="49">
        <f t="shared" si="1"/>
        <v>-34.35</v>
      </c>
    </row>
    <row r="32" spans="1:9" ht="20.100000000000001" customHeight="1">
      <c r="A32" s="23" t="s">
        <v>34</v>
      </c>
      <c r="B32" s="24"/>
      <c r="C32" s="47">
        <v>11775.6</v>
      </c>
      <c r="D32" s="47">
        <v>8648.2000000000007</v>
      </c>
      <c r="E32" s="50">
        <f t="shared" si="0"/>
        <v>3127.3999999999996</v>
      </c>
      <c r="F32" s="49">
        <f t="shared" si="1"/>
        <v>36.159999999999997</v>
      </c>
    </row>
    <row r="33" spans="1:6" ht="20.100000000000001" customHeight="1">
      <c r="A33" s="23" t="s">
        <v>35</v>
      </c>
      <c r="B33" s="24"/>
      <c r="C33" s="47">
        <v>0</v>
      </c>
      <c r="D33" s="47">
        <v>0</v>
      </c>
      <c r="E33" s="50">
        <f t="shared" si="0"/>
        <v>0</v>
      </c>
      <c r="F33" s="49" t="str">
        <f t="shared" si="1"/>
        <v>-</v>
      </c>
    </row>
    <row r="34" spans="1:6" ht="20.100000000000001" customHeight="1">
      <c r="A34" s="23" t="s">
        <v>36</v>
      </c>
      <c r="B34" s="24"/>
      <c r="C34" s="47">
        <v>22128.1</v>
      </c>
      <c r="D34" s="47">
        <v>21760.2</v>
      </c>
      <c r="E34" s="50">
        <f t="shared" si="0"/>
        <v>367.89999999999782</v>
      </c>
      <c r="F34" s="49">
        <f t="shared" si="1"/>
        <v>1.69</v>
      </c>
    </row>
    <row r="35" spans="1:6" ht="20.100000000000001" customHeight="1" thickBot="1">
      <c r="A35" s="21" t="s">
        <v>37</v>
      </c>
      <c r="B35" s="22"/>
      <c r="C35" s="51">
        <v>12.4</v>
      </c>
      <c r="D35" s="51">
        <v>9.6999999999999993</v>
      </c>
      <c r="E35" s="48">
        <f t="shared" si="0"/>
        <v>2.7000000000000011</v>
      </c>
      <c r="F35" s="52">
        <f t="shared" si="1"/>
        <v>27.84</v>
      </c>
    </row>
    <row r="36" spans="1:6" ht="20.100000000000001" customHeight="1" thickTop="1">
      <c r="A36" s="67" t="s">
        <v>38</v>
      </c>
      <c r="B36" s="68"/>
      <c r="C36" s="53">
        <f>SUM(C37:C45)</f>
        <v>4364.8649999999998</v>
      </c>
      <c r="D36" s="54">
        <v>11200.59</v>
      </c>
      <c r="E36" s="55">
        <f t="shared" si="0"/>
        <v>-6835.7250000000004</v>
      </c>
      <c r="F36" s="56">
        <f t="shared" si="1"/>
        <v>-61.03</v>
      </c>
    </row>
    <row r="37" spans="1:6" ht="20.100000000000001" customHeight="1">
      <c r="A37" s="21" t="s">
        <v>39</v>
      </c>
      <c r="B37" s="30"/>
      <c r="C37" s="51">
        <v>0</v>
      </c>
      <c r="D37" s="51">
        <v>0</v>
      </c>
      <c r="E37" s="48">
        <f t="shared" si="0"/>
        <v>0</v>
      </c>
      <c r="F37" s="52" t="str">
        <f t="shared" si="1"/>
        <v>-</v>
      </c>
    </row>
    <row r="38" spans="1:6" ht="20.100000000000001" hidden="1" customHeight="1">
      <c r="A38" s="23" t="s">
        <v>40</v>
      </c>
      <c r="B38" s="31"/>
      <c r="C38" s="47">
        <v>0</v>
      </c>
      <c r="D38" s="47">
        <v>0</v>
      </c>
      <c r="E38" s="50">
        <f t="shared" si="0"/>
        <v>0</v>
      </c>
      <c r="F38" s="49" t="str">
        <f t="shared" si="1"/>
        <v>-</v>
      </c>
    </row>
    <row r="39" spans="1:6" ht="20.100000000000001" customHeight="1">
      <c r="A39" s="23" t="s">
        <v>41</v>
      </c>
      <c r="B39" s="24"/>
      <c r="C39" s="47">
        <v>4176.8649999999998</v>
      </c>
      <c r="D39" s="47">
        <v>11050.59</v>
      </c>
      <c r="E39" s="50">
        <f t="shared" si="0"/>
        <v>-6873.7250000000004</v>
      </c>
      <c r="F39" s="49">
        <f t="shared" si="1"/>
        <v>-62.2</v>
      </c>
    </row>
    <row r="40" spans="1:6" ht="20.100000000000001" customHeight="1">
      <c r="A40" s="23" t="s">
        <v>42</v>
      </c>
      <c r="B40" s="24"/>
      <c r="C40" s="47">
        <v>0</v>
      </c>
      <c r="D40" s="47">
        <v>0</v>
      </c>
      <c r="E40" s="50">
        <f t="shared" si="0"/>
        <v>0</v>
      </c>
      <c r="F40" s="49" t="str">
        <f t="shared" si="1"/>
        <v>-</v>
      </c>
    </row>
    <row r="41" spans="1:6" ht="20.100000000000001" customHeight="1">
      <c r="A41" s="23" t="s">
        <v>43</v>
      </c>
      <c r="B41" s="24"/>
      <c r="C41" s="47">
        <v>188</v>
      </c>
      <c r="D41" s="47">
        <v>150</v>
      </c>
      <c r="E41" s="50">
        <f t="shared" si="0"/>
        <v>38</v>
      </c>
      <c r="F41" s="49">
        <f t="shared" si="1"/>
        <v>25.33</v>
      </c>
    </row>
    <row r="42" spans="1:6" ht="20.100000000000001" customHeight="1">
      <c r="A42" s="23" t="s">
        <v>44</v>
      </c>
      <c r="B42" s="24"/>
      <c r="C42" s="47">
        <v>0</v>
      </c>
      <c r="D42" s="47">
        <v>0</v>
      </c>
      <c r="E42" s="50">
        <f t="shared" si="0"/>
        <v>0</v>
      </c>
      <c r="F42" s="49" t="str">
        <f t="shared" si="1"/>
        <v>-</v>
      </c>
    </row>
    <row r="43" spans="1:6" ht="20.100000000000001" customHeight="1">
      <c r="A43" s="23" t="s">
        <v>45</v>
      </c>
      <c r="B43" s="31"/>
      <c r="C43" s="57">
        <v>0</v>
      </c>
      <c r="D43" s="57">
        <v>0</v>
      </c>
      <c r="E43" s="50">
        <f t="shared" si="0"/>
        <v>0</v>
      </c>
      <c r="F43" s="49" t="str">
        <f t="shared" si="1"/>
        <v>-</v>
      </c>
    </row>
    <row r="44" spans="1:6" ht="19.5" customHeight="1">
      <c r="A44" s="32" t="s">
        <v>46</v>
      </c>
      <c r="B44" s="33"/>
      <c r="C44" s="58">
        <v>0</v>
      </c>
      <c r="D44" s="58">
        <v>0</v>
      </c>
      <c r="E44" s="59">
        <f t="shared" si="0"/>
        <v>0</v>
      </c>
      <c r="F44" s="60" t="str">
        <f t="shared" si="1"/>
        <v>-</v>
      </c>
    </row>
    <row r="45" spans="1:6" ht="19.5" customHeight="1" thickBot="1">
      <c r="A45" s="23" t="s">
        <v>47</v>
      </c>
      <c r="B45" s="31"/>
      <c r="C45" s="57">
        <v>0</v>
      </c>
      <c r="D45" s="57">
        <v>0</v>
      </c>
      <c r="E45" s="61">
        <f t="shared" si="0"/>
        <v>0</v>
      </c>
      <c r="F45" s="49" t="str">
        <f t="shared" si="1"/>
        <v>-</v>
      </c>
    </row>
    <row r="46" spans="1:6" ht="20.100000000000001" hidden="1" customHeight="1" thickBot="1">
      <c r="A46" s="32" t="s">
        <v>48</v>
      </c>
      <c r="B46" s="33"/>
      <c r="C46" s="62">
        <v>0</v>
      </c>
      <c r="D46" s="62">
        <v>0</v>
      </c>
      <c r="E46" s="59">
        <f t="shared" si="0"/>
        <v>0</v>
      </c>
      <c r="F46" s="60" t="str">
        <f t="shared" si="1"/>
        <v>-</v>
      </c>
    </row>
    <row r="47" spans="1:6" ht="15.9" customHeight="1" thickTop="1" thickBot="1">
      <c r="A47" s="69" t="s">
        <v>49</v>
      </c>
      <c r="B47" s="70"/>
      <c r="C47" s="63">
        <f>C6+C29+C36</f>
        <v>91490.365000000005</v>
      </c>
      <c r="D47" s="64">
        <f>D6+D29+D36</f>
        <v>83662.289999999979</v>
      </c>
      <c r="E47" s="65">
        <f t="shared" si="0"/>
        <v>7828.0750000000262</v>
      </c>
      <c r="F47" s="66">
        <f t="shared" si="1"/>
        <v>9.36</v>
      </c>
    </row>
    <row r="48" spans="1:6" ht="3.75" customHeight="1">
      <c r="A48" s="34"/>
      <c r="B48" s="34"/>
      <c r="C48" s="35"/>
      <c r="D48" s="35"/>
      <c r="E48" s="35"/>
      <c r="F48" s="36"/>
    </row>
    <row r="49" spans="1:6" ht="15.9" customHeight="1">
      <c r="A49" s="37"/>
      <c r="B49" s="37"/>
      <c r="C49" s="37"/>
      <c r="D49" s="37"/>
      <c r="E49" s="37"/>
      <c r="F49" s="37"/>
    </row>
    <row r="50" spans="1:6" ht="15.9" customHeight="1">
      <c r="C50" s="4"/>
    </row>
  </sheetData>
  <sheetProtection selectLockedCells="1"/>
  <mergeCells count="2">
    <mergeCell ref="A36:B36"/>
    <mergeCell ref="A47:B47"/>
  </mergeCells>
  <phoneticPr fontId="3"/>
  <dataValidations count="1">
    <dataValidation imeMode="off" allowBlank="1" showInputMessage="1" showErrorMessage="1" sqref="C9:D9 C37:D38 C31:D32" xr:uid="{EC0D0907-45ED-4273-92FF-801DB022EC72}"/>
  </dataValidations>
  <pageMargins left="0.70866141732283472" right="0.59055118110236227" top="0.59055118110236227" bottom="0.82677165354330717" header="0.51181102362204722" footer="0.51181102362204722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○(5)ｲ (2)</vt:lpstr>
      <vt:lpstr>'○(5)ｲ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2025-06-19T07:54:14Z</cp:lastPrinted>
  <dcterms:created xsi:type="dcterms:W3CDTF">2024-06-21T00:38:58Z</dcterms:created>
  <dcterms:modified xsi:type="dcterms:W3CDTF">2025-07-14T23:57:14Z</dcterms:modified>
</cp:coreProperties>
</file>